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1,09,2022" sheetId="44" r:id="rId1"/>
    <sheet name="Su Planning 31,08,2022" sheetId="45" r:id="rId2"/>
    <sheet name="Su PlANNIG 22,08,2022" sheetId="42" r:id="rId3"/>
    <sheet name="Su PLANNING 15,08,2022" sheetId="41" r:id="rId4"/>
    <sheet name="Su Planning 01,08,2022" sheetId="43" r:id="rId5"/>
    <sheet name="SU PLANNING 13,10,2021" sheetId="40" r:id="rId6"/>
    <sheet name="SU PLANNING 07,10,2021" sheetId="39" r:id="rId7"/>
    <sheet name="SU PLANNING 01,05,2021" sheetId="38" r:id="rId8"/>
    <sheet name="SU PLANNING 01,03,2021" sheetId="37" r:id="rId9"/>
    <sheet name="SU PLANNING 01,10,2020" sheetId="36" r:id="rId10"/>
    <sheet name="SU PLANNING 01,08,2020" sheetId="35" r:id="rId11"/>
    <sheet name=" -SU PLANNING 15,06,2020" sheetId="34" r:id="rId12"/>
    <sheet name="4ºRECUPERACION total  ERTE" sheetId="33" r:id="rId13"/>
    <sheet name="3º RECUPERACION PARCIAL-ERTE" sheetId="32" r:id="rId14"/>
    <sheet name="2ºRECUPERACION PARCIAL-ERTE " sheetId="31" r:id="rId15"/>
    <sheet name="RECUPERACION PARCIAL-ERTE 22" sheetId="30" r:id="rId16"/>
    <sheet name="H.COMPLEMENTARIAS MARZO,20" sheetId="29" r:id="rId17"/>
    <sheet name="ERTE 17,03,20 SU PLANNING" sheetId="28" r:id="rId18"/>
    <sheet name="H COMPLEM FEBR 20" sheetId="27" r:id="rId19"/>
    <sheet name="H.COMPLEMENTARIAS ENERO,20" sheetId="26" r:id="rId20"/>
    <sheet name="H.COMPLEMENTARIAS DICIEMBRE,19" sheetId="25" r:id="rId21"/>
    <sheet name="SU PLANNING 16,09,2019" sheetId="24" r:id="rId22"/>
    <sheet name="SUPLANNING 17,06,2019" sheetId="23" r:id="rId23"/>
    <sheet name="SU PLANNING 13,06,2019" sheetId="22" r:id="rId24"/>
    <sheet name="SU PLANNING 05,11,2018" sheetId="20" r:id="rId25"/>
    <sheet name="CUBRE A MARILO 06,11,2018" sheetId="21" r:id="rId26"/>
    <sheet name="CUBRE A MIMOUNT 29,10,2018" sheetId="19" r:id="rId27"/>
    <sheet name="SU PLANNING 16,06,2018" sheetId="17" r:id="rId28"/>
    <sheet name="SU PLANNING 15,06,2018" sheetId="18" r:id="rId29"/>
    <sheet name="CUBRE A RAQUEL EL DIA 12,02,201" sheetId="16" r:id="rId30"/>
    <sheet name="SU PLANNING 01,01,2018" sheetId="15" r:id="rId31"/>
    <sheet name="SU PLANNING 20,12,2017" sheetId="14" r:id="rId32"/>
    <sheet name="SU PLANNING 11,12,2017" sheetId="13" r:id="rId33"/>
    <sheet name="SU PLANNING 02,12,2017" sheetId="12" r:id="rId34"/>
    <sheet name="SU PLANNING 01,12,2017" sheetId="11" r:id="rId35"/>
    <sheet name="SU PLANNING 07,11,2017" sheetId="10" r:id="rId36"/>
    <sheet name="SU PLANNING 06,11,2017" sheetId="9" r:id="rId37"/>
    <sheet name="SU PLANNING 02,11,2017" sheetId="8" r:id="rId38"/>
    <sheet name="SU PLANNING 03,10,2017" sheetId="7" r:id="rId39"/>
    <sheet name="CUBRE  Mª MAR ANDUIJAR 26,07,17" sheetId="4" r:id="rId40"/>
    <sheet name="SU PLANNING 12,09,2017" sheetId="6" r:id="rId41"/>
    <sheet name="SU PLANNING 06,09,17" sheetId="5" r:id="rId42"/>
    <sheet name="SU PLANNING 10,07,2017" sheetId="2" r:id="rId43"/>
    <sheet name="PLANNING 13,07,2017" sheetId="3" r:id="rId44"/>
    <sheet name="SU PLANNIG 04,07,17" sheetId="1" r:id="rId45"/>
  </sheets>
  <definedNames>
    <definedName name="_xlnm.Print_Area" localSheetId="14">'2ºRECUPERACION PARCIAL-ERTE '!$A$1:$L$21</definedName>
    <definedName name="_xlnm.Print_Area" localSheetId="13">'3º RECUPERACION PARCIAL-ERTE'!$A$1:$L$22</definedName>
    <definedName name="_xlnm.Print_Area" localSheetId="19">'H.COMPLEMENTARIAS ENERO,20'!$A$1:$M$16</definedName>
    <definedName name="_xlnm.Print_Area" localSheetId="16">'H.COMPLEMENTARIAS MARZO,20'!$A$1:$N$13</definedName>
    <definedName name="_xlnm.Print_Area" localSheetId="2">'Su PlANNIG 22,08,2022'!$A$1:$L$22</definedName>
    <definedName name="_xlnm.Print_Area" localSheetId="4">'Su Planning 01,08,2022'!$A$1:$L$23</definedName>
    <definedName name="_xlnm.Print_Area" localSheetId="0">'Su Planning 01,09,2022'!$A$1:$L$26</definedName>
    <definedName name="_xlnm.Print_Area" localSheetId="3">'Su PLANNING 15,08,2022'!$A$1:$L$21</definedName>
    <definedName name="_xlnm.Print_Area" localSheetId="1">'Su Planning 31,08,2022'!$A$1:$L$24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44" l="1"/>
  <c r="K19" i="45" l="1"/>
  <c r="I19" i="45"/>
  <c r="G19" i="45"/>
  <c r="E19" i="45"/>
  <c r="C19" i="45"/>
  <c r="A19" i="45"/>
  <c r="L18" i="45"/>
  <c r="L16" i="45"/>
  <c r="L14" i="45"/>
  <c r="L12" i="45"/>
  <c r="L11" i="45"/>
  <c r="L9" i="45"/>
  <c r="L7" i="45"/>
  <c r="L5" i="45"/>
  <c r="L19" i="45" s="1"/>
  <c r="L21" i="45" s="1"/>
  <c r="K21" i="44" l="1"/>
  <c r="I21" i="44"/>
  <c r="G21" i="44"/>
  <c r="E21" i="44"/>
  <c r="C21" i="44"/>
  <c r="A21" i="44"/>
  <c r="L20" i="44"/>
  <c r="L18" i="44"/>
  <c r="L16" i="44"/>
  <c r="L14" i="44"/>
  <c r="L13" i="44"/>
  <c r="L11" i="44"/>
  <c r="L9" i="44"/>
  <c r="L7" i="44"/>
  <c r="A19" i="43"/>
  <c r="K19" i="43"/>
  <c r="I19" i="43"/>
  <c r="G19" i="43"/>
  <c r="E19" i="43"/>
  <c r="C19" i="43"/>
  <c r="L18" i="43"/>
  <c r="L16" i="43"/>
  <c r="L14" i="43"/>
  <c r="L12" i="43"/>
  <c r="L11" i="43"/>
  <c r="L9" i="43"/>
  <c r="L7" i="43"/>
  <c r="L5" i="43"/>
  <c r="K17" i="42"/>
  <c r="I17" i="42"/>
  <c r="G17" i="42"/>
  <c r="E17" i="42"/>
  <c r="C17" i="42"/>
  <c r="A17" i="42"/>
  <c r="L16" i="42"/>
  <c r="L14" i="42"/>
  <c r="L12" i="42"/>
  <c r="L11" i="42"/>
  <c r="L9" i="42"/>
  <c r="L7" i="42"/>
  <c r="L5" i="42"/>
  <c r="A16" i="41"/>
  <c r="K16" i="41"/>
  <c r="I16" i="41"/>
  <c r="G16" i="41"/>
  <c r="E16" i="41"/>
  <c r="C16" i="41"/>
  <c r="L15" i="41"/>
  <c r="L13" i="41"/>
  <c r="L11" i="41"/>
  <c r="L9" i="41"/>
  <c r="L7" i="41"/>
  <c r="L5" i="41"/>
  <c r="L16" i="41" s="1"/>
  <c r="L21" i="44" l="1"/>
  <c r="L23" i="44" s="1"/>
  <c r="L17" i="42"/>
  <c r="L19" i="42" s="1"/>
  <c r="L19" i="43"/>
  <c r="L21" i="43" s="1"/>
  <c r="L18" i="41"/>
  <c r="K21" i="40"/>
  <c r="I21" i="40"/>
  <c r="G21" i="40"/>
  <c r="E21" i="40"/>
  <c r="C21" i="40"/>
  <c r="A21" i="40"/>
  <c r="L20" i="40"/>
  <c r="L18" i="40"/>
  <c r="L16" i="40"/>
  <c r="L14" i="40"/>
  <c r="L13" i="40"/>
  <c r="L11" i="40"/>
  <c r="L9" i="40"/>
  <c r="L7" i="40"/>
  <c r="L5" i="40"/>
  <c r="K21" i="39"/>
  <c r="L21" i="39"/>
  <c r="I21" i="39"/>
  <c r="G21" i="39"/>
  <c r="E21" i="39"/>
  <c r="C21" i="39"/>
  <c r="A21" i="39"/>
  <c r="L20" i="39"/>
  <c r="L18" i="39"/>
  <c r="L16" i="39"/>
  <c r="L14" i="39"/>
  <c r="L13" i="39"/>
  <c r="L11" i="39"/>
  <c r="L9" i="39"/>
  <c r="L7" i="39"/>
  <c r="L5" i="39"/>
  <c r="L23" i="39" s="1"/>
  <c r="L21" i="40" l="1"/>
  <c r="L23" i="40" s="1"/>
  <c r="L9" i="38"/>
  <c r="K19" i="38"/>
  <c r="I19" i="38"/>
  <c r="G19" i="38"/>
  <c r="E19" i="38"/>
  <c r="C19" i="38"/>
  <c r="A19" i="38"/>
  <c r="L18" i="38"/>
  <c r="L16" i="38"/>
  <c r="L14" i="38"/>
  <c r="L13" i="38"/>
  <c r="L11" i="38"/>
  <c r="L7" i="38"/>
  <c r="L5" i="38"/>
  <c r="L19" i="38" s="1"/>
  <c r="L21" i="38" s="1"/>
  <c r="K17" i="37" l="1"/>
  <c r="I17" i="37"/>
  <c r="G17" i="37"/>
  <c r="E17" i="37"/>
  <c r="C17" i="37"/>
  <c r="A17" i="37"/>
  <c r="L16" i="37"/>
  <c r="L14" i="37"/>
  <c r="L12" i="37"/>
  <c r="L11" i="37"/>
  <c r="L9" i="37"/>
  <c r="L7" i="37"/>
  <c r="L5" i="37"/>
  <c r="L17" i="37" l="1"/>
  <c r="L19" i="37" s="1"/>
  <c r="K19" i="36"/>
  <c r="I19" i="36"/>
  <c r="G19" i="36"/>
  <c r="E19" i="36"/>
  <c r="C19" i="36"/>
  <c r="A19" i="36"/>
  <c r="L18" i="36"/>
  <c r="L16" i="36"/>
  <c r="L14" i="36"/>
  <c r="L13" i="36"/>
  <c r="L11" i="36"/>
  <c r="L9" i="36"/>
  <c r="L7" i="36"/>
  <c r="L5" i="36"/>
  <c r="L19" i="36" s="1"/>
  <c r="L21" i="36" s="1"/>
  <c r="K23" i="35" l="1"/>
  <c r="I23" i="35"/>
  <c r="G23" i="35"/>
  <c r="E23" i="35"/>
  <c r="C23" i="35"/>
  <c r="A23" i="35"/>
  <c r="L22" i="35"/>
  <c r="L20" i="35"/>
  <c r="L18" i="35"/>
  <c r="L16" i="35"/>
  <c r="L14" i="35"/>
  <c r="L13" i="35"/>
  <c r="L11" i="35"/>
  <c r="L9" i="35"/>
  <c r="L7" i="35"/>
  <c r="L5" i="35"/>
  <c r="L23" i="35" l="1"/>
  <c r="L25" i="35" s="1"/>
  <c r="L22" i="34"/>
  <c r="K23" i="34" l="1"/>
  <c r="I23" i="34"/>
  <c r="L20" i="34" l="1"/>
  <c r="G23" i="34" l="1"/>
  <c r="E23" i="34"/>
  <c r="C23" i="34"/>
  <c r="A23" i="34"/>
  <c r="L16" i="34"/>
  <c r="L18" i="34"/>
  <c r="L14" i="34" l="1"/>
  <c r="L13" i="34"/>
  <c r="L11" i="34"/>
  <c r="L9" i="34"/>
  <c r="L7" i="34"/>
  <c r="L5" i="34"/>
  <c r="L23" i="34" s="1"/>
  <c r="K27" i="34" l="1"/>
  <c r="A17" i="33"/>
  <c r="C17" i="33"/>
  <c r="E17" i="33"/>
  <c r="I17" i="33"/>
  <c r="L17" i="33"/>
  <c r="K17" i="33"/>
  <c r="G17" i="33"/>
  <c r="L5" i="33"/>
  <c r="L16" i="33"/>
  <c r="L14" i="33"/>
  <c r="L13" i="33"/>
  <c r="L11" i="33"/>
  <c r="L9" i="33"/>
  <c r="L7" i="33"/>
  <c r="K21" i="33" l="1"/>
  <c r="K15" i="32"/>
  <c r="I15" i="32"/>
  <c r="G15" i="32"/>
  <c r="E15" i="32"/>
  <c r="C15" i="32"/>
  <c r="A15" i="32"/>
  <c r="L14" i="32"/>
  <c r="L12" i="32"/>
  <c r="L11" i="32"/>
  <c r="L9" i="32"/>
  <c r="L7" i="32"/>
  <c r="L5" i="32"/>
  <c r="L15" i="32" l="1"/>
  <c r="K19" i="32" s="1"/>
  <c r="K14" i="31"/>
  <c r="I14" i="31"/>
  <c r="G14" i="31"/>
  <c r="E14" i="31"/>
  <c r="C14" i="31"/>
  <c r="A14" i="31"/>
  <c r="L13" i="31"/>
  <c r="L11" i="31"/>
  <c r="L9" i="31"/>
  <c r="L7" i="31"/>
  <c r="L5" i="31"/>
  <c r="L14" i="31" l="1"/>
  <c r="K18" i="31" s="1"/>
  <c r="L5" i="30"/>
  <c r="K10" i="30"/>
  <c r="I10" i="30"/>
  <c r="G10" i="30"/>
  <c r="E10" i="30"/>
  <c r="C10" i="30"/>
  <c r="A10" i="30"/>
  <c r="L9" i="30"/>
  <c r="L7" i="30"/>
  <c r="L10" i="30"/>
  <c r="K14" i="30" s="1"/>
  <c r="A10" i="28" l="1"/>
  <c r="L10" i="28"/>
  <c r="E10" i="28"/>
  <c r="L9" i="28" l="1"/>
  <c r="L7" i="28" l="1"/>
  <c r="K10" i="28" l="1"/>
  <c r="I10" i="28"/>
  <c r="G10" i="28"/>
  <c r="C10" i="28"/>
  <c r="L5" i="28"/>
  <c r="K14" i="28" s="1"/>
  <c r="C5" i="29" l="1"/>
  <c r="D11" i="29"/>
  <c r="K5" i="29"/>
  <c r="I5" i="29"/>
  <c r="G5" i="29"/>
  <c r="E5" i="29"/>
  <c r="N5" i="29" l="1"/>
  <c r="D11" i="27" l="1"/>
  <c r="K5" i="27"/>
  <c r="I5" i="27"/>
  <c r="G5" i="27"/>
  <c r="E5" i="27"/>
  <c r="C5" i="27"/>
  <c r="N5" i="27" l="1"/>
  <c r="K7" i="26" l="1"/>
  <c r="I7" i="26"/>
  <c r="G7" i="26"/>
  <c r="E7" i="26"/>
  <c r="C7" i="26"/>
  <c r="A7" i="26"/>
  <c r="L6" i="26"/>
  <c r="L4" i="26"/>
  <c r="L7" i="26" s="1"/>
  <c r="K7" i="25" l="1"/>
  <c r="I7" i="25"/>
  <c r="G7" i="25"/>
  <c r="E7" i="25"/>
  <c r="C7" i="25"/>
  <c r="A7" i="25"/>
  <c r="L6" i="25"/>
  <c r="L4" i="25"/>
  <c r="L7" i="25" l="1"/>
  <c r="L17" i="24"/>
  <c r="K17" i="24"/>
  <c r="I17" i="24"/>
  <c r="G17" i="24"/>
  <c r="E17" i="24"/>
  <c r="C17" i="24"/>
  <c r="A17" i="24"/>
  <c r="L16" i="24"/>
  <c r="L14" i="24"/>
  <c r="L13" i="24"/>
  <c r="L11" i="24"/>
  <c r="L9" i="24"/>
  <c r="L7" i="24"/>
  <c r="L5" i="24"/>
  <c r="K21" i="24" s="1"/>
  <c r="K15" i="23" l="1"/>
  <c r="I15" i="23"/>
  <c r="G15" i="23"/>
  <c r="E15" i="23"/>
  <c r="C15" i="23"/>
  <c r="A15" i="23"/>
  <c r="L14" i="23"/>
  <c r="L13" i="23"/>
  <c r="L11" i="23"/>
  <c r="L9" i="23"/>
  <c r="L7" i="23"/>
  <c r="L5" i="23"/>
  <c r="L15" i="23" l="1"/>
  <c r="K19" i="23" s="1"/>
  <c r="L14" i="22"/>
  <c r="K15" i="22"/>
  <c r="I15" i="22"/>
  <c r="G15" i="22"/>
  <c r="E15" i="22"/>
  <c r="C15" i="22"/>
  <c r="A15" i="22"/>
  <c r="L13" i="22"/>
  <c r="L11" i="22"/>
  <c r="L9" i="22"/>
  <c r="L7" i="22"/>
  <c r="L5" i="22"/>
  <c r="L15" i="22" l="1"/>
  <c r="K19" i="22" s="1"/>
  <c r="M8" i="21"/>
  <c r="K8" i="21"/>
  <c r="I8" i="21"/>
  <c r="G8" i="21"/>
  <c r="E8" i="21"/>
  <c r="C8" i="21"/>
  <c r="A8" i="21"/>
  <c r="N7" i="21"/>
  <c r="N5" i="21"/>
  <c r="N8" i="21" s="1"/>
  <c r="K13" i="21" s="1"/>
  <c r="L13" i="20" l="1"/>
  <c r="K15" i="20"/>
  <c r="I15" i="20"/>
  <c r="G15" i="20"/>
  <c r="E15" i="20"/>
  <c r="C15" i="20"/>
  <c r="A15" i="20"/>
  <c r="L11" i="20"/>
  <c r="L9" i="20"/>
  <c r="L7" i="20"/>
  <c r="L5" i="20"/>
  <c r="L15" i="20" s="1"/>
  <c r="K19" i="20" s="1"/>
  <c r="D13" i="19" l="1"/>
  <c r="M8" i="19"/>
  <c r="K8" i="19"/>
  <c r="I8" i="19"/>
  <c r="G8" i="19"/>
  <c r="E8" i="19"/>
  <c r="C8" i="19"/>
  <c r="A8" i="19"/>
  <c r="N7" i="19"/>
  <c r="N6" i="19"/>
  <c r="N4" i="19"/>
  <c r="N8" i="19" s="1"/>
  <c r="I11" i="19" l="1"/>
  <c r="K10" i="19"/>
  <c r="K13" i="18"/>
  <c r="I13" i="18"/>
  <c r="G13" i="18"/>
  <c r="E13" i="18"/>
  <c r="C13" i="18"/>
  <c r="A13" i="18"/>
  <c r="L11" i="18"/>
  <c r="L9" i="18"/>
  <c r="L7" i="18"/>
  <c r="L5" i="18"/>
  <c r="L13" i="18" s="1"/>
  <c r="K17" i="18" s="1"/>
  <c r="K13" i="17"/>
  <c r="I13" i="17"/>
  <c r="G13" i="17"/>
  <c r="E13" i="17"/>
  <c r="C13" i="17"/>
  <c r="A13" i="17"/>
  <c r="L11" i="17"/>
  <c r="L9" i="17"/>
  <c r="L7" i="17"/>
  <c r="L5" i="17"/>
  <c r="L13" i="17" s="1"/>
  <c r="K17" i="17" s="1"/>
  <c r="D12" i="16" l="1"/>
  <c r="M7" i="16"/>
  <c r="K7" i="16"/>
  <c r="I7" i="16"/>
  <c r="G7" i="16"/>
  <c r="E7" i="16"/>
  <c r="C7" i="16"/>
  <c r="A7" i="16"/>
  <c r="N5" i="16"/>
  <c r="N7" i="16" s="1"/>
  <c r="I10" i="16" l="1"/>
  <c r="K9" i="16"/>
  <c r="K15" i="15" l="1"/>
  <c r="I15" i="15"/>
  <c r="G15" i="15"/>
  <c r="E15" i="15"/>
  <c r="C15" i="15"/>
  <c r="A15" i="15"/>
  <c r="L13" i="15"/>
  <c r="L11" i="15"/>
  <c r="L9" i="15"/>
  <c r="L7" i="15"/>
  <c r="L5" i="15"/>
  <c r="L15" i="15" s="1"/>
  <c r="K19" i="15" s="1"/>
  <c r="K15" i="14"/>
  <c r="I15" i="14"/>
  <c r="G15" i="14"/>
  <c r="E15" i="14"/>
  <c r="C15" i="14"/>
  <c r="A15" i="14"/>
  <c r="L13" i="14"/>
  <c r="L11" i="14"/>
  <c r="L9" i="14"/>
  <c r="L7" i="14"/>
  <c r="L5" i="14"/>
  <c r="L15" i="14" s="1"/>
  <c r="K19" i="14" s="1"/>
  <c r="L13" i="13" l="1"/>
  <c r="K15" i="13"/>
  <c r="I15" i="13"/>
  <c r="G15" i="13"/>
  <c r="E15" i="13"/>
  <c r="C15" i="13"/>
  <c r="A15" i="13"/>
  <c r="L11" i="13"/>
  <c r="L9" i="13"/>
  <c r="L7" i="13"/>
  <c r="L5" i="13"/>
  <c r="L15" i="13" s="1"/>
  <c r="K19" i="13" s="1"/>
  <c r="K13" i="12" l="1"/>
  <c r="I13" i="12"/>
  <c r="G13" i="12"/>
  <c r="E13" i="12"/>
  <c r="C13" i="12"/>
  <c r="K17" i="12" s="1"/>
  <c r="A13" i="12"/>
  <c r="L11" i="12"/>
  <c r="L9" i="12"/>
  <c r="L7" i="12"/>
  <c r="L5" i="12"/>
  <c r="K13" i="11"/>
  <c r="I13" i="11"/>
  <c r="G13" i="11"/>
  <c r="E13" i="11"/>
  <c r="C13" i="11"/>
  <c r="K17" i="11" s="1"/>
  <c r="A13" i="11"/>
  <c r="L11" i="11"/>
  <c r="L9" i="11"/>
  <c r="L7" i="11"/>
  <c r="L5" i="11"/>
  <c r="L13" i="11" s="1"/>
  <c r="L13" i="12" l="1"/>
  <c r="K13" i="10"/>
  <c r="I13" i="10"/>
  <c r="G13" i="10"/>
  <c r="E13" i="10"/>
  <c r="C13" i="10"/>
  <c r="K17" i="10" s="1"/>
  <c r="A13" i="10"/>
  <c r="L11" i="10"/>
  <c r="L9" i="10"/>
  <c r="L7" i="10"/>
  <c r="L5" i="10"/>
  <c r="L13" i="10" s="1"/>
  <c r="K13" i="9"/>
  <c r="I13" i="9"/>
  <c r="G13" i="9"/>
  <c r="E13" i="9"/>
  <c r="C13" i="9"/>
  <c r="K17" i="9" s="1"/>
  <c r="A13" i="9"/>
  <c r="L11" i="9"/>
  <c r="L9" i="9"/>
  <c r="L7" i="9"/>
  <c r="L5" i="9"/>
  <c r="L13" i="9" s="1"/>
  <c r="K13" i="8" l="1"/>
  <c r="I13" i="8"/>
  <c r="G13" i="8"/>
  <c r="E13" i="8"/>
  <c r="L11" i="8"/>
  <c r="C13" i="8" l="1"/>
  <c r="K17" i="8" s="1"/>
  <c r="A13" i="8"/>
  <c r="L9" i="8"/>
  <c r="L7" i="8"/>
  <c r="L5" i="8"/>
  <c r="L13" i="8" l="1"/>
  <c r="L9" i="7"/>
  <c r="L7" i="7"/>
  <c r="C11" i="7" l="1"/>
  <c r="K15" i="7" s="1"/>
  <c r="A11" i="7"/>
  <c r="L5" i="7"/>
  <c r="L11" i="7" s="1"/>
  <c r="C7" i="6" l="1"/>
  <c r="K11" i="6" s="1"/>
  <c r="A7" i="6"/>
  <c r="L5" i="6"/>
  <c r="L7" i="6"/>
  <c r="L7" i="5" l="1"/>
  <c r="C9" i="5" l="1"/>
  <c r="K13" i="5" s="1"/>
  <c r="A9" i="5"/>
  <c r="L5" i="5"/>
  <c r="L9" i="5" s="1"/>
  <c r="M6" i="4" l="1"/>
  <c r="K6" i="4"/>
  <c r="I6" i="4"/>
  <c r="G6" i="4"/>
  <c r="E6" i="4"/>
  <c r="C6" i="4"/>
  <c r="A6" i="4"/>
  <c r="N5" i="4"/>
  <c r="N6" i="4" s="1"/>
  <c r="I9" i="4" l="1"/>
  <c r="K8" i="4"/>
  <c r="J26" i="3"/>
  <c r="K25" i="3"/>
  <c r="I23" i="3"/>
  <c r="G23" i="3"/>
  <c r="E23" i="3"/>
  <c r="C23" i="3"/>
  <c r="A22" i="3"/>
  <c r="M23" i="3" l="1"/>
  <c r="C9" i="2"/>
  <c r="K13" i="2" s="1"/>
  <c r="A9" i="2"/>
  <c r="L5" i="2"/>
  <c r="L9" i="2" s="1"/>
  <c r="L7" i="1" l="1"/>
  <c r="M5" i="1"/>
  <c r="K5" i="1"/>
  <c r="I5" i="1"/>
  <c r="G5" i="1"/>
  <c r="N5" i="1" s="1"/>
  <c r="C5" i="1"/>
  <c r="A5" i="1"/>
</calcChain>
</file>

<file path=xl/sharedStrings.xml><?xml version="1.0" encoding="utf-8"?>
<sst xmlns="http://schemas.openxmlformats.org/spreadsheetml/2006/main" count="1287" uniqueCount="131">
  <si>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</si>
  <si>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</si>
  <si>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</si>
  <si>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</si>
  <si>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</si>
  <si>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</si>
  <si>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</si>
  <si>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</si>
  <si>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</si>
  <si>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</si>
  <si>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TOTAL MES: (HORAS SEMANALES X4,33 SEMANAS</t>
  </si>
  <si>
    <t xml:space="preserve">Planning de trabajo entregado a la Trabajadora el </t>
  </si>
  <si>
    <t xml:space="preserve">Firma : </t>
  </si>
  <si>
    <t>GERTRUDIS MARTIN OCAÑA</t>
  </si>
  <si>
    <t>Recibe la Trabajadora GERTRUDIS MARTIN OCAÑA</t>
  </si>
  <si>
    <t>04,07,2017</t>
  </si>
  <si>
    <t>LIMPIEZA A FONDO C/ MANUEL HAZAÑA</t>
  </si>
  <si>
    <t>H.CLIENTE</t>
  </si>
  <si>
    <t>MIERCOLES</t>
  </si>
  <si>
    <t xml:space="preserve">JUEVES </t>
  </si>
  <si>
    <t xml:space="preserve">VIERNES </t>
  </si>
  <si>
    <t xml:space="preserve">ZONAS COMUNES </t>
  </si>
  <si>
    <t>BUGANVILLA</t>
  </si>
  <si>
    <t xml:space="preserve">Recibe la Trabajadora </t>
  </si>
  <si>
    <t>Planning de trabajo entregado a la Trabajadora el 10,07,2017</t>
  </si>
  <si>
    <t>EUROPA P.VI</t>
  </si>
  <si>
    <t>COMPLETO</t>
  </si>
  <si>
    <t xml:space="preserve">PORTAL </t>
  </si>
  <si>
    <t xml:space="preserve">INDALO </t>
  </si>
  <si>
    <t>MRADOR DEL SUR B.VI</t>
  </si>
  <si>
    <t>MRADOR DEL SUR B.I</t>
  </si>
  <si>
    <t>PORTAL</t>
  </si>
  <si>
    <t>MRADOR DEL SUR B.III</t>
  </si>
  <si>
    <t>MRADOR DEL SUR B.IV</t>
  </si>
  <si>
    <t>MRADOR DEL SUR B.II</t>
  </si>
  <si>
    <t>MRADOR DEL SUR B.V</t>
  </si>
  <si>
    <t xml:space="preserve">ZONAS COMUNES MIRADOR DEL SUR </t>
  </si>
  <si>
    <t>VACIADO DE PAPELERAS</t>
  </si>
  <si>
    <t>Planning de trabajo entregado a la Trabajadora el 13,07,2017</t>
  </si>
  <si>
    <t>INDALO</t>
  </si>
  <si>
    <t>Planning de trabajo entregado a la Trabajadora el 26,07,2017</t>
  </si>
  <si>
    <t>CUBRE A Mª MAR ANDUJAR</t>
  </si>
  <si>
    <t>VIV.PARTICULAR DE ANGELA MATEO</t>
  </si>
  <si>
    <t>Planning de trabajo entregado a la Trabajadora el 06,09,2017</t>
  </si>
  <si>
    <t>ASOTECAUTO</t>
  </si>
  <si>
    <t>HESAR INGENIERIA Y DESARROLLO S.L</t>
  </si>
  <si>
    <t>Planning de trabajo entregado a la Trabajadora el 03,10,2017</t>
  </si>
  <si>
    <t>ENTRADA  12,30H</t>
  </si>
  <si>
    <t>ENTRADA  13,30H</t>
  </si>
  <si>
    <t>CONSULADO DEL R. MARRUECOS</t>
  </si>
  <si>
    <t>Planning de trabajo entregado a la Trabajadora el 02,11,2017</t>
  </si>
  <si>
    <t>Planning de trabajo entregado a la Trabajadora el 06,11,2017</t>
  </si>
  <si>
    <t>NO SE REALIZA EL CONSULADO 06,11,2017</t>
  </si>
  <si>
    <t>Planning de trabajo entregado a la Trabajadora el 07,11,2017</t>
  </si>
  <si>
    <t>FESTIVO DIA DE LA MARCHA VERDE</t>
  </si>
  <si>
    <t>YA SE REALIZADA EL CONSULADO</t>
  </si>
  <si>
    <t>NO SE REALIZA EL CONSULADO EL DIA 01,12,2017</t>
  </si>
  <si>
    <t>FESTIVO MARRIQUI NACIMIENTO DEL PROFETA</t>
  </si>
  <si>
    <t>AEROEXTINCION</t>
  </si>
  <si>
    <t>Planning de trabajo entregado a la Trabajadora el 11,12,2017</t>
  </si>
  <si>
    <t>NO SE REALIZA AEROEXTIMCION DEL 20 DE DICIEMBRE AL 1 DE ENERO</t>
  </si>
  <si>
    <t>YA SE REALIZA AEROEXTINCION</t>
  </si>
  <si>
    <t>Planning de trabajo entregado a la Trabajadora el 20,12,2017</t>
  </si>
  <si>
    <t>Planning de trabajo entregado a la Trabajadora el 01,01,2018</t>
  </si>
  <si>
    <t>CONSULADO MARRUECOS</t>
  </si>
  <si>
    <t>1ERA. PLANTA Y CDAD.</t>
  </si>
  <si>
    <t>3ERA. PLANTA Y ARCHIVO EXTERIOR</t>
  </si>
  <si>
    <t>CUBRE A RAQUEL EL DIA 12,02,2018</t>
  </si>
  <si>
    <t>12,02,2018</t>
  </si>
  <si>
    <t>15,06,2018</t>
  </si>
  <si>
    <t>NO SE REALIZA EL CONSULADO FESTIVO MARROQUI</t>
  </si>
  <si>
    <t xml:space="preserve">YA SE REALIZA EL CONSULADO </t>
  </si>
  <si>
    <t>16,06,2018</t>
  </si>
  <si>
    <t>EDIF. NAVE</t>
  </si>
  <si>
    <t xml:space="preserve">GALA </t>
  </si>
  <si>
    <t>29,10,2018</t>
  </si>
  <si>
    <t>05,11,2018</t>
  </si>
  <si>
    <t>INMOBILIARIA VEN Y VIVE</t>
  </si>
  <si>
    <t>KEIMARE,B. II</t>
  </si>
  <si>
    <t>KEIMARE,B. III</t>
  </si>
  <si>
    <t>06,11,2018</t>
  </si>
  <si>
    <t>CUBRE A MARILO DEL 6 AL 30 NOVIEMBRE</t>
  </si>
  <si>
    <t>AURINKA</t>
  </si>
  <si>
    <t>13,06,2019</t>
  </si>
  <si>
    <t>17,06,2019</t>
  </si>
  <si>
    <t>LIMPIEZAS INDALICAS</t>
  </si>
  <si>
    <t xml:space="preserve">LIMPIEZA EXTRA </t>
  </si>
  <si>
    <t>LIMPIEZA EXTRA</t>
  </si>
  <si>
    <t>SERVICIO DE LIMPIEZA EXTRA REALIZADO LOS DÍAS : 02 Y 12 DE DICIEMBRE,19</t>
  </si>
  <si>
    <t xml:space="preserve">HORAS COMPLEMENTARIAS </t>
  </si>
  <si>
    <t>SERVICIO DE LIMPIEZA EXTRA REALIZADO LOS DÍAS : 23 DE ENERO,20</t>
  </si>
  <si>
    <t>Planning de trabajo entregado a la Trabajadora el</t>
  </si>
  <si>
    <t xml:space="preserve">FECHA </t>
  </si>
  <si>
    <t>HORAS MES</t>
  </si>
  <si>
    <t>FEBRERO/2020</t>
  </si>
  <si>
    <t>HORAS COMPLEMENTARIAS</t>
  </si>
  <si>
    <t>17,03,2020</t>
  </si>
  <si>
    <t xml:space="preserve"> DESDE EL DIA 17,03,2020 CONSULADO SE REDUCCE A LA MITAD DE HORAS</t>
  </si>
  <si>
    <t>MARZO/2020</t>
  </si>
  <si>
    <t>NO SE REALIZA INMOBILIARIA VEN Y VIVE HASTA NUEVA ORDEN</t>
  </si>
  <si>
    <t>A PARTIR DEL 17,03,2020 NO SE RELIZA AURINKA NI HESAR</t>
  </si>
  <si>
    <t>SERVICIOS EXTRAS LOS DÍAS : 5 DE MARZO,20</t>
  </si>
  <si>
    <t>27,05,2020</t>
  </si>
  <si>
    <t>SEVILLA</t>
  </si>
  <si>
    <t>completo</t>
  </si>
  <si>
    <t>SAN MATEO</t>
  </si>
  <si>
    <t>PORAL</t>
  </si>
  <si>
    <t>15,06,2020</t>
  </si>
  <si>
    <t>01,08,2020</t>
  </si>
  <si>
    <t>01,10,2020</t>
  </si>
  <si>
    <t>01,03,2021</t>
  </si>
  <si>
    <t>SE LE RETIRA ASOTECUATO</t>
  </si>
  <si>
    <t>cristina lirola</t>
  </si>
  <si>
    <t>loly carreño</t>
  </si>
  <si>
    <t>ignacia</t>
  </si>
  <si>
    <t xml:space="preserve">SE VUELVE A COGER ASOTECAUTO </t>
  </si>
  <si>
    <t>PLAINCO</t>
  </si>
  <si>
    <t>ENTRADA 09,00H</t>
  </si>
  <si>
    <t>07,10,2021</t>
  </si>
  <si>
    <t>13,10,2021</t>
  </si>
  <si>
    <t>IGNACIA</t>
  </si>
  <si>
    <t xml:space="preserve">Mª JOSE SANCHEZ </t>
  </si>
  <si>
    <t xml:space="preserve">LOLY CARREÑO </t>
  </si>
  <si>
    <t>Mª DOLORES HERNANDEZ</t>
  </si>
  <si>
    <t>Mª JOSE SANCHEZ</t>
  </si>
  <si>
    <t>VACACIONES</t>
  </si>
  <si>
    <t>cierra Asotecauto</t>
  </si>
  <si>
    <t>cierra aurinka</t>
  </si>
  <si>
    <t>cierra plainco no se hace el 17 ni el 24 de agosto</t>
  </si>
  <si>
    <t>entrada 10:00 h.</t>
  </si>
  <si>
    <t>hora de entrada: 11:00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</si>
</sst>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2" borderId="0" xfId="0" applyFont="1" applyFill="1"/>
    <xf numFmtId="0" fontId="2" fillId="0" borderId="5" xfId="0" applyFont="1" applyBorder="1"/>
    <xf numFmtId="0" fontId="1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right"/>
    </xf>
    <xf numFmtId="0" fontId="1" fillId="0" borderId="0" xfId="0" applyFont="1" applyFill="1" applyBorder="1"/>
    <xf numFmtId="2" fontId="4" fillId="0" borderId="0" xfId="0" applyNumberFormat="1" applyFont="1"/>
    <xf numFmtId="14" fontId="0" fillId="0" borderId="0" xfId="0" applyNumberFormat="1" applyAlignment="1">
      <alignment wrapText="1"/>
    </xf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2" fontId="1" fillId="0" borderId="2" xfId="0" applyNumberFormat="1" applyFont="1" applyBorder="1"/>
    <xf numFmtId="2" fontId="0" fillId="0" borderId="5" xfId="0" applyNumberFormat="1" applyBorder="1"/>
    <xf numFmtId="0" fontId="2" fillId="0" borderId="0" xfId="0" applyFont="1" applyBorder="1"/>
    <xf numFmtId="0" fontId="5" fillId="0" borderId="0" xfId="0" applyFont="1" applyFill="1" applyBorder="1"/>
    <xf numFmtId="0" fontId="0" fillId="0" borderId="0" xfId="0" applyAlignment="1">
      <alignment wrapText="1"/>
    </xf>
    <xf numFmtId="0" fontId="2" fillId="0" borderId="2" xfId="0" applyFont="1" applyBorder="1"/>
    <xf numFmtId="0" fontId="1" fillId="0" borderId="2" xfId="0" applyFont="1" applyBorder="1" applyAlignment="1">
      <alignment wrapText="1"/>
    </xf>
    <xf numFmtId="0" fontId="0" fillId="0" borderId="5" xfId="0" applyBorder="1"/>
    <xf numFmtId="0" fontId="7" fillId="0" borderId="5" xfId="0" applyFont="1" applyBorder="1"/>
    <xf numFmtId="0" fontId="7" fillId="0" borderId="2" xfId="0" applyFont="1" applyBorder="1"/>
    <xf numFmtId="0" fontId="0" fillId="0" borderId="3" xfId="0" applyBorder="1"/>
    <xf numFmtId="0" fontId="2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3" fillId="0" borderId="5" xfId="0" applyFont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2" borderId="0" xfId="0" applyFont="1" applyFill="1"/>
    <xf numFmtId="0" fontId="2" fillId="0" borderId="0" xfId="0" applyFont="1" applyFill="1" applyBorder="1"/>
    <xf numFmtId="2" fontId="6" fillId="0" borderId="0" xfId="0" applyNumberFormat="1" applyFont="1"/>
    <xf numFmtId="2" fontId="0" fillId="0" borderId="0" xfId="0" applyNumberFormat="1"/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2" borderId="6" xfId="0" applyFont="1" applyFill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2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/>
    <xf numFmtId="0" fontId="3" fillId="0" borderId="2" xfId="0" applyFont="1" applyBorder="1" applyAlignment="1">
      <alignment horizontal="center" wrapText="1"/>
    </xf>
    <xf numFmtId="0" fontId="1" fillId="0" borderId="7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6" fillId="0" borderId="0" xfId="0" applyFont="1"/>
    <xf numFmtId="2" fontId="1" fillId="0" borderId="3" xfId="0" applyNumberFormat="1" applyFont="1" applyBorder="1"/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1" fillId="3" borderId="5" xfId="0" applyFont="1" applyFill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8" fillId="0" borderId="0" xfId="0" applyFont="1"/>
    <xf numFmtId="14" fontId="2" fillId="0" borderId="0" xfId="0" applyNumberFormat="1" applyFont="1"/>
    <xf numFmtId="0" fontId="1" fillId="0" borderId="1" xfId="0" applyFont="1" applyBorder="1" applyAlignment="1"/>
    <xf numFmtId="0" fontId="1" fillId="0" borderId="3" xfId="0" applyFont="1" applyBorder="1" applyAlignment="1"/>
    <xf numFmtId="14" fontId="0" fillId="0" borderId="11" xfId="0" applyNumberFormat="1" applyBorder="1"/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4" borderId="12" xfId="0" applyFill="1" applyBorder="1"/>
    <xf numFmtId="0" fontId="0" fillId="4" borderId="1" xfId="0" applyFill="1" applyBorder="1"/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9" fillId="0" borderId="0" xfId="0" applyFont="1"/>
    <xf numFmtId="0" fontId="1" fillId="0" borderId="2" xfId="0" applyFont="1" applyBorder="1" applyAlignment="1"/>
    <xf numFmtId="2" fontId="1" fillId="0" borderId="5" xfId="0" applyNumberFormat="1" applyFont="1" applyBorder="1" applyAlignment="1"/>
    <xf numFmtId="2" fontId="1" fillId="0" borderId="3" xfId="0" applyNumberFormat="1" applyFont="1" applyBorder="1" applyAlignment="1"/>
    <xf numFmtId="2" fontId="0" fillId="0" borderId="5" xfId="0" applyNumberFormat="1" applyBorder="1" applyAlignment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3" xfId="0" applyFont="1" applyFill="1" applyBorder="1"/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/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28575</xdr:rowOff>
    </xdr:from>
    <xdr:to>
      <xdr:col>1</xdr:col>
      <xdr:colOff>25854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5448300"/>
          <a:ext cx="521154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21</xdr:row>
      <xdr:rowOff>85725</xdr:rowOff>
    </xdr:from>
    <xdr:to>
      <xdr:col>3</xdr:col>
      <xdr:colOff>131500</xdr:colOff>
      <xdr:row>22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577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28575</xdr:rowOff>
    </xdr:from>
    <xdr:to>
      <xdr:col>1</xdr:col>
      <xdr:colOff>25854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4505325"/>
          <a:ext cx="387804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19</xdr:row>
      <xdr:rowOff>85725</xdr:rowOff>
    </xdr:from>
    <xdr:to>
      <xdr:col>3</xdr:col>
      <xdr:colOff>64825</xdr:colOff>
      <xdr:row>20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0577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23</xdr:row>
      <xdr:rowOff>28575</xdr:rowOff>
    </xdr:from>
    <xdr:to>
      <xdr:col>1</xdr:col>
      <xdr:colOff>25854</xdr:colOff>
      <xdr:row>25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5000625"/>
          <a:ext cx="425904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23</xdr:row>
      <xdr:rowOff>85725</xdr:rowOff>
    </xdr:from>
    <xdr:to>
      <xdr:col>2</xdr:col>
      <xdr:colOff>388675</xdr:colOff>
      <xdr:row>24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0</xdr:col>
      <xdr:colOff>606879</xdr:colOff>
      <xdr:row>26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5324475"/>
          <a:ext cx="52115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407725</xdr:colOff>
      <xdr:row>26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9911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606879</xdr:colOff>
      <xdr:row>20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800600"/>
          <a:ext cx="52115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407725</xdr:colOff>
      <xdr:row>20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0290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838575"/>
          <a:ext cx="5306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3</xdr:col>
      <xdr:colOff>17200</xdr:colOff>
      <xdr:row>18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624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0</xdr:col>
      <xdr:colOff>606879</xdr:colOff>
      <xdr:row>17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80047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541075</xdr:colOff>
      <xdr:row>17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5624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549729</xdr:colOff>
      <xdr:row>13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2495550"/>
          <a:ext cx="54972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541075</xdr:colOff>
      <xdr:row>13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6860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2</xdr:col>
      <xdr:colOff>538353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3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4096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549729</xdr:colOff>
      <xdr:row>13</xdr:row>
      <xdr:rowOff>47625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2495550"/>
          <a:ext cx="549729" cy="428625"/>
          <a:chOff x="683" y="470"/>
          <a:chExt cx="771" cy="680"/>
        </a:xfrm>
      </xdr:grpSpPr>
      <xdr:sp macro="" textlink="">
        <xdr:nvSpPr>
          <xdr:cNvPr id="17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8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12</xdr:row>
      <xdr:rowOff>0</xdr:rowOff>
    </xdr:from>
    <xdr:to>
      <xdr:col>3</xdr:col>
      <xdr:colOff>245800</xdr:colOff>
      <xdr:row>13</xdr:row>
      <xdr:rowOff>57151</xdr:rowOff>
    </xdr:to>
    <xdr:pic>
      <xdr:nvPicPr>
        <xdr:cNvPr id="22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051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2</xdr:col>
      <xdr:colOff>538353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9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71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28575</xdr:rowOff>
    </xdr:from>
    <xdr:to>
      <xdr:col>1</xdr:col>
      <xdr:colOff>25854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5010150"/>
          <a:ext cx="473529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19</xdr:row>
      <xdr:rowOff>85725</xdr:rowOff>
    </xdr:from>
    <xdr:to>
      <xdr:col>3</xdr:col>
      <xdr:colOff>30535</xdr:colOff>
      <xdr:row>20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" y="4650105"/>
          <a:ext cx="1350700" cy="240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606879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647825"/>
          <a:ext cx="58782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9</xdr:row>
      <xdr:rowOff>0</xdr:rowOff>
    </xdr:from>
    <xdr:to>
      <xdr:col>3</xdr:col>
      <xdr:colOff>93400</xdr:colOff>
      <xdr:row>10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621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606879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771650"/>
          <a:ext cx="58782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541075</xdr:colOff>
      <xdr:row>10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7148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606879</xdr:colOff>
      <xdr:row>20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371975"/>
          <a:ext cx="57830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350575</xdr:colOff>
      <xdr:row>20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6005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80047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341050</xdr:colOff>
      <xdr:row>18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4862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29577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379150</xdr:colOff>
      <xdr:row>18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4862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29577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417250</xdr:colOff>
      <xdr:row>18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81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8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991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10</xdr:row>
      <xdr:rowOff>0</xdr:rowOff>
    </xdr:from>
    <xdr:to>
      <xdr:col>0</xdr:col>
      <xdr:colOff>606879</xdr:colOff>
      <xdr:row>12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905000"/>
          <a:ext cx="606879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11</xdr:row>
      <xdr:rowOff>0</xdr:rowOff>
    </xdr:from>
    <xdr:to>
      <xdr:col>3</xdr:col>
      <xdr:colOff>45775</xdr:colOff>
      <xdr:row>12</xdr:row>
      <xdr:rowOff>57151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4862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28575</xdr:rowOff>
    </xdr:from>
    <xdr:to>
      <xdr:col>1</xdr:col>
      <xdr:colOff>1361</xdr:colOff>
      <xdr:row>10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GrpSpPr>
          <a:grpSpLocks/>
        </xdr:cNvGrpSpPr>
      </xdr:nvGrpSpPr>
      <xdr:grpSpPr bwMode="auto">
        <a:xfrm>
          <a:off x="38100" y="1552575"/>
          <a:ext cx="449036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CB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CC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CD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CE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CF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8</xdr:row>
      <xdr:rowOff>38100</xdr:rowOff>
    </xdr:from>
    <xdr:ext cx="1302507" cy="1524"/>
    <xdr:pic>
      <xdr:nvPicPr>
        <xdr:cNvPr id="8" name="207 Imagen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483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47624</xdr:colOff>
      <xdr:row>8</xdr:row>
      <xdr:rowOff>104774</xdr:rowOff>
    </xdr:from>
    <xdr:ext cx="1078479" cy="259443"/>
    <xdr:pic>
      <xdr:nvPicPr>
        <xdr:cNvPr id="9" name="259 Imagen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5514974"/>
          <a:ext cx="1078479" cy="2594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606879</xdr:colOff>
      <xdr:row>16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790950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541075</xdr:colOff>
      <xdr:row>16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4862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606879</xdr:colOff>
      <xdr:row>16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790950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541075</xdr:colOff>
      <xdr:row>16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4862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28575</xdr:rowOff>
    </xdr:from>
    <xdr:to>
      <xdr:col>1</xdr:col>
      <xdr:colOff>25854</xdr:colOff>
      <xdr:row>19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4105275"/>
          <a:ext cx="622119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17</xdr:row>
      <xdr:rowOff>85725</xdr:rowOff>
    </xdr:from>
    <xdr:to>
      <xdr:col>3</xdr:col>
      <xdr:colOff>45775</xdr:colOff>
      <xdr:row>18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577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17621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38099</xdr:rowOff>
    </xdr:from>
    <xdr:to>
      <xdr:col>2</xdr:col>
      <xdr:colOff>481203</xdr:colOff>
      <xdr:row>8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526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247650</xdr:colOff>
      <xdr:row>7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14600"/>
          <a:ext cx="100965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29577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541075</xdr:colOff>
      <xdr:row>18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862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295775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541075</xdr:colOff>
      <xdr:row>18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4862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606879</xdr:colOff>
      <xdr:row>18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4295775"/>
          <a:ext cx="521154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245800</xdr:colOff>
      <xdr:row>18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81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606879</xdr:colOff>
      <xdr:row>16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790950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541075</xdr:colOff>
      <xdr:row>16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81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606879</xdr:colOff>
      <xdr:row>16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790950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541075</xdr:colOff>
      <xdr:row>16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81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606879</xdr:colOff>
      <xdr:row>16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790950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541075</xdr:colOff>
      <xdr:row>16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981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606879</xdr:colOff>
      <xdr:row>16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790950"/>
          <a:ext cx="6068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541075</xdr:colOff>
      <xdr:row>16</xdr:row>
      <xdr:rowOff>57151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9814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606879</xdr:colOff>
      <xdr:row>16</xdr:row>
      <xdr:rowOff>47625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790950"/>
          <a:ext cx="549729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312475</xdr:colOff>
      <xdr:row>16</xdr:row>
      <xdr:rowOff>57151</xdr:rowOff>
    </xdr:to>
    <xdr:pic>
      <xdr:nvPicPr>
        <xdr:cNvPr id="15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051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606879</xdr:colOff>
      <xdr:row>14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2714625"/>
          <a:ext cx="606879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13</xdr:row>
      <xdr:rowOff>0</xdr:rowOff>
    </xdr:from>
    <xdr:to>
      <xdr:col>3</xdr:col>
      <xdr:colOff>160075</xdr:colOff>
      <xdr:row>14</xdr:row>
      <xdr:rowOff>57151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431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28575</xdr:rowOff>
    </xdr:from>
    <xdr:to>
      <xdr:col>1</xdr:col>
      <xdr:colOff>25854</xdr:colOff>
      <xdr:row>18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3769995"/>
          <a:ext cx="484959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16</xdr:row>
      <xdr:rowOff>85725</xdr:rowOff>
    </xdr:from>
    <xdr:to>
      <xdr:col>3</xdr:col>
      <xdr:colOff>93400</xdr:colOff>
      <xdr:row>17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577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0</xdr:col>
      <xdr:colOff>485775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>
          <a:grpSpLocks/>
        </xdr:cNvGrpSpPr>
      </xdr:nvGrpSpPr>
      <xdr:grpSpPr bwMode="auto">
        <a:xfrm>
          <a:off x="38100" y="1171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B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6</xdr:row>
      <xdr:rowOff>38100</xdr:rowOff>
    </xdr:from>
    <xdr:ext cx="1300353" cy="1524"/>
    <xdr:pic>
      <xdr:nvPicPr>
        <xdr:cNvPr id="8" name="109 Imagen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6196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</xdr:row>
      <xdr:rowOff>76200</xdr:rowOff>
    </xdr:from>
    <xdr:ext cx="1276350" cy="35242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657725"/>
          <a:ext cx="1276350" cy="352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12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8</xdr:row>
      <xdr:rowOff>0</xdr:rowOff>
    </xdr:from>
    <xdr:to>
      <xdr:col>0</xdr:col>
      <xdr:colOff>606879</xdr:colOff>
      <xdr:row>10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952625"/>
          <a:ext cx="606879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9</xdr:row>
      <xdr:rowOff>0</xdr:rowOff>
    </xdr:from>
    <xdr:to>
      <xdr:col>2</xdr:col>
      <xdr:colOff>541075</xdr:colOff>
      <xdr:row>10</xdr:row>
      <xdr:rowOff>57151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241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10</xdr:row>
      <xdr:rowOff>0</xdr:rowOff>
    </xdr:from>
    <xdr:to>
      <xdr:col>0</xdr:col>
      <xdr:colOff>606879</xdr:colOff>
      <xdr:row>12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2333625"/>
          <a:ext cx="606879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541075</xdr:colOff>
      <xdr:row>12</xdr:row>
      <xdr:rowOff>57151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0955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10</xdr:row>
      <xdr:rowOff>0</xdr:rowOff>
    </xdr:from>
    <xdr:to>
      <xdr:col>0</xdr:col>
      <xdr:colOff>606879</xdr:colOff>
      <xdr:row>12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1905000"/>
          <a:ext cx="521154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436300</xdr:colOff>
      <xdr:row>12</xdr:row>
      <xdr:rowOff>57151</xdr:rowOff>
    </xdr:to>
    <xdr:pic>
      <xdr:nvPicPr>
        <xdr:cNvPr id="9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955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23</xdr:row>
      <xdr:rowOff>38100</xdr:rowOff>
    </xdr:from>
    <xdr:to>
      <xdr:col>2</xdr:col>
      <xdr:colOff>465668</xdr:colOff>
      <xdr:row>23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482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485775</xdr:colOff>
      <xdr:row>25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590550" y="4933950"/>
          <a:ext cx="4857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23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334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23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2578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447675</xdr:colOff>
      <xdr:row>24</xdr:row>
      <xdr:rowOff>19050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4197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28575</xdr:rowOff>
    </xdr:from>
    <xdr:to>
      <xdr:col>0</xdr:col>
      <xdr:colOff>428625</xdr:colOff>
      <xdr:row>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GrpSpPr>
          <a:grpSpLocks/>
        </xdr:cNvGrpSpPr>
      </xdr:nvGrpSpPr>
      <xdr:grpSpPr bwMode="auto">
        <a:xfrm>
          <a:off x="38100" y="1104900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8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66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4082</xdr:colOff>
      <xdr:row>5</xdr:row>
      <xdr:rowOff>56696</xdr:rowOff>
    </xdr:from>
    <xdr:ext cx="1009650" cy="315685"/>
    <xdr:pic>
      <xdr:nvPicPr>
        <xdr:cNvPr id="9" name="251 Imagen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482" y="1285421"/>
          <a:ext cx="1009650" cy="3156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28575</xdr:rowOff>
    </xdr:from>
    <xdr:to>
      <xdr:col>1</xdr:col>
      <xdr:colOff>25854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4440555"/>
          <a:ext cx="614499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19</xdr:row>
      <xdr:rowOff>85725</xdr:rowOff>
    </xdr:from>
    <xdr:to>
      <xdr:col>2</xdr:col>
      <xdr:colOff>607750</xdr:colOff>
      <xdr:row>20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5772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28575</xdr:rowOff>
    </xdr:from>
    <xdr:to>
      <xdr:col>1</xdr:col>
      <xdr:colOff>25854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4600575"/>
          <a:ext cx="464004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21</xdr:row>
      <xdr:rowOff>85725</xdr:rowOff>
    </xdr:from>
    <xdr:to>
      <xdr:col>2</xdr:col>
      <xdr:colOff>388675</xdr:colOff>
      <xdr:row>22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9339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28575</xdr:rowOff>
    </xdr:from>
    <xdr:to>
      <xdr:col>1</xdr:col>
      <xdr:colOff>25854</xdr:colOff>
      <xdr:row>23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4876800"/>
          <a:ext cx="521154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21</xdr:row>
      <xdr:rowOff>85725</xdr:rowOff>
    </xdr:from>
    <xdr:to>
      <xdr:col>2</xdr:col>
      <xdr:colOff>455350</xdr:colOff>
      <xdr:row>22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41960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19</xdr:row>
      <xdr:rowOff>28575</xdr:rowOff>
    </xdr:from>
    <xdr:to>
      <xdr:col>1</xdr:col>
      <xdr:colOff>25854</xdr:colOff>
      <xdr:row>21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4362450"/>
          <a:ext cx="483054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19</xdr:row>
      <xdr:rowOff>85725</xdr:rowOff>
    </xdr:from>
    <xdr:to>
      <xdr:col>3</xdr:col>
      <xdr:colOff>26725</xdr:colOff>
      <xdr:row>20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171950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28575</xdr:rowOff>
    </xdr:from>
    <xdr:to>
      <xdr:col>1</xdr:col>
      <xdr:colOff>25854</xdr:colOff>
      <xdr:row>19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28575" y="3914775"/>
          <a:ext cx="559254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66675</xdr:colOff>
      <xdr:row>17</xdr:row>
      <xdr:rowOff>85725</xdr:rowOff>
    </xdr:from>
    <xdr:to>
      <xdr:col>2</xdr:col>
      <xdr:colOff>436300</xdr:colOff>
      <xdr:row>18</xdr:row>
      <xdr:rowOff>142876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562475"/>
          <a:ext cx="1303075" cy="2476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sqref="A1:L26"/>
    </sheetView>
  </sheetViews>
  <sheetFormatPr baseColWidth="10" defaultRowHeight="15" x14ac:dyDescent="0.25"/>
  <cols>
    <col min="1" max="1" width="7.85546875" customWidth="1"/>
    <col min="3" max="3" width="7.140625" customWidth="1"/>
    <col min="4" max="4" width="13.140625" customWidth="1"/>
    <col min="5" max="5" width="10.28515625" customWidth="1"/>
    <col min="7" max="7" width="9.28515625" customWidth="1"/>
    <col min="9" max="9" width="8.85546875" customWidth="1"/>
    <col min="11" max="11" width="9" customWidth="1"/>
    <col min="12" max="12" width="9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37.5" customHeight="1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56"/>
    </row>
    <row r="5" spans="1:12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123">
        <f>K5+I5+G5+E5+C5</f>
        <v>3</v>
      </c>
    </row>
    <row r="6" spans="1:12" ht="42" customHeight="1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82"/>
    </row>
    <row r="7" spans="1:12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82">
        <f>C7+E7+G7+I7+K7</f>
        <v>2</v>
      </c>
    </row>
    <row r="8" spans="1:12" x14ac:dyDescent="0.25">
      <c r="A8" s="65"/>
      <c r="B8" s="27"/>
      <c r="C8" s="13"/>
      <c r="D8" s="13" t="s">
        <v>44</v>
      </c>
      <c r="E8" s="66"/>
      <c r="F8" s="13"/>
      <c r="G8" s="66"/>
      <c r="H8" s="27"/>
      <c r="I8" s="66"/>
      <c r="J8" s="13"/>
      <c r="K8" s="66"/>
      <c r="L8" s="56"/>
    </row>
    <row r="9" spans="1:12" x14ac:dyDescent="0.25">
      <c r="A9" s="67">
        <v>3.25</v>
      </c>
      <c r="B9" s="29"/>
      <c r="C9" s="31"/>
      <c r="D9" s="31" t="s">
        <v>129</v>
      </c>
      <c r="E9" s="32">
        <v>0.75</v>
      </c>
      <c r="F9" s="31"/>
      <c r="G9" s="32"/>
      <c r="H9" s="29"/>
      <c r="I9" s="32"/>
      <c r="J9" s="31"/>
      <c r="K9" s="32"/>
      <c r="L9" s="57">
        <f>C9+E9+G9+I9+K9</f>
        <v>0.75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56"/>
    </row>
    <row r="11" spans="1:12" ht="36.75" x14ac:dyDescent="0.25">
      <c r="A11" s="16">
        <v>36</v>
      </c>
      <c r="B11" s="29" t="s">
        <v>130</v>
      </c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12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124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124">
        <f>K13+I13+G13+E13+C13</f>
        <v>1</v>
      </c>
    </row>
    <row r="14" spans="1:12" x14ac:dyDescent="0.25">
      <c r="A14" s="59">
        <v>13</v>
      </c>
      <c r="B14" s="77" t="s">
        <v>82</v>
      </c>
      <c r="C14" s="78">
        <v>1</v>
      </c>
      <c r="D14" s="77"/>
      <c r="E14" s="78"/>
      <c r="F14" s="77" t="s">
        <v>82</v>
      </c>
      <c r="G14" s="78">
        <v>1</v>
      </c>
      <c r="H14" s="77"/>
      <c r="I14" s="78"/>
      <c r="J14" s="77" t="s">
        <v>82</v>
      </c>
      <c r="K14" s="78">
        <v>1</v>
      </c>
      <c r="L14" s="125">
        <f>K14+I14+G14+E14+C14</f>
        <v>3</v>
      </c>
    </row>
    <row r="15" spans="1:12" x14ac:dyDescent="0.25">
      <c r="A15" s="65"/>
      <c r="B15" s="107" t="s">
        <v>105</v>
      </c>
      <c r="C15" s="108"/>
      <c r="D15" s="107"/>
      <c r="E15" s="108"/>
      <c r="F15" s="107"/>
      <c r="G15" s="108"/>
      <c r="H15" s="107" t="s">
        <v>105</v>
      </c>
      <c r="I15" s="108"/>
      <c r="J15" s="107"/>
      <c r="K15" s="108"/>
      <c r="L15" s="114"/>
    </row>
    <row r="16" spans="1:12" x14ac:dyDescent="0.25">
      <c r="A16" s="67">
        <v>6.41</v>
      </c>
      <c r="B16" s="109" t="s">
        <v>31</v>
      </c>
      <c r="C16" s="110">
        <v>0.48</v>
      </c>
      <c r="D16" s="109"/>
      <c r="E16" s="110"/>
      <c r="F16" s="109"/>
      <c r="G16" s="110"/>
      <c r="H16" s="109" t="s">
        <v>26</v>
      </c>
      <c r="I16" s="110">
        <v>1</v>
      </c>
      <c r="J16" s="109"/>
      <c r="K16" s="110"/>
      <c r="L16" s="115">
        <f>C16+E16+G16+I16</f>
        <v>1.48</v>
      </c>
    </row>
    <row r="17" spans="1:12" x14ac:dyDescent="0.25">
      <c r="A17" s="7"/>
      <c r="B17" s="107" t="s">
        <v>103</v>
      </c>
      <c r="C17" s="108"/>
      <c r="D17" s="107"/>
      <c r="E17" s="108"/>
      <c r="F17" s="107"/>
      <c r="G17" s="108"/>
      <c r="H17" s="107" t="s">
        <v>103</v>
      </c>
      <c r="I17" s="108"/>
      <c r="J17" s="107"/>
      <c r="K17" s="108"/>
      <c r="L17" s="114"/>
    </row>
    <row r="18" spans="1:12" x14ac:dyDescent="0.25">
      <c r="A18" s="16">
        <v>6.26</v>
      </c>
      <c r="B18" s="109" t="s">
        <v>26</v>
      </c>
      <c r="C18" s="110">
        <v>1.1000000000000001</v>
      </c>
      <c r="D18" s="109"/>
      <c r="E18" s="110"/>
      <c r="F18" s="109"/>
      <c r="G18" s="110"/>
      <c r="H18" s="109" t="s">
        <v>31</v>
      </c>
      <c r="I18" s="110">
        <v>0.35</v>
      </c>
      <c r="J18" s="109"/>
      <c r="K18" s="42"/>
      <c r="L18" s="115">
        <f>C18+I18</f>
        <v>1.4500000000000002</v>
      </c>
    </row>
    <row r="19" spans="1:12" x14ac:dyDescent="0.25">
      <c r="A19" s="7"/>
      <c r="B19" s="107"/>
      <c r="C19" s="108"/>
      <c r="D19" s="107"/>
      <c r="E19" s="108"/>
      <c r="F19" s="107" t="s">
        <v>116</v>
      </c>
      <c r="G19" s="108"/>
      <c r="H19" s="107"/>
      <c r="I19" s="108"/>
      <c r="J19" s="107"/>
      <c r="K19" s="28"/>
      <c r="L19" s="114"/>
    </row>
    <row r="20" spans="1:12" ht="24" x14ac:dyDescent="0.25">
      <c r="A20" s="16">
        <v>10.83</v>
      </c>
      <c r="B20" s="109"/>
      <c r="C20" s="110"/>
      <c r="D20" s="109"/>
      <c r="E20" s="110"/>
      <c r="F20" s="109" t="s">
        <v>117</v>
      </c>
      <c r="G20" s="110">
        <v>2.5</v>
      </c>
      <c r="H20" s="109"/>
      <c r="I20" s="110"/>
      <c r="J20" s="109"/>
      <c r="K20" s="42"/>
      <c r="L20" s="124">
        <f>K20+I20+G20+E20+C20</f>
        <v>2.5</v>
      </c>
    </row>
    <row r="21" spans="1:12" x14ac:dyDescent="0.25">
      <c r="A21" s="80">
        <f>SUM(A4:A20)</f>
        <v>101.74</v>
      </c>
      <c r="B21" s="15"/>
      <c r="C21" s="17">
        <f>SUM(C4:C20)</f>
        <v>5.18</v>
      </c>
      <c r="D21" s="17"/>
      <c r="E21" s="29">
        <f>SUM(E4:E20)</f>
        <v>4.3499999999999996</v>
      </c>
      <c r="F21" s="16"/>
      <c r="G21" s="31">
        <f>SUM(G4:G20)</f>
        <v>5.2</v>
      </c>
      <c r="H21" s="16"/>
      <c r="I21" s="31">
        <f>SUM(I4:I20)</f>
        <v>2.9600000000000004</v>
      </c>
      <c r="J21" s="17"/>
      <c r="K21" s="17">
        <f>SUM(K5:K20)</f>
        <v>5.8</v>
      </c>
      <c r="L21" s="125">
        <f>SUM(L5:L20)</f>
        <v>23.490000000000002</v>
      </c>
    </row>
    <row r="22" spans="1:12" x14ac:dyDescent="0.25">
      <c r="A22" s="1"/>
      <c r="B22" s="2"/>
      <c r="C22" s="1"/>
      <c r="D22" s="1"/>
      <c r="E22" s="3"/>
      <c r="F22" s="1"/>
      <c r="G22" s="1"/>
      <c r="H22" s="1"/>
      <c r="I22" s="20"/>
      <c r="J22" s="1"/>
      <c r="K22" s="1"/>
    </row>
    <row r="23" spans="1:12" x14ac:dyDescent="0.25">
      <c r="A23" s="1"/>
      <c r="B23" s="2"/>
      <c r="C23" s="1"/>
      <c r="D23" s="1"/>
      <c r="E23" s="3"/>
      <c r="F23" s="1"/>
      <c r="G23" s="1"/>
      <c r="H23" s="1" t="s">
        <v>10</v>
      </c>
      <c r="I23" s="20"/>
      <c r="J23" s="21"/>
      <c r="K23" s="21"/>
      <c r="L23" s="1">
        <f>L21*4.33</f>
        <v>101.71170000000001</v>
      </c>
    </row>
    <row r="24" spans="1:12" x14ac:dyDescent="0.25">
      <c r="A24" s="1"/>
      <c r="B24" s="2" t="s">
        <v>91</v>
      </c>
      <c r="C24" s="2"/>
      <c r="D24" s="37"/>
      <c r="E24" s="84">
        <v>44805</v>
      </c>
      <c r="F24" s="1"/>
      <c r="G24" s="1"/>
      <c r="H24" s="1"/>
      <c r="I24" s="1"/>
      <c r="J24" s="1"/>
      <c r="K24" s="1"/>
    </row>
    <row r="25" spans="1:12" x14ac:dyDescent="0.25">
      <c r="B25" s="2" t="s">
        <v>23</v>
      </c>
      <c r="C25" s="2"/>
      <c r="D25" s="1" t="s">
        <v>13</v>
      </c>
      <c r="E25" s="2"/>
    </row>
    <row r="26" spans="1:12" x14ac:dyDescent="0.25">
      <c r="B26" s="2" t="s">
        <v>12</v>
      </c>
      <c r="C26" s="2"/>
      <c r="D26" s="38"/>
      <c r="E26" s="2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/>
  </sheetViews>
  <sheetFormatPr baseColWidth="10" defaultRowHeight="15" x14ac:dyDescent="0.25"/>
  <cols>
    <col min="1" max="1" width="5.85546875" customWidth="1"/>
    <col min="2" max="2" width="13.140625" customWidth="1"/>
    <col min="3" max="3" width="6.42578125" customWidth="1"/>
    <col min="4" max="4" width="17" customWidth="1"/>
    <col min="5" max="5" width="7" customWidth="1"/>
    <col min="7" max="7" width="6.42578125" customWidth="1"/>
    <col min="9" max="9" width="7.5703125" customWidth="1"/>
    <col min="11" max="11" width="5.85546875" customWidth="1"/>
    <col min="12" max="12" width="8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13"/>
    </row>
    <row r="5" spans="1:12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33">
        <f>K5+I5+G5+E5+C5</f>
        <v>3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29.25" customHeight="1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24.75" customHeight="1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10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104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104">
        <f>K13+I13+G13+E13+C13</f>
        <v>1</v>
      </c>
    </row>
    <row r="14" spans="1:12" x14ac:dyDescent="0.25">
      <c r="A14" s="59">
        <v>13</v>
      </c>
      <c r="B14" s="77" t="s">
        <v>82</v>
      </c>
      <c r="C14" s="78">
        <v>1</v>
      </c>
      <c r="D14" s="77"/>
      <c r="E14" s="78"/>
      <c r="F14" s="77" t="s">
        <v>82</v>
      </c>
      <c r="G14" s="78">
        <v>1</v>
      </c>
      <c r="H14" s="77"/>
      <c r="I14" s="78"/>
      <c r="J14" s="77" t="s">
        <v>82</v>
      </c>
      <c r="K14" s="78">
        <v>1</v>
      </c>
      <c r="L14" s="105">
        <f>K14+I14+G14+E14+C14</f>
        <v>3</v>
      </c>
    </row>
    <row r="15" spans="1:12" x14ac:dyDescent="0.25">
      <c r="A15" s="65"/>
      <c r="B15" s="107" t="s">
        <v>105</v>
      </c>
      <c r="C15" s="108"/>
      <c r="D15" s="107"/>
      <c r="E15" s="108"/>
      <c r="F15" s="107"/>
      <c r="G15" s="108"/>
      <c r="H15" s="107" t="s">
        <v>105</v>
      </c>
      <c r="I15" s="108"/>
      <c r="J15" s="107"/>
      <c r="K15" s="108"/>
      <c r="L15" s="108"/>
    </row>
    <row r="16" spans="1:12" x14ac:dyDescent="0.25">
      <c r="A16" s="67">
        <v>6.41</v>
      </c>
      <c r="B16" s="109" t="s">
        <v>31</v>
      </c>
      <c r="C16" s="110">
        <v>0.48</v>
      </c>
      <c r="D16" s="109"/>
      <c r="E16" s="110"/>
      <c r="F16" s="109"/>
      <c r="G16" s="110"/>
      <c r="H16" s="109" t="s">
        <v>26</v>
      </c>
      <c r="I16" s="110">
        <v>1</v>
      </c>
      <c r="J16" s="109"/>
      <c r="K16" s="110"/>
      <c r="L16" s="110">
        <f>C16+E16+G16+I16</f>
        <v>1.48</v>
      </c>
    </row>
    <row r="17" spans="1:12" x14ac:dyDescent="0.25">
      <c r="A17" s="7"/>
      <c r="B17" s="107" t="s">
        <v>103</v>
      </c>
      <c r="C17" s="108"/>
      <c r="D17" s="107"/>
      <c r="E17" s="108"/>
      <c r="F17" s="107"/>
      <c r="G17" s="108"/>
      <c r="H17" s="107" t="s">
        <v>103</v>
      </c>
      <c r="I17" s="108"/>
      <c r="J17" s="107"/>
      <c r="K17" s="108"/>
      <c r="L17" s="108"/>
    </row>
    <row r="18" spans="1:12" x14ac:dyDescent="0.25">
      <c r="A18" s="16">
        <v>6.26</v>
      </c>
      <c r="B18" s="109" t="s">
        <v>26</v>
      </c>
      <c r="C18" s="110">
        <v>1.1000000000000001</v>
      </c>
      <c r="D18" s="109"/>
      <c r="E18" s="110"/>
      <c r="F18" s="109"/>
      <c r="G18" s="110"/>
      <c r="H18" s="109" t="s">
        <v>31</v>
      </c>
      <c r="I18" s="110">
        <v>0.35</v>
      </c>
      <c r="J18" s="109"/>
      <c r="K18" s="42"/>
      <c r="L18" s="110">
        <f>C18+I18</f>
        <v>1.4500000000000002</v>
      </c>
    </row>
    <row r="19" spans="1:12" x14ac:dyDescent="0.25">
      <c r="A19" s="80">
        <f>SUM(A4:A18)</f>
        <v>90.66</v>
      </c>
      <c r="B19" s="15"/>
      <c r="C19" s="17">
        <f>SUM(C4:C18)</f>
        <v>5.18</v>
      </c>
      <c r="D19" s="17"/>
      <c r="E19" s="29">
        <f>SUM(E4:E18)</f>
        <v>4.29</v>
      </c>
      <c r="F19" s="16"/>
      <c r="G19" s="31">
        <f>SUM(G4:G18)</f>
        <v>2.7</v>
      </c>
      <c r="H19" s="16"/>
      <c r="I19" s="31">
        <f>SUM(I4:I18)</f>
        <v>2.9600000000000004</v>
      </c>
      <c r="J19" s="17"/>
      <c r="K19" s="17">
        <f>SUM(K4:K18)</f>
        <v>5.8</v>
      </c>
      <c r="L19" s="31">
        <f>SUM(L4:L18)</f>
        <v>20.93</v>
      </c>
    </row>
    <row r="20" spans="1:12" x14ac:dyDescent="0.25">
      <c r="A20" s="1"/>
      <c r="B20" s="2"/>
      <c r="C20" s="1"/>
      <c r="D20" s="1"/>
      <c r="E20" s="3"/>
      <c r="F20" s="1"/>
      <c r="G20" s="1"/>
      <c r="H20" s="1"/>
      <c r="I20" s="20"/>
      <c r="J20" s="1"/>
      <c r="K20" s="1"/>
    </row>
    <row r="21" spans="1:12" x14ac:dyDescent="0.25">
      <c r="A21" s="1"/>
      <c r="B21" s="2"/>
      <c r="C21" s="1"/>
      <c r="D21" s="1"/>
      <c r="E21" s="3"/>
      <c r="F21" s="1"/>
      <c r="G21" s="1"/>
      <c r="H21" s="1" t="s">
        <v>10</v>
      </c>
      <c r="I21" s="20"/>
      <c r="J21" s="21"/>
      <c r="K21" s="21"/>
      <c r="L21" s="1">
        <f>L19*4.33</f>
        <v>90.626900000000006</v>
      </c>
    </row>
    <row r="22" spans="1:12" x14ac:dyDescent="0.25">
      <c r="A22" s="1"/>
      <c r="B22" s="2" t="s">
        <v>91</v>
      </c>
      <c r="C22" s="2"/>
      <c r="D22" s="37"/>
      <c r="E22" s="84" t="s">
        <v>109</v>
      </c>
      <c r="F22" s="1"/>
      <c r="G22" s="1"/>
      <c r="H22" s="1"/>
      <c r="I22" s="1"/>
      <c r="J22" s="1"/>
      <c r="K22" s="1"/>
    </row>
    <row r="23" spans="1:12" x14ac:dyDescent="0.25">
      <c r="B23" s="2" t="s">
        <v>23</v>
      </c>
      <c r="C23" s="2"/>
      <c r="D23" s="1" t="s">
        <v>13</v>
      </c>
      <c r="E23" s="2"/>
    </row>
    <row r="24" spans="1:12" x14ac:dyDescent="0.25">
      <c r="B24" s="2" t="s">
        <v>12</v>
      </c>
      <c r="C24" s="2"/>
      <c r="D24" s="38"/>
      <c r="E24" s="2"/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7" workbookViewId="0"/>
  </sheetViews>
  <sheetFormatPr baseColWidth="10" defaultRowHeight="15" x14ac:dyDescent="0.25"/>
  <cols>
    <col min="1" max="1" width="6.42578125" customWidth="1"/>
    <col min="2" max="2" width="14.7109375" customWidth="1"/>
    <col min="3" max="3" width="6.5703125" customWidth="1"/>
    <col min="4" max="4" width="16.42578125" customWidth="1"/>
    <col min="5" max="5" width="6.140625" customWidth="1"/>
    <col min="6" max="6" width="13.42578125" customWidth="1"/>
    <col min="7" max="7" width="5.5703125" customWidth="1"/>
    <col min="8" max="8" width="13.85546875" customWidth="1"/>
    <col min="9" max="9" width="6.140625" customWidth="1"/>
    <col min="10" max="10" width="16.140625" customWidth="1"/>
    <col min="11" max="11" width="6.140625" customWidth="1"/>
    <col min="12" max="12" width="6.710937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24" customHeight="1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13"/>
    </row>
    <row r="5" spans="1:12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33">
        <f>K5+I5+G5+E5+C5</f>
        <v>3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30.75" customHeight="1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27" customHeight="1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10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104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104">
        <f>K13+I13+G13+E13+C13</f>
        <v>1</v>
      </c>
    </row>
    <row r="14" spans="1:12" x14ac:dyDescent="0.25">
      <c r="A14" s="59">
        <v>13</v>
      </c>
      <c r="B14" s="77" t="s">
        <v>82</v>
      </c>
      <c r="C14" s="78">
        <v>1</v>
      </c>
      <c r="D14" s="77"/>
      <c r="E14" s="78"/>
      <c r="F14" s="77" t="s">
        <v>82</v>
      </c>
      <c r="G14" s="78">
        <v>1</v>
      </c>
      <c r="H14" s="77"/>
      <c r="I14" s="78"/>
      <c r="J14" s="77" t="s">
        <v>82</v>
      </c>
      <c r="K14" s="78">
        <v>1</v>
      </c>
      <c r="L14" s="105">
        <f>K14+I14+G14+E14+C14</f>
        <v>3</v>
      </c>
    </row>
    <row r="15" spans="1:12" x14ac:dyDescent="0.25">
      <c r="A15" s="7"/>
      <c r="B15" s="34" t="s">
        <v>78</v>
      </c>
      <c r="C15" s="9"/>
      <c r="D15" s="34"/>
      <c r="E15" s="9"/>
      <c r="F15" s="12"/>
      <c r="G15" s="9"/>
      <c r="H15" s="34" t="s">
        <v>78</v>
      </c>
      <c r="I15" s="9"/>
      <c r="J15" s="34"/>
      <c r="K15" s="9"/>
      <c r="L15" s="13"/>
    </row>
    <row r="16" spans="1:12" x14ac:dyDescent="0.25">
      <c r="A16" s="16">
        <v>5</v>
      </c>
      <c r="B16" s="64" t="s">
        <v>106</v>
      </c>
      <c r="C16" s="31">
        <v>0.25</v>
      </c>
      <c r="D16" s="64"/>
      <c r="E16" s="31"/>
      <c r="F16" s="64"/>
      <c r="G16" s="31"/>
      <c r="H16" s="64" t="s">
        <v>26</v>
      </c>
      <c r="I16" s="31">
        <v>0.9</v>
      </c>
      <c r="J16" s="64"/>
      <c r="K16" s="31"/>
      <c r="L16" s="29">
        <f>C16+E16+G16+I16+K16</f>
        <v>1.1499999999999999</v>
      </c>
    </row>
    <row r="17" spans="1:12" x14ac:dyDescent="0.25">
      <c r="A17" s="7"/>
      <c r="B17" s="34" t="s">
        <v>79</v>
      </c>
      <c r="C17" s="11"/>
      <c r="D17" s="34"/>
      <c r="E17" s="11"/>
      <c r="F17" s="12"/>
      <c r="G17" s="9"/>
      <c r="H17" s="34" t="s">
        <v>79</v>
      </c>
      <c r="I17" s="13"/>
      <c r="J17" s="34"/>
      <c r="K17" s="13"/>
      <c r="L17" s="13"/>
    </row>
    <row r="18" spans="1:12" x14ac:dyDescent="0.25">
      <c r="A18" s="16">
        <v>5</v>
      </c>
      <c r="B18" s="64" t="s">
        <v>31</v>
      </c>
      <c r="C18" s="31">
        <v>0.25</v>
      </c>
      <c r="D18" s="64"/>
      <c r="E18" s="31"/>
      <c r="F18" s="64"/>
      <c r="G18" s="31"/>
      <c r="H18" s="64" t="s">
        <v>104</v>
      </c>
      <c r="I18" s="31">
        <v>0.9</v>
      </c>
      <c r="J18" s="64"/>
      <c r="K18" s="31"/>
      <c r="L18" s="29">
        <f>C18+E18+G18+I18+K18</f>
        <v>1.1499999999999999</v>
      </c>
    </row>
    <row r="19" spans="1:12" x14ac:dyDescent="0.25">
      <c r="A19" s="65"/>
      <c r="B19" s="107" t="s">
        <v>105</v>
      </c>
      <c r="C19" s="108"/>
      <c r="D19" s="107"/>
      <c r="E19" s="108"/>
      <c r="F19" s="107"/>
      <c r="G19" s="108"/>
      <c r="H19" s="107" t="s">
        <v>105</v>
      </c>
      <c r="I19" s="108"/>
      <c r="J19" s="107"/>
      <c r="K19" s="108"/>
      <c r="L19" s="108"/>
    </row>
    <row r="20" spans="1:12" x14ac:dyDescent="0.25">
      <c r="A20" s="67">
        <v>6.41</v>
      </c>
      <c r="B20" s="109" t="s">
        <v>31</v>
      </c>
      <c r="C20" s="110">
        <v>0.48</v>
      </c>
      <c r="D20" s="109"/>
      <c r="E20" s="110"/>
      <c r="F20" s="109"/>
      <c r="G20" s="110"/>
      <c r="H20" s="109" t="s">
        <v>26</v>
      </c>
      <c r="I20" s="110">
        <v>1</v>
      </c>
      <c r="J20" s="109"/>
      <c r="K20" s="110"/>
      <c r="L20" s="110">
        <f>C20+E20+G20+I20</f>
        <v>1.48</v>
      </c>
    </row>
    <row r="21" spans="1:12" x14ac:dyDescent="0.25">
      <c r="A21" s="7"/>
      <c r="B21" s="107" t="s">
        <v>103</v>
      </c>
      <c r="C21" s="108"/>
      <c r="D21" s="107"/>
      <c r="E21" s="108"/>
      <c r="F21" s="107"/>
      <c r="G21" s="108"/>
      <c r="H21" s="107" t="s">
        <v>103</v>
      </c>
      <c r="I21" s="108"/>
      <c r="J21" s="107"/>
      <c r="K21" s="108"/>
      <c r="L21" s="108"/>
    </row>
    <row r="22" spans="1:12" x14ac:dyDescent="0.25">
      <c r="A22" s="16">
        <v>6.26</v>
      </c>
      <c r="B22" s="109" t="s">
        <v>26</v>
      </c>
      <c r="C22" s="110">
        <v>1.1000000000000001</v>
      </c>
      <c r="D22" s="109"/>
      <c r="E22" s="110"/>
      <c r="F22" s="109"/>
      <c r="G22" s="110"/>
      <c r="H22" s="109" t="s">
        <v>31</v>
      </c>
      <c r="I22" s="110">
        <v>0.35</v>
      </c>
      <c r="J22" s="109"/>
      <c r="K22" s="42"/>
      <c r="L22" s="110">
        <f>C22+I22</f>
        <v>1.4500000000000002</v>
      </c>
    </row>
    <row r="23" spans="1:12" x14ac:dyDescent="0.25">
      <c r="A23" s="80">
        <f>SUM(A4:A22)</f>
        <v>100.66</v>
      </c>
      <c r="B23" s="15"/>
      <c r="C23" s="17">
        <f>SUM(C4:C22)</f>
        <v>5.68</v>
      </c>
      <c r="D23" s="17"/>
      <c r="E23" s="29">
        <f>SUM(E4:E22)</f>
        <v>4.29</v>
      </c>
      <c r="F23" s="16"/>
      <c r="G23" s="31">
        <f>SUM(G4:G22)</f>
        <v>2.7</v>
      </c>
      <c r="H23" s="16"/>
      <c r="I23" s="31">
        <f>SUM(I4:I22)</f>
        <v>4.76</v>
      </c>
      <c r="J23" s="17"/>
      <c r="K23" s="17">
        <f>SUM(K4:K22)</f>
        <v>5.8</v>
      </c>
      <c r="L23" s="31">
        <f>SUM(L4:L22)</f>
        <v>23.229999999999997</v>
      </c>
    </row>
    <row r="24" spans="1:12" x14ac:dyDescent="0.25">
      <c r="A24" s="1"/>
      <c r="B24" s="2"/>
      <c r="C24" s="1"/>
      <c r="D24" s="1"/>
      <c r="E24" s="3"/>
      <c r="F24" s="1"/>
      <c r="G24" s="1"/>
      <c r="H24" s="1"/>
      <c r="I24" s="20"/>
      <c r="J24" s="1"/>
      <c r="K24" s="1"/>
    </row>
    <row r="25" spans="1:12" x14ac:dyDescent="0.25">
      <c r="A25" s="1"/>
      <c r="B25" s="2"/>
      <c r="C25" s="1"/>
      <c r="D25" s="1"/>
      <c r="E25" s="3"/>
      <c r="F25" s="1"/>
      <c r="G25" s="1"/>
      <c r="H25" s="1" t="s">
        <v>10</v>
      </c>
      <c r="I25" s="20"/>
      <c r="J25" s="21"/>
      <c r="K25" s="21"/>
      <c r="L25" s="1">
        <f>L23*4.33</f>
        <v>100.5859</v>
      </c>
    </row>
    <row r="26" spans="1:12" x14ac:dyDescent="0.25">
      <c r="A26" s="1"/>
      <c r="B26" s="2" t="s">
        <v>91</v>
      </c>
      <c r="C26" s="2"/>
      <c r="D26" s="37"/>
      <c r="E26" s="84" t="s">
        <v>108</v>
      </c>
      <c r="F26" s="1"/>
      <c r="G26" s="1"/>
      <c r="H26" s="1"/>
      <c r="I26" s="1"/>
      <c r="J26" s="1"/>
      <c r="K26" s="1"/>
    </row>
    <row r="27" spans="1:12" x14ac:dyDescent="0.25">
      <c r="B27" s="2" t="s">
        <v>23</v>
      </c>
      <c r="C27" s="2"/>
      <c r="D27" s="1" t="s">
        <v>13</v>
      </c>
      <c r="E27" s="2"/>
    </row>
    <row r="28" spans="1:12" x14ac:dyDescent="0.25">
      <c r="B28" s="2" t="s">
        <v>12</v>
      </c>
      <c r="C28" s="2"/>
      <c r="D28" s="38"/>
      <c r="E28" s="2"/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/>
  </sheetViews>
  <sheetFormatPr baseColWidth="10" defaultRowHeight="15" x14ac:dyDescent="0.25"/>
  <cols>
    <col min="1" max="1" width="7.85546875" customWidth="1"/>
    <col min="2" max="2" width="13.42578125" customWidth="1"/>
    <col min="3" max="3" width="7.42578125" customWidth="1"/>
    <col min="4" max="4" width="16.5703125" customWidth="1"/>
    <col min="5" max="5" width="6.42578125" customWidth="1"/>
    <col min="6" max="6" width="14.7109375" customWidth="1"/>
    <col min="7" max="7" width="5.7109375" customWidth="1"/>
    <col min="8" max="8" width="13.5703125" customWidth="1"/>
    <col min="9" max="9" width="7.140625" customWidth="1"/>
    <col min="10" max="10" width="14" customWidth="1"/>
    <col min="11" max="11" width="6.85546875" customWidth="1"/>
    <col min="12" max="12" width="7.5703125" customWidth="1"/>
  </cols>
  <sheetData>
    <row r="1" spans="1:14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4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4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4" ht="36.75" customHeight="1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13"/>
    </row>
    <row r="5" spans="1:14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33">
        <f>K5+I5+G5+E5+C5</f>
        <v>3</v>
      </c>
    </row>
    <row r="6" spans="1:14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4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4" ht="27" customHeight="1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4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4" ht="30.75" customHeight="1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4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103">
        <f>K11+I11+G11+E11+C11</f>
        <v>8.31</v>
      </c>
    </row>
    <row r="12" spans="1:14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104"/>
    </row>
    <row r="13" spans="1:14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104">
        <f>K13+I13+G13+E13+C13</f>
        <v>1</v>
      </c>
    </row>
    <row r="14" spans="1:14" x14ac:dyDescent="0.25">
      <c r="A14" s="59">
        <v>3.25</v>
      </c>
      <c r="B14" s="77"/>
      <c r="C14" s="78"/>
      <c r="D14" s="77" t="s">
        <v>82</v>
      </c>
      <c r="E14" s="78">
        <v>0.75</v>
      </c>
      <c r="F14" s="77"/>
      <c r="G14" s="78"/>
      <c r="H14" s="77"/>
      <c r="I14" s="78"/>
      <c r="J14" s="77"/>
      <c r="K14" s="78"/>
      <c r="L14" s="105">
        <f>K14+I14+G14+E14+C14</f>
        <v>0.75</v>
      </c>
    </row>
    <row r="15" spans="1:14" x14ac:dyDescent="0.25">
      <c r="A15" s="7"/>
      <c r="B15" s="34" t="s">
        <v>78</v>
      </c>
      <c r="C15" s="9"/>
      <c r="D15" s="34"/>
      <c r="E15" s="9"/>
      <c r="F15" s="12"/>
      <c r="G15" s="9"/>
      <c r="H15" s="34" t="s">
        <v>78</v>
      </c>
      <c r="I15" s="9"/>
      <c r="J15" s="34"/>
      <c r="K15" s="9"/>
      <c r="L15" s="13"/>
      <c r="M15" s="106"/>
      <c r="N15" s="70"/>
    </row>
    <row r="16" spans="1:14" x14ac:dyDescent="0.25">
      <c r="A16" s="16">
        <v>5</v>
      </c>
      <c r="B16" s="64" t="s">
        <v>106</v>
      </c>
      <c r="C16" s="31">
        <v>0.25</v>
      </c>
      <c r="D16" s="64"/>
      <c r="E16" s="31"/>
      <c r="F16" s="64"/>
      <c r="G16" s="31"/>
      <c r="H16" s="64" t="s">
        <v>26</v>
      </c>
      <c r="I16" s="31">
        <v>0.9</v>
      </c>
      <c r="J16" s="64"/>
      <c r="K16" s="31"/>
      <c r="L16" s="29">
        <f>C16+E16+G16+I16+K16</f>
        <v>1.1499999999999999</v>
      </c>
      <c r="M16" s="106"/>
      <c r="N16" s="70"/>
    </row>
    <row r="17" spans="1:14" x14ac:dyDescent="0.25">
      <c r="A17" s="7"/>
      <c r="B17" s="34" t="s">
        <v>79</v>
      </c>
      <c r="C17" s="11"/>
      <c r="D17" s="34"/>
      <c r="E17" s="11"/>
      <c r="F17" s="12"/>
      <c r="G17" s="9"/>
      <c r="H17" s="34" t="s">
        <v>79</v>
      </c>
      <c r="I17" s="13"/>
      <c r="J17" s="34"/>
      <c r="K17" s="13"/>
      <c r="L17" s="13"/>
      <c r="M17" s="106"/>
      <c r="N17" s="70"/>
    </row>
    <row r="18" spans="1:14" x14ac:dyDescent="0.25">
      <c r="A18" s="16">
        <v>5</v>
      </c>
      <c r="B18" s="64" t="s">
        <v>31</v>
      </c>
      <c r="C18" s="31">
        <v>0.25</v>
      </c>
      <c r="D18" s="64"/>
      <c r="E18" s="31"/>
      <c r="F18" s="64"/>
      <c r="G18" s="31"/>
      <c r="H18" s="64" t="s">
        <v>104</v>
      </c>
      <c r="I18" s="31">
        <v>0.9</v>
      </c>
      <c r="J18" s="64"/>
      <c r="K18" s="31"/>
      <c r="L18" s="29">
        <f>C18+E18+G18+I18+K18</f>
        <v>1.1499999999999999</v>
      </c>
      <c r="M18" s="106"/>
      <c r="N18" s="70"/>
    </row>
    <row r="19" spans="1:14" x14ac:dyDescent="0.25">
      <c r="A19" s="65"/>
      <c r="B19" s="107" t="s">
        <v>105</v>
      </c>
      <c r="C19" s="108"/>
      <c r="D19" s="107"/>
      <c r="E19" s="108"/>
      <c r="F19" s="107"/>
      <c r="G19" s="108"/>
      <c r="H19" s="107" t="s">
        <v>105</v>
      </c>
      <c r="I19" s="108"/>
      <c r="J19" s="107"/>
      <c r="K19" s="108"/>
      <c r="L19" s="108"/>
      <c r="M19" s="111"/>
      <c r="N19" s="112"/>
    </row>
    <row r="20" spans="1:14" x14ac:dyDescent="0.25">
      <c r="A20" s="67">
        <v>6.41</v>
      </c>
      <c r="B20" s="109" t="s">
        <v>31</v>
      </c>
      <c r="C20" s="110">
        <v>0.48</v>
      </c>
      <c r="D20" s="109"/>
      <c r="E20" s="110"/>
      <c r="F20" s="109"/>
      <c r="G20" s="110"/>
      <c r="H20" s="109" t="s">
        <v>26</v>
      </c>
      <c r="I20" s="110">
        <v>1</v>
      </c>
      <c r="J20" s="109"/>
      <c r="K20" s="110"/>
      <c r="L20" s="110">
        <f>C20+E20+G20+I20</f>
        <v>1.48</v>
      </c>
      <c r="M20" s="111"/>
      <c r="N20" s="112"/>
    </row>
    <row r="21" spans="1:14" x14ac:dyDescent="0.25">
      <c r="A21" s="7"/>
      <c r="B21" s="107" t="s">
        <v>103</v>
      </c>
      <c r="C21" s="108"/>
      <c r="D21" s="107"/>
      <c r="E21" s="108"/>
      <c r="F21" s="107"/>
      <c r="G21" s="108"/>
      <c r="H21" s="107" t="s">
        <v>103</v>
      </c>
      <c r="I21" s="108"/>
      <c r="J21" s="107"/>
      <c r="K21" s="108"/>
      <c r="L21" s="108"/>
      <c r="M21" s="111"/>
      <c r="N21" s="112"/>
    </row>
    <row r="22" spans="1:14" x14ac:dyDescent="0.25">
      <c r="A22" s="16">
        <v>6.26</v>
      </c>
      <c r="B22" s="109" t="s">
        <v>26</v>
      </c>
      <c r="C22" s="110">
        <v>1.1000000000000001</v>
      </c>
      <c r="D22" s="109"/>
      <c r="E22" s="110"/>
      <c r="F22" s="109"/>
      <c r="G22" s="110"/>
      <c r="H22" s="109" t="s">
        <v>31</v>
      </c>
      <c r="I22" s="110">
        <v>0.35</v>
      </c>
      <c r="J22" s="109"/>
      <c r="K22" s="42"/>
      <c r="L22" s="110">
        <f>C22+I22</f>
        <v>1.4500000000000002</v>
      </c>
      <c r="M22" s="111"/>
      <c r="N22" s="112"/>
    </row>
    <row r="23" spans="1:14" x14ac:dyDescent="0.25">
      <c r="A23" s="80">
        <f>SUM(A4:A22)</f>
        <v>90.91</v>
      </c>
      <c r="B23" s="15"/>
      <c r="C23" s="17">
        <f>SUM(C4:C22)</f>
        <v>4.68</v>
      </c>
      <c r="D23" s="17"/>
      <c r="E23" s="29">
        <f>SUM(E4:E22)</f>
        <v>5.04</v>
      </c>
      <c r="F23" s="16"/>
      <c r="G23" s="31">
        <f>SUM(G4:G22)</f>
        <v>1.7</v>
      </c>
      <c r="H23" s="16"/>
      <c r="I23" s="31">
        <f>SUM(I4:I22)</f>
        <v>4.76</v>
      </c>
      <c r="J23" s="17"/>
      <c r="K23" s="17">
        <f>SUM(K4:K22)</f>
        <v>4.8</v>
      </c>
      <c r="L23" s="31">
        <f>SUM(L4:L22)</f>
        <v>20.979999999999997</v>
      </c>
    </row>
    <row r="24" spans="1:14" x14ac:dyDescent="0.25">
      <c r="A24" s="1"/>
      <c r="B24" s="2"/>
      <c r="C24" s="1"/>
      <c r="D24" s="1"/>
      <c r="E24" s="3"/>
      <c r="F24" s="1"/>
      <c r="G24" s="1"/>
      <c r="H24" s="1"/>
      <c r="I24" s="20"/>
      <c r="J24" s="1"/>
      <c r="K24" s="1"/>
    </row>
    <row r="25" spans="1:14" x14ac:dyDescent="0.25">
      <c r="A25" s="1"/>
      <c r="B25" s="2"/>
      <c r="C25" s="1"/>
      <c r="D25" s="1"/>
      <c r="E25" s="3"/>
      <c r="F25" s="1"/>
      <c r="G25" s="1"/>
      <c r="H25" s="1"/>
      <c r="I25" s="20"/>
      <c r="J25" s="21"/>
      <c r="K25" s="21"/>
    </row>
    <row r="26" spans="1:14" x14ac:dyDescent="0.25">
      <c r="A26" s="1"/>
      <c r="B26" s="2"/>
      <c r="C26" s="1"/>
      <c r="D26" s="1"/>
      <c r="E26" s="3"/>
      <c r="F26" s="1"/>
      <c r="G26" s="1"/>
      <c r="H26" s="23"/>
      <c r="I26" s="1"/>
      <c r="J26" s="1"/>
      <c r="K26" s="1"/>
    </row>
    <row r="27" spans="1:14" x14ac:dyDescent="0.25">
      <c r="A27" s="1"/>
      <c r="B27" s="2"/>
      <c r="C27" s="1"/>
      <c r="D27" s="24"/>
      <c r="E27" s="22"/>
      <c r="F27" s="1"/>
      <c r="G27" s="1"/>
      <c r="H27" s="1" t="s">
        <v>10</v>
      </c>
      <c r="I27" s="1"/>
      <c r="J27" s="20"/>
      <c r="K27" s="1">
        <f>L23*4.33</f>
        <v>90.843399999999988</v>
      </c>
    </row>
    <row r="28" spans="1:14" x14ac:dyDescent="0.25">
      <c r="A28" s="1"/>
      <c r="B28" s="2" t="s">
        <v>91</v>
      </c>
      <c r="C28" s="2"/>
      <c r="D28" s="37"/>
      <c r="E28" s="84" t="s">
        <v>107</v>
      </c>
      <c r="F28" s="1"/>
      <c r="G28" s="1"/>
      <c r="H28" s="1"/>
      <c r="I28" s="1"/>
      <c r="J28" s="1"/>
      <c r="K28" s="1"/>
    </row>
    <row r="29" spans="1:14" x14ac:dyDescent="0.25">
      <c r="B29" s="2" t="s">
        <v>23</v>
      </c>
      <c r="C29" s="2"/>
      <c r="D29" s="1" t="s">
        <v>13</v>
      </c>
      <c r="E29" s="2"/>
    </row>
    <row r="30" spans="1:14" x14ac:dyDescent="0.25">
      <c r="B30" s="2" t="s">
        <v>12</v>
      </c>
      <c r="C30" s="2"/>
      <c r="D30" s="38"/>
      <c r="E30" s="2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/>
  </sheetViews>
  <sheetFormatPr baseColWidth="10" defaultRowHeight="15" x14ac:dyDescent="0.25"/>
  <cols>
    <col min="1" max="1" width="7.85546875" customWidth="1"/>
    <col min="2" max="2" width="13.42578125" customWidth="1"/>
    <col min="3" max="3" width="6.85546875" customWidth="1"/>
    <col min="4" max="4" width="13.7109375" customWidth="1"/>
    <col min="5" max="5" width="10.5703125" customWidth="1"/>
    <col min="6" max="6" width="13.85546875" customWidth="1"/>
    <col min="7" max="7" width="6.7109375" customWidth="1"/>
    <col min="8" max="8" width="13.140625" customWidth="1"/>
    <col min="9" max="9" width="6.28515625" customWidth="1"/>
    <col min="10" max="10" width="19.28515625" customWidth="1"/>
    <col min="11" max="11" width="6.42578125" customWidth="1"/>
    <col min="12" max="12" width="7.425781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36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36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10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104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104">
        <f>K13+I13+G13+E13+C13</f>
        <v>1</v>
      </c>
    </row>
    <row r="14" spans="1:12" x14ac:dyDescent="0.25">
      <c r="A14" s="59">
        <v>3.25</v>
      </c>
      <c r="B14" s="77"/>
      <c r="C14" s="78"/>
      <c r="D14" s="77" t="s">
        <v>82</v>
      </c>
      <c r="E14" s="78">
        <v>0.75</v>
      </c>
      <c r="F14" s="77"/>
      <c r="G14" s="78"/>
      <c r="H14" s="77"/>
      <c r="I14" s="78"/>
      <c r="J14" s="77"/>
      <c r="K14" s="78"/>
      <c r="L14" s="105">
        <f>K14+I14+G14+E14+C14</f>
        <v>0.75</v>
      </c>
    </row>
    <row r="15" spans="1:12" ht="24.75" x14ac:dyDescent="0.25">
      <c r="A15" s="47"/>
      <c r="B15" s="11" t="s">
        <v>85</v>
      </c>
      <c r="C15" s="9"/>
      <c r="D15" s="11"/>
      <c r="E15" s="9"/>
      <c r="F15" s="11"/>
      <c r="G15" s="9"/>
      <c r="H15" s="11"/>
      <c r="I15" s="9"/>
      <c r="J15" s="11"/>
      <c r="K15" s="9"/>
      <c r="L15" s="104"/>
    </row>
    <row r="16" spans="1:12" x14ac:dyDescent="0.25">
      <c r="A16" s="16">
        <v>1.78</v>
      </c>
      <c r="B16" s="29"/>
      <c r="C16" s="31">
        <v>0.41</v>
      </c>
      <c r="D16" s="29"/>
      <c r="E16" s="31"/>
      <c r="F16" s="29"/>
      <c r="G16" s="31"/>
      <c r="H16" s="29"/>
      <c r="I16" s="31"/>
      <c r="J16" s="29"/>
      <c r="K16" s="31"/>
      <c r="L16" s="103">
        <f>K16+I16+G16+E16+C16</f>
        <v>0.41</v>
      </c>
    </row>
    <row r="17" spans="1:12" x14ac:dyDescent="0.25">
      <c r="A17" s="80">
        <f>SUM(A4:A16)</f>
        <v>83</v>
      </c>
      <c r="B17" s="15"/>
      <c r="C17" s="17">
        <f>SUM(C4:C16)</f>
        <v>3.0100000000000002</v>
      </c>
      <c r="D17" s="17"/>
      <c r="E17" s="29">
        <f>SUM(E4:E16)</f>
        <v>5.04</v>
      </c>
      <c r="F17" s="16"/>
      <c r="G17" s="31">
        <f>SUM(G4:G16)</f>
        <v>4.7</v>
      </c>
      <c r="H17" s="16"/>
      <c r="I17" s="31">
        <f>SUM(I4:I16)</f>
        <v>1.61</v>
      </c>
      <c r="J17" s="17"/>
      <c r="K17" s="17">
        <f>SUM(K4:K16)</f>
        <v>4.8</v>
      </c>
      <c r="L17" s="31">
        <f>SUM(L4:L16)</f>
        <v>19.16</v>
      </c>
    </row>
    <row r="18" spans="1:12" x14ac:dyDescent="0.25">
      <c r="A18" s="1"/>
      <c r="B18" s="2"/>
      <c r="C18" s="1"/>
      <c r="D18" s="1"/>
      <c r="E18" s="3"/>
      <c r="F18" s="1"/>
      <c r="G18" s="1"/>
      <c r="H18" s="1"/>
      <c r="I18" s="20"/>
      <c r="J18" s="1"/>
      <c r="K18" s="1"/>
    </row>
    <row r="19" spans="1:12" x14ac:dyDescent="0.25">
      <c r="A19" s="1"/>
      <c r="B19" s="2"/>
      <c r="C19" s="1"/>
      <c r="D19" s="1"/>
      <c r="E19" s="3"/>
      <c r="F19" s="1"/>
      <c r="G19" s="1"/>
      <c r="H19" s="1"/>
      <c r="I19" s="20"/>
      <c r="J19" s="21"/>
      <c r="K19" s="21"/>
    </row>
    <row r="20" spans="1:12" x14ac:dyDescent="0.25">
      <c r="A20" s="1"/>
      <c r="B20" s="2"/>
      <c r="C20" s="1"/>
      <c r="D20" s="1"/>
      <c r="E20" s="3"/>
      <c r="F20" s="1"/>
      <c r="G20" s="1"/>
      <c r="H20" s="23"/>
      <c r="I20" s="1"/>
      <c r="J20" s="1"/>
      <c r="K20" s="1"/>
    </row>
    <row r="21" spans="1:12" x14ac:dyDescent="0.25">
      <c r="A21" s="1"/>
      <c r="B21" s="2"/>
      <c r="C21" s="1"/>
      <c r="D21" s="24"/>
      <c r="E21" s="22"/>
      <c r="F21" s="1"/>
      <c r="G21" s="1"/>
      <c r="H21" s="1" t="s">
        <v>10</v>
      </c>
      <c r="I21" s="1"/>
      <c r="J21" s="20"/>
      <c r="K21" s="1">
        <f>L17*4.33</f>
        <v>82.962800000000001</v>
      </c>
    </row>
    <row r="22" spans="1:12" x14ac:dyDescent="0.25">
      <c r="A22" s="1"/>
      <c r="B22" s="2" t="s">
        <v>91</v>
      </c>
      <c r="C22" s="2"/>
      <c r="D22" s="37"/>
      <c r="E22" s="84" t="s">
        <v>102</v>
      </c>
      <c r="F22" s="1"/>
      <c r="G22" s="1"/>
      <c r="H22" s="1"/>
      <c r="I22" s="1"/>
      <c r="J22" s="1"/>
      <c r="K22" s="1"/>
    </row>
    <row r="23" spans="1:12" x14ac:dyDescent="0.25">
      <c r="B23" s="2" t="s">
        <v>23</v>
      </c>
      <c r="C23" s="2"/>
      <c r="D23" s="1" t="s">
        <v>13</v>
      </c>
      <c r="E23" s="2"/>
    </row>
    <row r="24" spans="1:12" x14ac:dyDescent="0.25">
      <c r="B24" s="2" t="s">
        <v>12</v>
      </c>
      <c r="C24" s="2"/>
      <c r="D24" s="38"/>
      <c r="E24" s="2"/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baseColWidth="10" defaultRowHeight="15" x14ac:dyDescent="0.25"/>
  <cols>
    <col min="1" max="1" width="8" customWidth="1"/>
    <col min="3" max="3" width="7.85546875" customWidth="1"/>
    <col min="4" max="4" width="14.140625" customWidth="1"/>
    <col min="5" max="5" width="9.140625" customWidth="1"/>
    <col min="7" max="7" width="8.42578125" customWidth="1"/>
    <col min="9" max="9" width="8.42578125" customWidth="1"/>
    <col min="11" max="11" width="7.85546875" customWidth="1"/>
    <col min="12" max="12" width="8.28515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x14ac:dyDescent="0.25">
      <c r="A4" s="65"/>
      <c r="B4" s="27"/>
      <c r="C4" s="13"/>
      <c r="D4" s="13" t="s">
        <v>44</v>
      </c>
      <c r="E4" s="66"/>
      <c r="F4" s="13"/>
      <c r="G4" s="66"/>
      <c r="H4" s="27"/>
      <c r="I4" s="66"/>
      <c r="J4" s="13"/>
      <c r="K4" s="66"/>
      <c r="L4" s="13"/>
    </row>
    <row r="5" spans="1:12" x14ac:dyDescent="0.25">
      <c r="A5" s="67">
        <v>3</v>
      </c>
      <c r="B5" s="29"/>
      <c r="C5" s="31"/>
      <c r="D5" s="31" t="s">
        <v>47</v>
      </c>
      <c r="E5" s="32">
        <v>0.69</v>
      </c>
      <c r="F5" s="31"/>
      <c r="G5" s="32"/>
      <c r="H5" s="29"/>
      <c r="I5" s="32"/>
      <c r="J5" s="31"/>
      <c r="K5" s="32"/>
      <c r="L5" s="31">
        <f>C5+E5+G5+I5+K5</f>
        <v>0.69</v>
      </c>
    </row>
    <row r="6" spans="1:12" ht="36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9"/>
    </row>
    <row r="7" spans="1:12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9">
        <f>C7+E7+G7+I7+K7</f>
        <v>2</v>
      </c>
    </row>
    <row r="8" spans="1:12" ht="36.75" x14ac:dyDescent="0.25">
      <c r="A8" s="7"/>
      <c r="B8" s="71" t="s">
        <v>49</v>
      </c>
      <c r="C8" s="13"/>
      <c r="D8" s="71" t="s">
        <v>49</v>
      </c>
      <c r="E8" s="13"/>
      <c r="F8" s="71" t="s">
        <v>49</v>
      </c>
      <c r="G8" s="13"/>
      <c r="H8" s="71" t="s">
        <v>49</v>
      </c>
      <c r="I8" s="13"/>
      <c r="J8" s="71" t="s">
        <v>49</v>
      </c>
      <c r="K8" s="13"/>
      <c r="L8" s="13"/>
    </row>
    <row r="9" spans="1:12" x14ac:dyDescent="0.25">
      <c r="A9" s="16">
        <v>36</v>
      </c>
      <c r="B9" s="29"/>
      <c r="C9" s="31">
        <v>1.6</v>
      </c>
      <c r="D9" s="31"/>
      <c r="E9" s="32">
        <v>1.6</v>
      </c>
      <c r="F9" s="29"/>
      <c r="G9" s="31">
        <v>1.7</v>
      </c>
      <c r="H9" s="29"/>
      <c r="I9" s="31">
        <v>1.61</v>
      </c>
      <c r="J9" s="29"/>
      <c r="K9" s="31">
        <v>1.8</v>
      </c>
      <c r="L9" s="103">
        <f>K9+I9+G9+E9+C9</f>
        <v>8.31</v>
      </c>
    </row>
    <row r="10" spans="1:12" ht="24.75" x14ac:dyDescent="0.25">
      <c r="A10" s="47"/>
      <c r="B10" s="11" t="s">
        <v>77</v>
      </c>
      <c r="C10" s="9"/>
      <c r="D10" s="9"/>
      <c r="E10" s="50"/>
      <c r="F10" s="11"/>
      <c r="G10" s="9"/>
      <c r="H10" s="11"/>
      <c r="I10" s="9"/>
      <c r="J10" s="11"/>
      <c r="K10" s="9"/>
      <c r="L10" s="104"/>
    </row>
    <row r="11" spans="1:12" x14ac:dyDescent="0.25">
      <c r="A11" s="47">
        <v>4.33</v>
      </c>
      <c r="B11" s="11"/>
      <c r="C11" s="9">
        <v>1</v>
      </c>
      <c r="D11" s="9"/>
      <c r="E11" s="50"/>
      <c r="F11" s="11"/>
      <c r="G11" s="9"/>
      <c r="H11" s="11"/>
      <c r="I11" s="9"/>
      <c r="J11" s="11"/>
      <c r="K11" s="9"/>
      <c r="L11" s="104">
        <f>K11+I11+G11+E11+C11</f>
        <v>1</v>
      </c>
    </row>
    <row r="12" spans="1:12" x14ac:dyDescent="0.25">
      <c r="A12" s="59">
        <v>3.25</v>
      </c>
      <c r="B12" s="77"/>
      <c r="C12" s="78"/>
      <c r="D12" s="77" t="s">
        <v>82</v>
      </c>
      <c r="E12" s="78">
        <v>0.75</v>
      </c>
      <c r="F12" s="77"/>
      <c r="G12" s="78"/>
      <c r="H12" s="77"/>
      <c r="I12" s="78"/>
      <c r="J12" s="77"/>
      <c r="K12" s="78"/>
      <c r="L12" s="105">
        <f>K12+I12+G12+E12+C12</f>
        <v>0.75</v>
      </c>
    </row>
    <row r="13" spans="1:12" ht="24.75" x14ac:dyDescent="0.25">
      <c r="A13" s="47"/>
      <c r="B13" s="11" t="s">
        <v>85</v>
      </c>
      <c r="C13" s="9"/>
      <c r="D13" s="11"/>
      <c r="E13" s="9"/>
      <c r="F13" s="11"/>
      <c r="G13" s="9"/>
      <c r="H13" s="11"/>
      <c r="I13" s="9"/>
      <c r="J13" s="11"/>
      <c r="K13" s="9"/>
      <c r="L13" s="104"/>
    </row>
    <row r="14" spans="1:12" x14ac:dyDescent="0.25">
      <c r="A14" s="16">
        <v>1.78</v>
      </c>
      <c r="B14" s="29"/>
      <c r="C14" s="31">
        <v>0.41</v>
      </c>
      <c r="D14" s="29"/>
      <c r="E14" s="31"/>
      <c r="F14" s="29"/>
      <c r="G14" s="31"/>
      <c r="H14" s="29"/>
      <c r="I14" s="31"/>
      <c r="J14" s="29"/>
      <c r="K14" s="31"/>
      <c r="L14" s="103">
        <f>K14+I14+G14+E14+C14</f>
        <v>0.41</v>
      </c>
    </row>
    <row r="15" spans="1:12" x14ac:dyDescent="0.25">
      <c r="A15" s="80">
        <f>SUM(A4:A14)</f>
        <v>57.019999999999996</v>
      </c>
      <c r="B15" s="15"/>
      <c r="C15" s="17">
        <f>SUM(C4:C14)</f>
        <v>3.0100000000000002</v>
      </c>
      <c r="D15" s="17"/>
      <c r="E15" s="29">
        <f>SUM(E4:E14)</f>
        <v>5.04</v>
      </c>
      <c r="F15" s="16"/>
      <c r="G15" s="31">
        <f>SUM(G4:G14)</f>
        <v>1.7</v>
      </c>
      <c r="H15" s="16"/>
      <c r="I15" s="31">
        <f>SUM(I4:I14)</f>
        <v>1.61</v>
      </c>
      <c r="J15" s="17"/>
      <c r="K15" s="17">
        <f>SUM(K4:K14)</f>
        <v>1.8</v>
      </c>
      <c r="L15" s="31">
        <f>SUM(L4:L14)</f>
        <v>13.16</v>
      </c>
    </row>
    <row r="16" spans="1:12" x14ac:dyDescent="0.25">
      <c r="A16" s="1"/>
      <c r="B16" s="2"/>
      <c r="C16" s="1"/>
      <c r="D16" s="1"/>
      <c r="E16" s="3"/>
      <c r="F16" s="1"/>
      <c r="G16" s="1"/>
      <c r="H16" s="1"/>
      <c r="I16" s="20"/>
      <c r="J16" s="1"/>
      <c r="K16" s="1"/>
    </row>
    <row r="17" spans="1:11" x14ac:dyDescent="0.25">
      <c r="A17" s="1"/>
      <c r="B17" s="2"/>
      <c r="C17" s="1"/>
      <c r="D17" s="1"/>
      <c r="E17" s="3"/>
      <c r="F17" s="1"/>
      <c r="G17" s="1"/>
      <c r="H17" s="1"/>
      <c r="I17" s="20"/>
      <c r="J17" s="21"/>
      <c r="K17" s="21"/>
    </row>
    <row r="18" spans="1:11" x14ac:dyDescent="0.25">
      <c r="A18" s="1"/>
      <c r="B18" s="2"/>
      <c r="C18" s="1"/>
      <c r="D18" s="1"/>
      <c r="E18" s="3"/>
      <c r="F18" s="1"/>
      <c r="G18" s="1"/>
      <c r="H18" s="23"/>
      <c r="I18" s="1"/>
      <c r="J18" s="1"/>
      <c r="K18" s="1"/>
    </row>
    <row r="19" spans="1:11" x14ac:dyDescent="0.25">
      <c r="A19" s="1"/>
      <c r="B19" s="2"/>
      <c r="C19" s="1"/>
      <c r="D19" s="24"/>
      <c r="E19" s="22"/>
      <c r="F19" s="1"/>
      <c r="G19" s="1"/>
      <c r="H19" s="1" t="s">
        <v>10</v>
      </c>
      <c r="I19" s="1"/>
      <c r="J19" s="20"/>
      <c r="K19" s="1">
        <f>L15*4.33</f>
        <v>56.982800000000005</v>
      </c>
    </row>
    <row r="20" spans="1:11" x14ac:dyDescent="0.25">
      <c r="A20" s="1"/>
      <c r="B20" s="2" t="s">
        <v>91</v>
      </c>
      <c r="C20" s="2"/>
      <c r="D20" s="37"/>
      <c r="E20" s="84">
        <v>43956</v>
      </c>
      <c r="F20" s="1"/>
      <c r="G20" s="1"/>
      <c r="H20" s="1"/>
      <c r="I20" s="1"/>
      <c r="J20" s="1"/>
      <c r="K20" s="1"/>
    </row>
    <row r="21" spans="1:11" x14ac:dyDescent="0.25">
      <c r="B21" s="2" t="s">
        <v>23</v>
      </c>
      <c r="C21" s="2"/>
      <c r="D21" s="1" t="s">
        <v>13</v>
      </c>
      <c r="E21" s="2"/>
    </row>
    <row r="22" spans="1:11" x14ac:dyDescent="0.25">
      <c r="B22" s="2" t="s">
        <v>12</v>
      </c>
      <c r="C22" s="2"/>
      <c r="D22" s="38"/>
      <c r="E22" s="2"/>
    </row>
  </sheetData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/>
  </sheetViews>
  <sheetFormatPr baseColWidth="10" defaultRowHeight="15" x14ac:dyDescent="0.25"/>
  <cols>
    <col min="4" max="4" width="15.5703125" customWidth="1"/>
    <col min="12" max="12" width="8.425781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x14ac:dyDescent="0.25">
      <c r="A4" s="65"/>
      <c r="B4" s="27"/>
      <c r="C4" s="13"/>
      <c r="D4" s="13" t="s">
        <v>44</v>
      </c>
      <c r="E4" s="66"/>
      <c r="F4" s="13"/>
      <c r="G4" s="66"/>
      <c r="H4" s="27"/>
      <c r="I4" s="66"/>
      <c r="J4" s="13"/>
      <c r="K4" s="66"/>
      <c r="L4" s="97"/>
    </row>
    <row r="5" spans="1:12" x14ac:dyDescent="0.25">
      <c r="A5" s="67">
        <v>3</v>
      </c>
      <c r="B5" s="29"/>
      <c r="C5" s="31"/>
      <c r="D5" s="31" t="s">
        <v>47</v>
      </c>
      <c r="E5" s="32">
        <v>0.69</v>
      </c>
      <c r="F5" s="31"/>
      <c r="G5" s="32"/>
      <c r="H5" s="29"/>
      <c r="I5" s="32"/>
      <c r="J5" s="31"/>
      <c r="K5" s="32"/>
      <c r="L5" s="76">
        <f>C5+E5+G5+I5+K5</f>
        <v>0.69</v>
      </c>
    </row>
    <row r="6" spans="1:12" ht="24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86"/>
    </row>
    <row r="7" spans="1:12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86">
        <f>C7+E7+G7+I7+K7</f>
        <v>2</v>
      </c>
    </row>
    <row r="8" spans="1:12" ht="36.75" x14ac:dyDescent="0.25">
      <c r="A8" s="7"/>
      <c r="B8" s="71" t="s">
        <v>49</v>
      </c>
      <c r="C8" s="13"/>
      <c r="D8" s="71" t="s">
        <v>49</v>
      </c>
      <c r="E8" s="13"/>
      <c r="F8" s="71" t="s">
        <v>49</v>
      </c>
      <c r="G8" s="13"/>
      <c r="H8" s="71" t="s">
        <v>49</v>
      </c>
      <c r="I8" s="13"/>
      <c r="J8" s="71" t="s">
        <v>49</v>
      </c>
      <c r="K8" s="13"/>
      <c r="L8" s="97"/>
    </row>
    <row r="9" spans="1:12" x14ac:dyDescent="0.25">
      <c r="A9" s="16">
        <v>36</v>
      </c>
      <c r="B9" s="29"/>
      <c r="C9" s="31">
        <v>1.6</v>
      </c>
      <c r="D9" s="31"/>
      <c r="E9" s="32">
        <v>1.6</v>
      </c>
      <c r="F9" s="29"/>
      <c r="G9" s="31">
        <v>1.7</v>
      </c>
      <c r="H9" s="29"/>
      <c r="I9" s="31">
        <v>1.61</v>
      </c>
      <c r="J9" s="29"/>
      <c r="K9" s="31">
        <v>1.8</v>
      </c>
      <c r="L9" s="98">
        <f>K9+I9+G9+E9+C9</f>
        <v>8.31</v>
      </c>
    </row>
    <row r="10" spans="1:12" ht="24.75" x14ac:dyDescent="0.25">
      <c r="A10" s="47"/>
      <c r="B10" s="11" t="s">
        <v>77</v>
      </c>
      <c r="C10" s="9"/>
      <c r="D10" s="9"/>
      <c r="E10" s="50"/>
      <c r="F10" s="11"/>
      <c r="G10" s="9"/>
      <c r="H10" s="11"/>
      <c r="I10" s="9"/>
      <c r="J10" s="11"/>
      <c r="K10" s="9"/>
      <c r="L10" s="99"/>
    </row>
    <row r="11" spans="1:12" x14ac:dyDescent="0.25">
      <c r="A11" s="16">
        <v>4.33</v>
      </c>
      <c r="B11" s="29"/>
      <c r="C11" s="31">
        <v>1</v>
      </c>
      <c r="D11" s="31"/>
      <c r="E11" s="32"/>
      <c r="F11" s="29"/>
      <c r="G11" s="31"/>
      <c r="H11" s="29"/>
      <c r="I11" s="31"/>
      <c r="J11" s="29"/>
      <c r="K11" s="31"/>
      <c r="L11" s="98">
        <f>K11+I11+G11+E11+C11</f>
        <v>1</v>
      </c>
    </row>
    <row r="12" spans="1:12" ht="24.75" x14ac:dyDescent="0.25">
      <c r="A12" s="47"/>
      <c r="B12" s="11" t="s">
        <v>85</v>
      </c>
      <c r="C12" s="9"/>
      <c r="D12" s="11"/>
      <c r="E12" s="9"/>
      <c r="F12" s="11"/>
      <c r="G12" s="9"/>
      <c r="H12" s="11"/>
      <c r="I12" s="9"/>
      <c r="J12" s="11"/>
      <c r="K12" s="9"/>
      <c r="L12" s="99"/>
    </row>
    <row r="13" spans="1:12" x14ac:dyDescent="0.25">
      <c r="A13" s="16">
        <v>1.78</v>
      </c>
      <c r="B13" s="29"/>
      <c r="C13" s="31">
        <v>0.41</v>
      </c>
      <c r="D13" s="29"/>
      <c r="E13" s="31"/>
      <c r="F13" s="29"/>
      <c r="G13" s="31"/>
      <c r="H13" s="29"/>
      <c r="I13" s="31"/>
      <c r="J13" s="29"/>
      <c r="K13" s="31"/>
      <c r="L13" s="98">
        <f>K13+I13+G13+E13+C13</f>
        <v>0.41</v>
      </c>
    </row>
    <row r="14" spans="1:12" x14ac:dyDescent="0.25">
      <c r="A14" s="80">
        <f>SUM(A4:A13)</f>
        <v>53.769999999999996</v>
      </c>
      <c r="B14" s="15"/>
      <c r="C14" s="17">
        <f>SUM(C4:C13)</f>
        <v>3.0100000000000002</v>
      </c>
      <c r="D14" s="17"/>
      <c r="E14" s="18">
        <f>SUM(E4:E13)</f>
        <v>4.29</v>
      </c>
      <c r="F14" s="16"/>
      <c r="G14" s="16">
        <f>SUM(G4:G13)</f>
        <v>1.7</v>
      </c>
      <c r="H14" s="16"/>
      <c r="I14" s="16">
        <f>SUM(I4:I13)</f>
        <v>1.61</v>
      </c>
      <c r="J14" s="17"/>
      <c r="K14" s="17">
        <f>SUM(K4:K13)</f>
        <v>1.8</v>
      </c>
      <c r="L14" s="100">
        <f>SUM(L4:L13)</f>
        <v>12.41</v>
      </c>
    </row>
    <row r="15" spans="1:12" x14ac:dyDescent="0.25">
      <c r="A15" s="1"/>
      <c r="B15" s="2"/>
      <c r="C15" s="1"/>
      <c r="D15" s="1"/>
      <c r="E15" s="3"/>
      <c r="F15" s="1"/>
      <c r="G15" s="1"/>
      <c r="H15" s="1"/>
      <c r="I15" s="20"/>
      <c r="J15" s="1"/>
      <c r="K15" s="1"/>
    </row>
    <row r="16" spans="1:12" x14ac:dyDescent="0.25">
      <c r="A16" s="1"/>
      <c r="B16" s="2"/>
      <c r="C16" s="1"/>
      <c r="D16" s="1"/>
      <c r="E16" s="3"/>
      <c r="F16" s="1"/>
      <c r="G16" s="1"/>
      <c r="H16" s="1"/>
      <c r="I16" s="20"/>
      <c r="J16" s="21"/>
      <c r="K16" s="21"/>
    </row>
    <row r="17" spans="1:11" x14ac:dyDescent="0.25">
      <c r="A17" s="1"/>
      <c r="B17" s="2"/>
      <c r="C17" s="1"/>
      <c r="D17" s="1"/>
      <c r="E17" s="3"/>
      <c r="F17" s="1"/>
      <c r="G17" s="1"/>
      <c r="H17" s="23"/>
      <c r="I17" s="1"/>
      <c r="J17" s="1"/>
      <c r="K17" s="1"/>
    </row>
    <row r="18" spans="1:11" x14ac:dyDescent="0.25">
      <c r="A18" s="1"/>
      <c r="B18" s="2"/>
      <c r="C18" s="1"/>
      <c r="D18" s="24"/>
      <c r="E18" s="22"/>
      <c r="F18" s="1"/>
      <c r="G18" s="1"/>
      <c r="H18" s="1" t="s">
        <v>10</v>
      </c>
      <c r="I18" s="1"/>
      <c r="J18" s="20"/>
      <c r="K18" s="1">
        <f>L14*4.33</f>
        <v>53.735300000000002</v>
      </c>
    </row>
    <row r="19" spans="1:11" x14ac:dyDescent="0.25">
      <c r="A19" s="1"/>
      <c r="B19" s="2" t="s">
        <v>91</v>
      </c>
      <c r="C19" s="2"/>
      <c r="D19" s="37"/>
      <c r="E19" s="84">
        <v>43955</v>
      </c>
      <c r="F19" s="1"/>
      <c r="G19" s="1"/>
      <c r="H19" s="1"/>
      <c r="I19" s="1"/>
      <c r="J19" s="1"/>
      <c r="K19" s="1"/>
    </row>
    <row r="20" spans="1:11" x14ac:dyDescent="0.25">
      <c r="B20" s="2" t="s">
        <v>23</v>
      </c>
      <c r="C20" s="2"/>
      <c r="D20" s="1" t="s">
        <v>13</v>
      </c>
      <c r="E20" s="2"/>
    </row>
    <row r="21" spans="1:11" x14ac:dyDescent="0.25">
      <c r="B21" s="2" t="s">
        <v>12</v>
      </c>
      <c r="C21" s="2"/>
      <c r="D21" s="38"/>
      <c r="E21" s="2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/>
  </sheetViews>
  <sheetFormatPr baseColWidth="10" defaultRowHeight="15" x14ac:dyDescent="0.25"/>
  <cols>
    <col min="3" max="3" width="8.28515625" customWidth="1"/>
    <col min="4" max="4" width="19.28515625" customWidth="1"/>
    <col min="5" max="5" width="9.140625" customWidth="1"/>
    <col min="7" max="7" width="8.28515625" customWidth="1"/>
    <col min="9" max="9" width="8.7109375" customWidth="1"/>
    <col min="11" max="11" width="7.85546875" customWidth="1"/>
    <col min="12" max="12" width="8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36.75" x14ac:dyDescent="0.25">
      <c r="A4" s="7"/>
      <c r="B4" s="71" t="s">
        <v>49</v>
      </c>
      <c r="C4" s="13"/>
      <c r="D4" s="71" t="s">
        <v>49</v>
      </c>
      <c r="E4" s="97"/>
      <c r="F4" s="71" t="s">
        <v>49</v>
      </c>
      <c r="G4" s="97"/>
      <c r="H4" s="71" t="s">
        <v>49</v>
      </c>
      <c r="I4" s="97"/>
      <c r="J4" s="71" t="s">
        <v>49</v>
      </c>
      <c r="K4" s="13"/>
      <c r="L4" s="13"/>
    </row>
    <row r="5" spans="1:12" x14ac:dyDescent="0.25">
      <c r="A5" s="16">
        <v>36</v>
      </c>
      <c r="B5" s="29"/>
      <c r="C5" s="31">
        <v>1.6</v>
      </c>
      <c r="D5" s="31"/>
      <c r="E5" s="101">
        <v>1.6</v>
      </c>
      <c r="F5" s="29"/>
      <c r="G5" s="76">
        <v>1.7</v>
      </c>
      <c r="H5" s="29"/>
      <c r="I5" s="76">
        <v>1.61</v>
      </c>
      <c r="J5" s="29"/>
      <c r="K5" s="31">
        <v>1.8</v>
      </c>
      <c r="L5" s="33">
        <f>K5+I5+G5+E5+C5</f>
        <v>8.31</v>
      </c>
    </row>
    <row r="6" spans="1:12" ht="24.75" x14ac:dyDescent="0.25">
      <c r="A6" s="47"/>
      <c r="B6" s="11" t="s">
        <v>85</v>
      </c>
      <c r="C6" s="9"/>
      <c r="D6" s="11"/>
      <c r="E6" s="86"/>
      <c r="F6" s="11"/>
      <c r="G6" s="86"/>
      <c r="H6" s="11"/>
      <c r="I6" s="86"/>
      <c r="J6" s="11"/>
      <c r="K6" s="9"/>
      <c r="L6" s="99"/>
    </row>
    <row r="7" spans="1:12" x14ac:dyDescent="0.25">
      <c r="A7" s="16">
        <v>1.78</v>
      </c>
      <c r="B7" s="29"/>
      <c r="C7" s="31">
        <v>0.41</v>
      </c>
      <c r="D7" s="29"/>
      <c r="E7" s="76"/>
      <c r="F7" s="29"/>
      <c r="G7" s="76"/>
      <c r="H7" s="29"/>
      <c r="I7" s="76"/>
      <c r="J7" s="29"/>
      <c r="K7" s="31"/>
      <c r="L7" s="98">
        <f>K7+I7+G7+E7+C7</f>
        <v>0.41</v>
      </c>
    </row>
    <row r="8" spans="1:12" x14ac:dyDescent="0.25">
      <c r="A8" s="65"/>
      <c r="B8" s="27"/>
      <c r="C8" s="13"/>
      <c r="D8" s="13" t="s">
        <v>44</v>
      </c>
      <c r="E8" s="102"/>
      <c r="F8" s="13"/>
      <c r="G8" s="102"/>
      <c r="H8" s="27"/>
      <c r="I8" s="102"/>
      <c r="J8" s="13"/>
      <c r="K8" s="66"/>
      <c r="L8" s="97"/>
    </row>
    <row r="9" spans="1:12" x14ac:dyDescent="0.25">
      <c r="A9" s="67">
        <v>3</v>
      </c>
      <c r="B9" s="29"/>
      <c r="C9" s="31"/>
      <c r="D9" s="31" t="s">
        <v>47</v>
      </c>
      <c r="E9" s="101">
        <v>0.69</v>
      </c>
      <c r="F9" s="31"/>
      <c r="G9" s="101"/>
      <c r="H9" s="29"/>
      <c r="I9" s="101"/>
      <c r="J9" s="31"/>
      <c r="K9" s="32"/>
      <c r="L9" s="76">
        <f>C9+E9+G9+I9+K9</f>
        <v>0.69</v>
      </c>
    </row>
    <row r="10" spans="1:12" x14ac:dyDescent="0.25">
      <c r="A10" s="80">
        <f>SUM(A4:A9)</f>
        <v>40.78</v>
      </c>
      <c r="B10" s="15"/>
      <c r="C10" s="17">
        <f>SUM(C4:C7)</f>
        <v>2.0100000000000002</v>
      </c>
      <c r="D10" s="17"/>
      <c r="E10" s="18">
        <f>SUM(E4:E9)</f>
        <v>2.29</v>
      </c>
      <c r="F10" s="16"/>
      <c r="G10" s="76">
        <f>SUM(G4:G7)</f>
        <v>1.7</v>
      </c>
      <c r="H10" s="16"/>
      <c r="I10" s="76">
        <f>SUM(I4:I7)</f>
        <v>1.61</v>
      </c>
      <c r="J10" s="17"/>
      <c r="K10" s="17">
        <f>SUM(K4:K7)</f>
        <v>1.8</v>
      </c>
      <c r="L10" s="100">
        <f>SUM(L4:L9)</f>
        <v>9.41</v>
      </c>
    </row>
    <row r="11" spans="1:12" x14ac:dyDescent="0.25">
      <c r="A11" s="1"/>
      <c r="B11" s="2"/>
      <c r="C11" s="1"/>
      <c r="D11" s="1"/>
      <c r="E11" s="3"/>
      <c r="F11" s="1"/>
      <c r="G11" s="1"/>
      <c r="H11" s="1"/>
      <c r="I11" s="20"/>
      <c r="J11" s="1"/>
      <c r="K11" s="1"/>
    </row>
    <row r="12" spans="1:12" x14ac:dyDescent="0.25">
      <c r="A12" s="1"/>
      <c r="B12" s="2"/>
      <c r="C12" s="1"/>
      <c r="D12" s="1"/>
      <c r="E12" s="3"/>
      <c r="F12" s="1"/>
      <c r="G12" s="1"/>
      <c r="H12" s="1"/>
      <c r="I12" s="20"/>
      <c r="J12" s="21"/>
      <c r="K12" s="21"/>
    </row>
    <row r="13" spans="1:12" x14ac:dyDescent="0.25">
      <c r="A13" s="1"/>
      <c r="B13" s="2"/>
      <c r="C13" s="1"/>
      <c r="D13" s="1"/>
      <c r="E13" s="3"/>
      <c r="F13" s="1"/>
      <c r="G13" s="1"/>
      <c r="H13" s="23"/>
      <c r="I13" s="1"/>
      <c r="J13" s="1"/>
      <c r="K13" s="1"/>
    </row>
    <row r="14" spans="1:12" x14ac:dyDescent="0.25">
      <c r="A14" s="1"/>
      <c r="B14" s="2"/>
      <c r="C14" s="1"/>
      <c r="D14" s="24"/>
      <c r="E14" s="22"/>
      <c r="F14" s="1"/>
      <c r="G14" s="1"/>
      <c r="H14" s="1" t="s">
        <v>10</v>
      </c>
      <c r="I14" s="1"/>
      <c r="J14" s="20"/>
      <c r="K14" s="1">
        <f>L10*4.33</f>
        <v>40.7453</v>
      </c>
    </row>
    <row r="15" spans="1:12" x14ac:dyDescent="0.25">
      <c r="A15" s="1"/>
      <c r="B15" s="2" t="s">
        <v>91</v>
      </c>
      <c r="C15" s="2"/>
      <c r="D15" s="37"/>
      <c r="E15" s="84">
        <v>43943</v>
      </c>
      <c r="F15" s="1"/>
      <c r="G15" s="1"/>
      <c r="H15" s="1"/>
      <c r="I15" s="1"/>
      <c r="J15" s="1"/>
      <c r="K15" s="1"/>
    </row>
    <row r="16" spans="1:12" x14ac:dyDescent="0.25">
      <c r="B16" s="2" t="s">
        <v>23</v>
      </c>
      <c r="C16" s="2"/>
      <c r="D16" s="1" t="s">
        <v>13</v>
      </c>
      <c r="E16" s="2"/>
    </row>
    <row r="17" spans="2:5" x14ac:dyDescent="0.25">
      <c r="B17" s="2" t="s">
        <v>12</v>
      </c>
      <c r="C17" s="2"/>
      <c r="D17" s="38"/>
      <c r="E17" s="2"/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/>
  </sheetViews>
  <sheetFormatPr baseColWidth="10" defaultRowHeight="15" x14ac:dyDescent="0.25"/>
  <cols>
    <col min="3" max="3" width="8.5703125" customWidth="1"/>
    <col min="4" max="4" width="8.28515625" customWidth="1"/>
    <col min="5" max="5" width="7" customWidth="1"/>
    <col min="6" max="6" width="9.28515625" customWidth="1"/>
    <col min="7" max="7" width="6.42578125" customWidth="1"/>
    <col min="9" max="9" width="6.42578125" customWidth="1"/>
    <col min="10" max="10" width="9" customWidth="1"/>
    <col min="11" max="11" width="7.7109375" customWidth="1"/>
    <col min="12" max="12" width="8.140625" customWidth="1"/>
    <col min="13" max="13" width="5.85546875" customWidth="1"/>
    <col min="14" max="14" width="8.7109375" customWidth="1"/>
  </cols>
  <sheetData>
    <row r="1" spans="1:14" x14ac:dyDescent="0.25">
      <c r="B1" s="1" t="s">
        <v>13</v>
      </c>
    </row>
    <row r="3" spans="1:14" x14ac:dyDescent="0.25">
      <c r="A3" s="4" t="s">
        <v>92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5" thickBot="1" x14ac:dyDescent="0.3">
      <c r="A4" s="87">
        <v>43895</v>
      </c>
      <c r="B4" s="64"/>
      <c r="C4" s="18"/>
      <c r="D4" s="64"/>
      <c r="E4" s="88"/>
      <c r="F4" s="64"/>
      <c r="G4" s="18"/>
      <c r="H4" s="64" t="s">
        <v>87</v>
      </c>
      <c r="I4" s="18">
        <v>1.5</v>
      </c>
      <c r="J4" s="89"/>
      <c r="K4" s="18"/>
      <c r="L4" s="29"/>
      <c r="M4" s="29"/>
      <c r="N4" s="76"/>
    </row>
    <row r="5" spans="1:14" ht="15.75" thickBot="1" x14ac:dyDescent="0.3">
      <c r="A5" s="90"/>
      <c r="B5" s="91"/>
      <c r="C5" s="92">
        <f>SUM(C4:C4)</f>
        <v>0</v>
      </c>
      <c r="D5" s="91"/>
      <c r="E5" s="93">
        <f>SUM(E4:E4)</f>
        <v>0</v>
      </c>
      <c r="F5" s="91"/>
      <c r="G5" s="92">
        <f>SUM(G4:G4)</f>
        <v>0</v>
      </c>
      <c r="H5" s="91"/>
      <c r="I5" s="92">
        <f>SUM(I4:I4)</f>
        <v>1.5</v>
      </c>
      <c r="J5" s="91"/>
      <c r="K5" s="92">
        <f>SUM(K4:K4)</f>
        <v>0</v>
      </c>
      <c r="L5" s="91"/>
      <c r="M5" s="91">
        <v>0</v>
      </c>
      <c r="N5" s="91">
        <f>SUM(C5:M5)</f>
        <v>1.5</v>
      </c>
    </row>
    <row r="10" spans="1:14" x14ac:dyDescent="0.25">
      <c r="B10" s="2" t="s">
        <v>11</v>
      </c>
      <c r="E10" s="94"/>
      <c r="F10" s="95" t="s">
        <v>98</v>
      </c>
    </row>
    <row r="11" spans="1:14" x14ac:dyDescent="0.25">
      <c r="B11" t="s">
        <v>23</v>
      </c>
      <c r="D11" t="str">
        <f>B1</f>
        <v>GERTRUDIS MARTIN OCAÑA</v>
      </c>
      <c r="H11" t="s">
        <v>101</v>
      </c>
    </row>
    <row r="12" spans="1:14" x14ac:dyDescent="0.25">
      <c r="B12" t="s">
        <v>12</v>
      </c>
    </row>
    <row r="13" spans="1:14" x14ac:dyDescent="0.25">
      <c r="E13" s="96" t="s">
        <v>95</v>
      </c>
    </row>
    <row r="22" spans="6:6" x14ac:dyDescent="0.25">
      <c r="F22">
        <v>1.5</v>
      </c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baseColWidth="10" defaultRowHeight="15" x14ac:dyDescent="0.25"/>
  <cols>
    <col min="1" max="1" width="8.28515625" customWidth="1"/>
    <col min="3" max="3" width="4.42578125" bestFit="1" customWidth="1"/>
    <col min="4" max="4" width="14.85546875" customWidth="1"/>
    <col min="5" max="5" width="7" customWidth="1"/>
    <col min="7" max="7" width="3.5703125" bestFit="1" customWidth="1"/>
    <col min="9" max="9" width="7.42578125" customWidth="1"/>
    <col min="11" max="11" width="7.5703125" customWidth="1"/>
    <col min="12" max="12" width="8.425781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36.75" x14ac:dyDescent="0.25">
      <c r="A4" s="7"/>
      <c r="B4" s="71"/>
      <c r="C4" s="13"/>
      <c r="D4" s="71" t="s">
        <v>49</v>
      </c>
      <c r="E4" s="13"/>
      <c r="F4" s="71"/>
      <c r="G4" s="13"/>
      <c r="H4" s="71" t="s">
        <v>49</v>
      </c>
      <c r="I4" s="13"/>
      <c r="J4" s="71"/>
      <c r="K4" s="13"/>
      <c r="L4" s="97"/>
    </row>
    <row r="5" spans="1:12" x14ac:dyDescent="0.25">
      <c r="A5" s="16">
        <v>17.32</v>
      </c>
      <c r="B5" s="29"/>
      <c r="C5" s="31"/>
      <c r="D5" s="29"/>
      <c r="E5" s="31">
        <v>2</v>
      </c>
      <c r="F5" s="29"/>
      <c r="G5" s="31"/>
      <c r="H5" s="29"/>
      <c r="I5" s="31">
        <v>2</v>
      </c>
      <c r="J5" s="29"/>
      <c r="K5" s="31"/>
      <c r="L5" s="98">
        <f>K5+I5+G5+E5+C5</f>
        <v>4</v>
      </c>
    </row>
    <row r="6" spans="1:12" ht="24.75" x14ac:dyDescent="0.25">
      <c r="A6" s="47"/>
      <c r="B6" s="11" t="s">
        <v>85</v>
      </c>
      <c r="C6" s="9"/>
      <c r="D6" s="11"/>
      <c r="E6" s="9"/>
      <c r="F6" s="11"/>
      <c r="G6" s="9"/>
      <c r="H6" s="11"/>
      <c r="I6" s="9"/>
      <c r="J6" s="11"/>
      <c r="K6" s="9"/>
      <c r="L6" s="99"/>
    </row>
    <row r="7" spans="1:12" x14ac:dyDescent="0.25">
      <c r="A7" s="16">
        <v>1.78</v>
      </c>
      <c r="B7" s="29"/>
      <c r="C7" s="31">
        <v>0.41</v>
      </c>
      <c r="D7" s="29"/>
      <c r="E7" s="31"/>
      <c r="F7" s="29"/>
      <c r="G7" s="31"/>
      <c r="H7" s="29"/>
      <c r="I7" s="31"/>
      <c r="J7" s="29"/>
      <c r="K7" s="31"/>
      <c r="L7" s="98">
        <f>K7+I7+G7+E7+C7</f>
        <v>0.41</v>
      </c>
    </row>
    <row r="8" spans="1:12" x14ac:dyDescent="0.25">
      <c r="A8" s="65"/>
      <c r="B8" s="27"/>
      <c r="C8" s="13"/>
      <c r="D8" s="13" t="s">
        <v>44</v>
      </c>
      <c r="E8" s="66"/>
      <c r="F8" s="13"/>
      <c r="G8" s="66"/>
      <c r="H8" s="27"/>
      <c r="I8" s="66"/>
      <c r="J8" s="13"/>
      <c r="K8" s="66"/>
      <c r="L8" s="97"/>
    </row>
    <row r="9" spans="1:12" x14ac:dyDescent="0.25">
      <c r="A9" s="67">
        <v>3</v>
      </c>
      <c r="B9" s="29"/>
      <c r="C9" s="31"/>
      <c r="D9" s="31" t="s">
        <v>47</v>
      </c>
      <c r="E9" s="32">
        <v>0.69</v>
      </c>
      <c r="F9" s="31"/>
      <c r="G9" s="32"/>
      <c r="H9" s="29"/>
      <c r="I9" s="32"/>
      <c r="J9" s="31"/>
      <c r="K9" s="32"/>
      <c r="L9" s="76">
        <f>C9+E9+G9+I9+K9</f>
        <v>0.69</v>
      </c>
    </row>
    <row r="10" spans="1:12" x14ac:dyDescent="0.25">
      <c r="A10" s="80">
        <f>SUM(A4:A9)</f>
        <v>22.1</v>
      </c>
      <c r="B10" s="15"/>
      <c r="C10" s="17">
        <f>SUM(C4:C7)</f>
        <v>0.41</v>
      </c>
      <c r="D10" s="17"/>
      <c r="E10" s="18">
        <f>SUM(E4:E9)</f>
        <v>2.69</v>
      </c>
      <c r="F10" s="16"/>
      <c r="G10" s="16">
        <f>SUM(G4:G7)</f>
        <v>0</v>
      </c>
      <c r="H10" s="16"/>
      <c r="I10" s="16">
        <f>SUM(I4:I7)</f>
        <v>2</v>
      </c>
      <c r="J10" s="17"/>
      <c r="K10" s="17">
        <f>SUM(K4:K7)</f>
        <v>0</v>
      </c>
      <c r="L10" s="100">
        <f>SUM(L4:L9)</f>
        <v>5.0999999999999996</v>
      </c>
    </row>
    <row r="11" spans="1:12" x14ac:dyDescent="0.25">
      <c r="A11" s="1"/>
      <c r="B11" s="2"/>
      <c r="C11" s="1"/>
      <c r="D11" s="1"/>
      <c r="E11" s="3"/>
      <c r="F11" s="1"/>
      <c r="G11" s="1"/>
      <c r="H11" s="1"/>
      <c r="I11" s="20"/>
      <c r="J11" s="1"/>
      <c r="K11" s="1"/>
    </row>
    <row r="12" spans="1:12" x14ac:dyDescent="0.25">
      <c r="A12" s="1"/>
      <c r="B12" s="2"/>
      <c r="C12" s="1"/>
      <c r="D12" s="1"/>
      <c r="E12" s="3"/>
      <c r="F12" s="1"/>
      <c r="G12" s="1"/>
      <c r="H12" s="1"/>
      <c r="I12" s="20"/>
      <c r="J12" s="21"/>
      <c r="K12" s="21"/>
    </row>
    <row r="13" spans="1:12" x14ac:dyDescent="0.25">
      <c r="A13" s="1"/>
      <c r="B13" s="2"/>
      <c r="C13" s="1"/>
      <c r="D13" s="1"/>
      <c r="E13" s="3"/>
      <c r="F13" s="1"/>
      <c r="G13" s="1"/>
      <c r="H13" s="23"/>
      <c r="I13" s="1"/>
      <c r="J13" s="1"/>
      <c r="K13" s="1"/>
    </row>
    <row r="14" spans="1:12" x14ac:dyDescent="0.25">
      <c r="A14" s="1"/>
      <c r="B14" s="2"/>
      <c r="C14" s="1"/>
      <c r="D14" s="24"/>
      <c r="E14" s="22"/>
      <c r="F14" s="1"/>
      <c r="G14" s="1"/>
      <c r="H14" s="1" t="s">
        <v>10</v>
      </c>
      <c r="I14" s="1"/>
      <c r="J14" s="20"/>
      <c r="K14" s="1">
        <f>L10*4.33</f>
        <v>22.082999999999998</v>
      </c>
    </row>
    <row r="15" spans="1:12" x14ac:dyDescent="0.25">
      <c r="A15" s="1"/>
      <c r="B15" s="2" t="s">
        <v>91</v>
      </c>
      <c r="C15" s="2"/>
      <c r="D15" s="37"/>
      <c r="E15" s="2" t="s">
        <v>96</v>
      </c>
      <c r="F15" s="1"/>
      <c r="G15" s="1"/>
      <c r="H15" s="1"/>
      <c r="I15" s="1"/>
      <c r="J15" s="1"/>
      <c r="K15" s="1"/>
    </row>
    <row r="16" spans="1:12" x14ac:dyDescent="0.25">
      <c r="B16" s="2" t="s">
        <v>23</v>
      </c>
      <c r="C16" s="2"/>
      <c r="D16" s="1" t="s">
        <v>13</v>
      </c>
      <c r="E16" s="2"/>
    </row>
    <row r="17" spans="2:6" x14ac:dyDescent="0.25">
      <c r="B17" s="2" t="s">
        <v>12</v>
      </c>
      <c r="C17" s="2"/>
      <c r="D17" s="38"/>
      <c r="E17" s="2"/>
    </row>
    <row r="18" spans="2:6" x14ac:dyDescent="0.25">
      <c r="F18" t="s">
        <v>100</v>
      </c>
    </row>
    <row r="19" spans="2:6" x14ac:dyDescent="0.25">
      <c r="F19" t="s">
        <v>99</v>
      </c>
    </row>
    <row r="20" spans="2:6" x14ac:dyDescent="0.25">
      <c r="F20" t="s">
        <v>97</v>
      </c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5" x14ac:dyDescent="0.25"/>
  <cols>
    <col min="3" max="3" width="8.7109375" customWidth="1"/>
    <col min="5" max="5" width="6.28515625" customWidth="1"/>
    <col min="7" max="7" width="5.140625" customWidth="1"/>
    <col min="9" max="9" width="5.42578125" customWidth="1"/>
    <col min="11" max="11" width="6.140625" customWidth="1"/>
    <col min="12" max="12" width="6" customWidth="1"/>
    <col min="13" max="13" width="7.28515625" customWidth="1"/>
  </cols>
  <sheetData>
    <row r="1" spans="1:14" x14ac:dyDescent="0.25">
      <c r="B1" s="1" t="s">
        <v>13</v>
      </c>
    </row>
    <row r="3" spans="1:14" x14ac:dyDescent="0.25">
      <c r="A3" s="4" t="s">
        <v>92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5.5" thickBot="1" x14ac:dyDescent="0.3">
      <c r="A4" s="87">
        <v>43874</v>
      </c>
      <c r="B4" s="64"/>
      <c r="C4" s="18"/>
      <c r="D4" s="64"/>
      <c r="E4" s="88"/>
      <c r="F4" s="64"/>
      <c r="G4" s="18"/>
      <c r="H4" s="64" t="s">
        <v>87</v>
      </c>
      <c r="I4" s="18">
        <v>2.25</v>
      </c>
      <c r="J4" s="89"/>
      <c r="K4" s="18"/>
      <c r="L4" s="29"/>
      <c r="M4" s="29"/>
      <c r="N4" s="76"/>
    </row>
    <row r="5" spans="1:14" ht="15.75" thickBot="1" x14ac:dyDescent="0.3">
      <c r="A5" s="90" t="s">
        <v>93</v>
      </c>
      <c r="B5" s="91"/>
      <c r="C5" s="92">
        <f>SUM(C4:C4)</f>
        <v>0</v>
      </c>
      <c r="D5" s="91"/>
      <c r="E5" s="93">
        <f>SUM(E4:E4)</f>
        <v>0</v>
      </c>
      <c r="F5" s="91"/>
      <c r="G5" s="92">
        <f>SUM(G4:G4)</f>
        <v>0</v>
      </c>
      <c r="H5" s="91"/>
      <c r="I5" s="92">
        <f>SUM(I4:I4)</f>
        <v>2.25</v>
      </c>
      <c r="J5" s="91"/>
      <c r="K5" s="92">
        <f>SUM(K4:K4)</f>
        <v>0</v>
      </c>
      <c r="L5" s="91"/>
      <c r="M5" s="91">
        <v>0</v>
      </c>
      <c r="N5" s="91">
        <f>SUM(C5:M5)</f>
        <v>2.25</v>
      </c>
    </row>
    <row r="10" spans="1:14" x14ac:dyDescent="0.25">
      <c r="B10" s="2" t="s">
        <v>11</v>
      </c>
      <c r="E10" s="94"/>
      <c r="F10" s="95" t="s">
        <v>94</v>
      </c>
    </row>
    <row r="11" spans="1:14" x14ac:dyDescent="0.25">
      <c r="B11" t="s">
        <v>23</v>
      </c>
      <c r="D11" t="str">
        <f>B1</f>
        <v>GERTRUDIS MARTIN OCAÑA</v>
      </c>
    </row>
    <row r="12" spans="1:14" x14ac:dyDescent="0.25">
      <c r="B12" t="s">
        <v>12</v>
      </c>
    </row>
    <row r="13" spans="1:14" x14ac:dyDescent="0.25">
      <c r="E13" s="96" t="s">
        <v>95</v>
      </c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3" workbookViewId="0">
      <selection sqref="A1:L24"/>
    </sheetView>
  </sheetViews>
  <sheetFormatPr baseColWidth="10" defaultRowHeight="15" x14ac:dyDescent="0.25"/>
  <cols>
    <col min="1" max="1" width="7.140625" customWidth="1"/>
    <col min="3" max="3" width="8.7109375" customWidth="1"/>
    <col min="5" max="5" width="11.7109375" customWidth="1"/>
    <col min="7" max="7" width="8" customWidth="1"/>
    <col min="9" max="9" width="9" customWidth="1"/>
    <col min="11" max="11" width="6.7109375" customWidth="1"/>
    <col min="12" max="12" width="8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97"/>
    </row>
    <row r="5" spans="1:12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98">
        <f>K5+I5+G5+E5+C5</f>
        <v>3</v>
      </c>
    </row>
    <row r="6" spans="1:12" ht="48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86"/>
    </row>
    <row r="7" spans="1:12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86">
        <f>C7+E7+G7+I7+K7</f>
        <v>2</v>
      </c>
    </row>
    <row r="8" spans="1:12" ht="36.75" x14ac:dyDescent="0.25">
      <c r="A8" s="7"/>
      <c r="B8" s="71" t="s">
        <v>49</v>
      </c>
      <c r="C8" s="13"/>
      <c r="D8" s="71" t="s">
        <v>49</v>
      </c>
      <c r="E8" s="13"/>
      <c r="F8" s="71" t="s">
        <v>49</v>
      </c>
      <c r="G8" s="13"/>
      <c r="H8" s="71" t="s">
        <v>49</v>
      </c>
      <c r="I8" s="13"/>
      <c r="J8" s="71" t="s">
        <v>49</v>
      </c>
      <c r="K8" s="13"/>
      <c r="L8" s="97"/>
    </row>
    <row r="9" spans="1:12" x14ac:dyDescent="0.25">
      <c r="A9" s="16">
        <v>36</v>
      </c>
      <c r="B9" s="29"/>
      <c r="C9" s="31">
        <v>1.6</v>
      </c>
      <c r="D9" s="31"/>
      <c r="E9" s="32">
        <v>1.6</v>
      </c>
      <c r="F9" s="29"/>
      <c r="G9" s="31">
        <v>1.7</v>
      </c>
      <c r="H9" s="29"/>
      <c r="I9" s="31">
        <v>1.61</v>
      </c>
      <c r="J9" s="29"/>
      <c r="K9" s="31">
        <v>1.8</v>
      </c>
      <c r="L9" s="98">
        <f>K9+I9+G9+E9+C9</f>
        <v>8.31</v>
      </c>
    </row>
    <row r="10" spans="1:12" ht="24.75" x14ac:dyDescent="0.25">
      <c r="A10" s="47"/>
      <c r="B10" s="11" t="s">
        <v>77</v>
      </c>
      <c r="C10" s="9"/>
      <c r="D10" s="9"/>
      <c r="E10" s="50"/>
      <c r="F10" s="11"/>
      <c r="G10" s="9"/>
      <c r="H10" s="11"/>
      <c r="I10" s="9"/>
      <c r="J10" s="11"/>
      <c r="K10" s="9"/>
      <c r="L10" s="99"/>
    </row>
    <row r="11" spans="1:12" x14ac:dyDescent="0.25">
      <c r="A11" s="47">
        <v>4.33</v>
      </c>
      <c r="B11" s="11"/>
      <c r="C11" s="9">
        <v>1</v>
      </c>
      <c r="D11" s="9"/>
      <c r="E11" s="50"/>
      <c r="F11" s="11"/>
      <c r="G11" s="9"/>
      <c r="H11" s="11"/>
      <c r="I11" s="9"/>
      <c r="J11" s="11"/>
      <c r="K11" s="9"/>
      <c r="L11" s="99">
        <f>K11+I11+G11+E11+C11</f>
        <v>1</v>
      </c>
    </row>
    <row r="12" spans="1:12" x14ac:dyDescent="0.25">
      <c r="A12" s="59">
        <v>13</v>
      </c>
      <c r="B12" s="77" t="s">
        <v>82</v>
      </c>
      <c r="C12" s="78">
        <v>1</v>
      </c>
      <c r="D12" s="77"/>
      <c r="E12" s="78"/>
      <c r="F12" s="77" t="s">
        <v>82</v>
      </c>
      <c r="G12" s="78">
        <v>1</v>
      </c>
      <c r="H12" s="77"/>
      <c r="I12" s="78"/>
      <c r="J12" s="77" t="s">
        <v>82</v>
      </c>
      <c r="K12" s="78">
        <v>1</v>
      </c>
      <c r="L12" s="126">
        <f>K12+I12+G12+E12+C12</f>
        <v>3</v>
      </c>
    </row>
    <row r="13" spans="1:12" x14ac:dyDescent="0.25">
      <c r="A13" s="65"/>
      <c r="B13" s="107" t="s">
        <v>105</v>
      </c>
      <c r="C13" s="108"/>
      <c r="D13" s="107"/>
      <c r="E13" s="108"/>
      <c r="F13" s="107"/>
      <c r="G13" s="108"/>
      <c r="H13" s="107" t="s">
        <v>105</v>
      </c>
      <c r="I13" s="108"/>
      <c r="J13" s="107"/>
      <c r="K13" s="108"/>
      <c r="L13" s="127"/>
    </row>
    <row r="14" spans="1:12" x14ac:dyDescent="0.25">
      <c r="A14" s="67">
        <v>6.41</v>
      </c>
      <c r="B14" s="109" t="s">
        <v>31</v>
      </c>
      <c r="C14" s="110">
        <v>0.48</v>
      </c>
      <c r="D14" s="109"/>
      <c r="E14" s="110"/>
      <c r="F14" s="109"/>
      <c r="G14" s="110"/>
      <c r="H14" s="109" t="s">
        <v>26</v>
      </c>
      <c r="I14" s="110">
        <v>1</v>
      </c>
      <c r="J14" s="109"/>
      <c r="K14" s="110"/>
      <c r="L14" s="128">
        <f>C14+E14+G14+I14</f>
        <v>1.48</v>
      </c>
    </row>
    <row r="15" spans="1:12" x14ac:dyDescent="0.25">
      <c r="A15" s="7"/>
      <c r="B15" s="107" t="s">
        <v>103</v>
      </c>
      <c r="C15" s="108"/>
      <c r="D15" s="107"/>
      <c r="E15" s="108"/>
      <c r="F15" s="107"/>
      <c r="G15" s="108"/>
      <c r="H15" s="107" t="s">
        <v>103</v>
      </c>
      <c r="I15" s="108"/>
      <c r="J15" s="107"/>
      <c r="K15" s="108"/>
      <c r="L15" s="127"/>
    </row>
    <row r="16" spans="1:12" x14ac:dyDescent="0.25">
      <c r="A16" s="16">
        <v>6.26</v>
      </c>
      <c r="B16" s="109" t="s">
        <v>26</v>
      </c>
      <c r="C16" s="110">
        <v>1.1000000000000001</v>
      </c>
      <c r="D16" s="109"/>
      <c r="E16" s="110"/>
      <c r="F16" s="109"/>
      <c r="G16" s="110"/>
      <c r="H16" s="109" t="s">
        <v>31</v>
      </c>
      <c r="I16" s="110">
        <v>0.35</v>
      </c>
      <c r="J16" s="109"/>
      <c r="K16" s="42"/>
      <c r="L16" s="128">
        <f>C16+I16</f>
        <v>1.4500000000000002</v>
      </c>
    </row>
    <row r="17" spans="1:12" x14ac:dyDescent="0.25">
      <c r="A17" s="7"/>
      <c r="B17" s="107"/>
      <c r="C17" s="108"/>
      <c r="D17" s="107"/>
      <c r="E17" s="108"/>
      <c r="F17" s="107" t="s">
        <v>116</v>
      </c>
      <c r="G17" s="108"/>
      <c r="H17" s="107"/>
      <c r="I17" s="108"/>
      <c r="J17" s="107"/>
      <c r="K17" s="28"/>
      <c r="L17" s="127"/>
    </row>
    <row r="18" spans="1:12" ht="24" x14ac:dyDescent="0.25">
      <c r="A18" s="16">
        <v>10.83</v>
      </c>
      <c r="B18" s="109"/>
      <c r="C18" s="110"/>
      <c r="D18" s="109"/>
      <c r="E18" s="110"/>
      <c r="F18" s="109" t="s">
        <v>117</v>
      </c>
      <c r="G18" s="110">
        <v>2.5</v>
      </c>
      <c r="H18" s="109"/>
      <c r="I18" s="110"/>
      <c r="J18" s="109"/>
      <c r="K18" s="42"/>
      <c r="L18" s="99">
        <f>K18+I18+G18+E18+C18</f>
        <v>2.5</v>
      </c>
    </row>
    <row r="19" spans="1:12" x14ac:dyDescent="0.25">
      <c r="A19" s="80">
        <f>SUM(A4:A18)</f>
        <v>98.49</v>
      </c>
      <c r="B19" s="15"/>
      <c r="C19" s="17">
        <f>SUM(C4:C18)</f>
        <v>5.18</v>
      </c>
      <c r="D19" s="17"/>
      <c r="E19" s="29">
        <f>SUM(E4:E18)</f>
        <v>3.6</v>
      </c>
      <c r="F19" s="16"/>
      <c r="G19" s="31">
        <f>SUM(G4:G18)</f>
        <v>5.2</v>
      </c>
      <c r="H19" s="16"/>
      <c r="I19" s="31">
        <f>SUM(I4:I18)</f>
        <v>2.9600000000000004</v>
      </c>
      <c r="J19" s="17"/>
      <c r="K19" s="17">
        <f>SUM(K5:K18)</f>
        <v>5.8</v>
      </c>
      <c r="L19" s="126">
        <f>SUM(L5:L18)</f>
        <v>22.740000000000002</v>
      </c>
    </row>
    <row r="20" spans="1:12" x14ac:dyDescent="0.25">
      <c r="A20" s="1"/>
      <c r="B20" s="2"/>
      <c r="C20" s="1"/>
      <c r="D20" s="1"/>
      <c r="E20" s="3"/>
      <c r="F20" s="1"/>
      <c r="G20" s="1"/>
      <c r="H20" s="1"/>
      <c r="I20" s="20"/>
      <c r="J20" s="1"/>
      <c r="K20" s="1"/>
    </row>
    <row r="21" spans="1:12" x14ac:dyDescent="0.25">
      <c r="A21" s="1"/>
      <c r="B21" s="2"/>
      <c r="C21" s="1"/>
      <c r="D21" s="1"/>
      <c r="E21" s="3"/>
      <c r="F21" s="1"/>
      <c r="G21" s="1"/>
      <c r="H21" s="1" t="s">
        <v>10</v>
      </c>
      <c r="I21" s="20"/>
      <c r="J21" s="21"/>
      <c r="K21" s="21"/>
      <c r="L21" s="1">
        <f>L19*4.33</f>
        <v>98.464200000000005</v>
      </c>
    </row>
    <row r="22" spans="1:12" x14ac:dyDescent="0.25">
      <c r="A22" s="1"/>
      <c r="B22" s="2" t="s">
        <v>91</v>
      </c>
      <c r="C22" s="2"/>
      <c r="D22" s="37"/>
      <c r="E22" s="84">
        <v>44804</v>
      </c>
      <c r="F22" s="1"/>
      <c r="G22" s="1"/>
      <c r="H22" s="1"/>
      <c r="I22" s="1"/>
      <c r="J22" s="1"/>
      <c r="K22" s="1"/>
    </row>
    <row r="23" spans="1:12" x14ac:dyDescent="0.25">
      <c r="B23" s="2" t="s">
        <v>23</v>
      </c>
      <c r="C23" s="2"/>
      <c r="D23" s="1" t="s">
        <v>13</v>
      </c>
      <c r="E23" s="2"/>
    </row>
    <row r="24" spans="1:12" x14ac:dyDescent="0.25">
      <c r="B24" s="2" t="s">
        <v>12</v>
      </c>
      <c r="C24" s="2"/>
      <c r="D24" s="38"/>
      <c r="E24" s="2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baseColWidth="10" defaultRowHeight="15" x14ac:dyDescent="0.25"/>
  <cols>
    <col min="1" max="1" width="8.85546875" customWidth="1"/>
    <col min="2" max="2" width="9" customWidth="1"/>
    <col min="3" max="3" width="9.140625" customWidth="1"/>
    <col min="5" max="5" width="10.42578125" customWidth="1"/>
    <col min="6" max="6" width="9.5703125" customWidth="1"/>
    <col min="7" max="7" width="8.42578125" customWidth="1"/>
    <col min="8" max="8" width="8.7109375" customWidth="1"/>
    <col min="9" max="9" width="8" customWidth="1"/>
    <col min="10" max="10" width="9.140625" customWidth="1"/>
    <col min="11" max="11" width="8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24.75" x14ac:dyDescent="0.25">
      <c r="A4" s="59">
        <v>2.88</v>
      </c>
      <c r="B4" s="77"/>
      <c r="C4" s="78"/>
      <c r="D4" s="77"/>
      <c r="E4" s="85"/>
      <c r="F4" s="77"/>
      <c r="G4" s="78"/>
      <c r="H4" s="77" t="s">
        <v>86</v>
      </c>
      <c r="I4" s="85">
        <v>2.88</v>
      </c>
      <c r="J4" s="77"/>
      <c r="K4" s="78"/>
      <c r="L4" s="79">
        <f>K4+I4+G4+E4+C4</f>
        <v>2.88</v>
      </c>
    </row>
    <row r="5" spans="1:12" x14ac:dyDescent="0.25">
      <c r="A5" s="47"/>
      <c r="B5" s="11"/>
      <c r="C5" s="9"/>
      <c r="D5" s="11"/>
      <c r="E5" s="86"/>
      <c r="F5" s="11"/>
      <c r="G5" s="9"/>
      <c r="H5" s="11"/>
      <c r="I5" s="82"/>
      <c r="J5" s="11"/>
      <c r="K5" s="9"/>
      <c r="L5" s="73"/>
    </row>
    <row r="6" spans="1:12" x14ac:dyDescent="0.25">
      <c r="A6" s="16"/>
      <c r="B6" s="29"/>
      <c r="C6" s="31"/>
      <c r="D6" s="29"/>
      <c r="E6" s="76"/>
      <c r="F6" s="29"/>
      <c r="G6" s="31"/>
      <c r="H6" s="29"/>
      <c r="I6" s="57"/>
      <c r="J6" s="29"/>
      <c r="K6" s="31"/>
      <c r="L6" s="33">
        <f>K6+I6+G6+E6+C6</f>
        <v>0</v>
      </c>
    </row>
    <row r="7" spans="1:12" x14ac:dyDescent="0.25">
      <c r="A7" s="80">
        <f>SUM(A4:A6)</f>
        <v>2.88</v>
      </c>
      <c r="B7" s="15"/>
      <c r="C7" s="17">
        <f>SUM(C4:C6)</f>
        <v>0</v>
      </c>
      <c r="D7" s="17"/>
      <c r="E7" s="18">
        <f>SUM(E4:E6)</f>
        <v>0</v>
      </c>
      <c r="F7" s="16"/>
      <c r="G7" s="16">
        <f>SUM(G4:G6)</f>
        <v>0</v>
      </c>
      <c r="H7" s="16"/>
      <c r="I7" s="57">
        <f>SUM(I4:I6)</f>
        <v>2.88</v>
      </c>
      <c r="J7" s="17"/>
      <c r="K7" s="17">
        <f>SUM(K4:K6)</f>
        <v>0</v>
      </c>
      <c r="L7" s="36">
        <f>SUM(L4:L6)</f>
        <v>2.88</v>
      </c>
    </row>
    <row r="8" spans="1:12" x14ac:dyDescent="0.25">
      <c r="A8" s="1"/>
      <c r="B8" s="2"/>
      <c r="C8" s="1"/>
      <c r="D8" s="1"/>
      <c r="E8" s="3"/>
      <c r="F8" s="1"/>
      <c r="G8" s="1"/>
      <c r="H8" s="1"/>
      <c r="I8" s="20"/>
      <c r="J8" s="1"/>
      <c r="K8" s="1"/>
    </row>
    <row r="9" spans="1:12" x14ac:dyDescent="0.25">
      <c r="A9" s="1"/>
      <c r="B9" s="2"/>
      <c r="C9" s="1"/>
      <c r="D9" s="1"/>
      <c r="E9" s="3"/>
      <c r="F9" s="1"/>
      <c r="G9" s="1"/>
      <c r="H9" s="1"/>
      <c r="I9" s="20"/>
      <c r="J9" s="21"/>
      <c r="K9" s="21"/>
    </row>
    <row r="10" spans="1:12" x14ac:dyDescent="0.25">
      <c r="A10" s="1"/>
      <c r="B10" s="2"/>
      <c r="C10" s="1"/>
      <c r="D10" s="1"/>
      <c r="E10" s="3"/>
      <c r="F10" s="1"/>
      <c r="G10" s="1"/>
      <c r="H10" s="23"/>
      <c r="I10" s="1"/>
      <c r="J10" s="1"/>
      <c r="K10" s="1"/>
    </row>
    <row r="11" spans="1:12" x14ac:dyDescent="0.25">
      <c r="A11" s="1"/>
      <c r="B11" s="2"/>
      <c r="C11" s="1"/>
      <c r="D11" s="24"/>
      <c r="E11" s="22"/>
      <c r="F11" s="1"/>
      <c r="G11" s="1"/>
      <c r="H11" s="1"/>
      <c r="I11" s="1"/>
      <c r="J11" s="20"/>
      <c r="K11" s="1"/>
    </row>
    <row r="12" spans="1:12" x14ac:dyDescent="0.25">
      <c r="A12" s="1"/>
      <c r="B12" s="2" t="s">
        <v>63</v>
      </c>
      <c r="C12" s="2"/>
      <c r="D12" s="37"/>
      <c r="E12" s="84">
        <v>43853</v>
      </c>
      <c r="F12" s="1"/>
      <c r="G12" s="1"/>
      <c r="H12" s="1"/>
      <c r="I12" s="1"/>
      <c r="J12" s="1"/>
      <c r="K12" s="1"/>
    </row>
    <row r="13" spans="1:12" x14ac:dyDescent="0.25">
      <c r="B13" s="2" t="s">
        <v>23</v>
      </c>
      <c r="C13" s="2"/>
      <c r="D13" s="1" t="s">
        <v>13</v>
      </c>
      <c r="E13" s="2"/>
      <c r="G13" t="s">
        <v>90</v>
      </c>
    </row>
    <row r="14" spans="1:12" x14ac:dyDescent="0.25">
      <c r="B14" s="2" t="s">
        <v>12</v>
      </c>
      <c r="C14" s="2"/>
      <c r="D14" s="38"/>
      <c r="E14" s="2"/>
    </row>
    <row r="16" spans="1:12" x14ac:dyDescent="0.25">
      <c r="A16" s="83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baseColWidth="10" defaultRowHeight="15" x14ac:dyDescent="0.25"/>
  <cols>
    <col min="1" max="1" width="8.85546875" customWidth="1"/>
    <col min="3" max="3" width="8.7109375" customWidth="1"/>
    <col min="4" max="4" width="9.5703125" customWidth="1"/>
    <col min="5" max="5" width="8.7109375" customWidth="1"/>
    <col min="6" max="6" width="9.140625" customWidth="1"/>
    <col min="7" max="7" width="8.140625" customWidth="1"/>
    <col min="9" max="9" width="7.42578125" customWidth="1"/>
    <col min="10" max="10" width="10.28515625" customWidth="1"/>
    <col min="11" max="11" width="8.425781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24.75" x14ac:dyDescent="0.25">
      <c r="A4" s="59">
        <v>2.25</v>
      </c>
      <c r="B4" s="77" t="s">
        <v>86</v>
      </c>
      <c r="C4" s="78">
        <v>2.25</v>
      </c>
      <c r="D4" s="77"/>
      <c r="E4" s="78"/>
      <c r="F4" s="77"/>
      <c r="G4" s="78"/>
      <c r="H4" s="77"/>
      <c r="I4" s="81"/>
      <c r="J4" s="77"/>
      <c r="K4" s="78"/>
      <c r="L4" s="79">
        <f>K4+I4+G4+E4+C4</f>
        <v>2.25</v>
      </c>
    </row>
    <row r="5" spans="1:12" ht="24.75" x14ac:dyDescent="0.25">
      <c r="A5" s="47"/>
      <c r="B5" s="11"/>
      <c r="C5" s="9"/>
      <c r="D5" s="11"/>
      <c r="E5" s="9"/>
      <c r="F5" s="11"/>
      <c r="G5" s="9"/>
      <c r="H5" s="11" t="s">
        <v>87</v>
      </c>
      <c r="I5" s="82"/>
      <c r="J5" s="11"/>
      <c r="K5" s="9"/>
      <c r="L5" s="73"/>
    </row>
    <row r="6" spans="1:12" x14ac:dyDescent="0.25">
      <c r="A6" s="16">
        <v>4.97</v>
      </c>
      <c r="B6" s="29"/>
      <c r="C6" s="31"/>
      <c r="D6" s="29"/>
      <c r="E6" s="31"/>
      <c r="F6" s="29"/>
      <c r="G6" s="31"/>
      <c r="H6" s="29"/>
      <c r="I6" s="57">
        <v>4.97</v>
      </c>
      <c r="J6" s="29"/>
      <c r="K6" s="31"/>
      <c r="L6" s="33">
        <f>K6+I6+G6+E6+C6</f>
        <v>4.97</v>
      </c>
    </row>
    <row r="7" spans="1:12" x14ac:dyDescent="0.25">
      <c r="A7" s="80">
        <f>SUM(A4:A6)</f>
        <v>7.22</v>
      </c>
      <c r="B7" s="15"/>
      <c r="C7" s="17">
        <f>SUM(C4:C6)</f>
        <v>2.25</v>
      </c>
      <c r="D7" s="17"/>
      <c r="E7" s="18">
        <f>SUM(E4:E6)</f>
        <v>0</v>
      </c>
      <c r="F7" s="16"/>
      <c r="G7" s="16">
        <f>SUM(G4:G6)</f>
        <v>0</v>
      </c>
      <c r="H7" s="16"/>
      <c r="I7" s="57">
        <f>SUM(I4:I6)</f>
        <v>4.97</v>
      </c>
      <c r="J7" s="17"/>
      <c r="K7" s="17">
        <f>SUM(K4:K6)</f>
        <v>0</v>
      </c>
      <c r="L7" s="36">
        <f>SUM(L4:L6)</f>
        <v>7.22</v>
      </c>
    </row>
    <row r="8" spans="1:12" x14ac:dyDescent="0.25">
      <c r="A8" s="1"/>
      <c r="B8" s="2"/>
      <c r="C8" s="1"/>
      <c r="D8" s="1"/>
      <c r="E8" s="3"/>
      <c r="F8" s="1"/>
      <c r="G8" s="1"/>
      <c r="H8" s="1"/>
      <c r="I8" s="20"/>
      <c r="J8" s="1"/>
      <c r="K8" s="1"/>
    </row>
    <row r="9" spans="1:12" x14ac:dyDescent="0.25">
      <c r="A9" s="1"/>
      <c r="B9" s="2"/>
      <c r="C9" s="1"/>
      <c r="D9" s="1"/>
      <c r="E9" s="3"/>
      <c r="F9" s="1"/>
      <c r="G9" s="1"/>
      <c r="H9" s="1"/>
      <c r="I9" s="20"/>
      <c r="J9" s="21"/>
      <c r="K9" s="21"/>
    </row>
    <row r="10" spans="1:12" x14ac:dyDescent="0.25">
      <c r="A10" s="1"/>
      <c r="B10" s="2"/>
      <c r="C10" s="1"/>
      <c r="D10" s="1"/>
      <c r="E10" s="3"/>
      <c r="F10" s="1"/>
      <c r="G10" s="1"/>
      <c r="H10" s="23"/>
      <c r="I10" s="1"/>
      <c r="J10" s="1"/>
      <c r="K10" s="1"/>
    </row>
    <row r="11" spans="1:12" x14ac:dyDescent="0.25">
      <c r="A11" s="1"/>
      <c r="B11" s="2"/>
      <c r="C11" s="1"/>
      <c r="D11" s="24"/>
      <c r="E11" s="22"/>
      <c r="F11" s="1"/>
      <c r="G11" s="1"/>
      <c r="H11" s="1"/>
      <c r="I11" s="1"/>
      <c r="J11" s="20"/>
      <c r="K11" s="1"/>
    </row>
    <row r="12" spans="1:12" x14ac:dyDescent="0.25">
      <c r="A12" s="1"/>
      <c r="B12" s="2" t="s">
        <v>63</v>
      </c>
      <c r="C12" s="2"/>
      <c r="D12" s="37"/>
      <c r="E12" s="84">
        <v>43801</v>
      </c>
      <c r="F12" s="1"/>
      <c r="G12" s="1"/>
      <c r="H12" s="1"/>
      <c r="I12" s="1"/>
      <c r="J12" s="1"/>
      <c r="K12" s="1"/>
    </row>
    <row r="13" spans="1:12" x14ac:dyDescent="0.25">
      <c r="B13" s="2" t="s">
        <v>23</v>
      </c>
      <c r="C13" s="2"/>
      <c r="D13" s="1" t="s">
        <v>13</v>
      </c>
      <c r="E13" s="2"/>
      <c r="G13" t="s">
        <v>88</v>
      </c>
    </row>
    <row r="14" spans="1:12" x14ac:dyDescent="0.25">
      <c r="B14" s="2" t="s">
        <v>12</v>
      </c>
      <c r="C14" s="2"/>
      <c r="D14" s="38"/>
      <c r="E14" s="2"/>
    </row>
    <row r="16" spans="1:12" x14ac:dyDescent="0.25">
      <c r="A16" s="83" t="s">
        <v>89</v>
      </c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/>
  </sheetViews>
  <sheetFormatPr baseColWidth="10" defaultRowHeight="15" x14ac:dyDescent="0.25"/>
  <cols>
    <col min="1" max="1" width="8.7109375" customWidth="1"/>
    <col min="2" max="2" width="14.28515625" customWidth="1"/>
    <col min="3" max="3" width="7.42578125" customWidth="1"/>
    <col min="4" max="4" width="16.5703125" customWidth="1"/>
    <col min="5" max="5" width="7.85546875" customWidth="1"/>
    <col min="6" max="6" width="13.140625" customWidth="1"/>
    <col min="7" max="7" width="6.42578125" customWidth="1"/>
    <col min="8" max="8" width="13" customWidth="1"/>
    <col min="9" max="9" width="6.7109375" customWidth="1"/>
    <col min="10" max="10" width="13.42578125" customWidth="1"/>
    <col min="11" max="11" width="7.28515625" customWidth="1"/>
    <col min="12" max="12" width="9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36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26.25" customHeight="1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73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73">
        <f>K13+I13+G13+E13+C13</f>
        <v>1</v>
      </c>
    </row>
    <row r="14" spans="1:12" x14ac:dyDescent="0.25">
      <c r="A14" s="59">
        <v>3.25</v>
      </c>
      <c r="B14" s="77"/>
      <c r="C14" s="78"/>
      <c r="D14" s="77" t="s">
        <v>82</v>
      </c>
      <c r="E14" s="78">
        <v>0.75</v>
      </c>
      <c r="F14" s="77"/>
      <c r="G14" s="78"/>
      <c r="H14" s="77"/>
      <c r="I14" s="78"/>
      <c r="J14" s="77"/>
      <c r="K14" s="78"/>
      <c r="L14" s="79">
        <f>K14+I14+G14+E14+C14</f>
        <v>0.75</v>
      </c>
    </row>
    <row r="15" spans="1:12" ht="24.75" x14ac:dyDescent="0.25">
      <c r="A15" s="47"/>
      <c r="B15" s="11" t="s">
        <v>85</v>
      </c>
      <c r="C15" s="9"/>
      <c r="D15" s="11"/>
      <c r="E15" s="9"/>
      <c r="F15" s="11"/>
      <c r="G15" s="9"/>
      <c r="H15" s="11"/>
      <c r="I15" s="9"/>
      <c r="J15" s="11"/>
      <c r="K15" s="9"/>
      <c r="L15" s="73"/>
    </row>
    <row r="16" spans="1:12" x14ac:dyDescent="0.25">
      <c r="A16" s="16">
        <v>1.78</v>
      </c>
      <c r="B16" s="29"/>
      <c r="C16" s="31">
        <v>0.41</v>
      </c>
      <c r="D16" s="29"/>
      <c r="E16" s="31"/>
      <c r="F16" s="29"/>
      <c r="G16" s="31"/>
      <c r="H16" s="29"/>
      <c r="I16" s="31"/>
      <c r="J16" s="29"/>
      <c r="K16" s="31"/>
      <c r="L16" s="33">
        <f>K16+I16+G16+E16+C16</f>
        <v>0.41</v>
      </c>
    </row>
    <row r="17" spans="1:12" x14ac:dyDescent="0.25">
      <c r="A17" s="80">
        <f>SUM(A4:A16)</f>
        <v>83</v>
      </c>
      <c r="B17" s="15"/>
      <c r="C17" s="17">
        <f>SUM(C4:C16)</f>
        <v>3.0100000000000002</v>
      </c>
      <c r="D17" s="17"/>
      <c r="E17" s="18">
        <f>SUM(E4:E16)</f>
        <v>5.04</v>
      </c>
      <c r="F17" s="16"/>
      <c r="G17" s="16">
        <f>SUM(G4:G16)</f>
        <v>4.7</v>
      </c>
      <c r="H17" s="16"/>
      <c r="I17" s="16">
        <f>SUM(I4:I16)</f>
        <v>1.61</v>
      </c>
      <c r="J17" s="17"/>
      <c r="K17" s="17">
        <f>SUM(K4:K16)</f>
        <v>4.8</v>
      </c>
      <c r="L17" s="36">
        <f>SUM(L4:L16)</f>
        <v>19.16</v>
      </c>
    </row>
    <row r="18" spans="1:12" x14ac:dyDescent="0.25">
      <c r="A18" s="1"/>
      <c r="B18" s="2"/>
      <c r="C18" s="1"/>
      <c r="D18" s="1"/>
      <c r="E18" s="3"/>
      <c r="F18" s="1"/>
      <c r="G18" s="1"/>
      <c r="H18" s="1"/>
      <c r="I18" s="20"/>
      <c r="J18" s="1"/>
      <c r="K18" s="1"/>
    </row>
    <row r="19" spans="1:12" x14ac:dyDescent="0.25">
      <c r="A19" s="1"/>
      <c r="B19" s="2"/>
      <c r="C19" s="1"/>
      <c r="D19" s="1"/>
      <c r="E19" s="3"/>
      <c r="F19" s="1"/>
      <c r="G19" s="1"/>
      <c r="H19" s="1"/>
      <c r="I19" s="20"/>
      <c r="J19" s="21"/>
      <c r="K19" s="21"/>
    </row>
    <row r="20" spans="1:12" x14ac:dyDescent="0.25">
      <c r="A20" s="1"/>
      <c r="B20" s="2"/>
      <c r="C20" s="1"/>
      <c r="D20" s="1"/>
      <c r="E20" s="3"/>
      <c r="F20" s="1"/>
      <c r="G20" s="1"/>
      <c r="H20" s="23"/>
      <c r="I20" s="1"/>
      <c r="J20" s="1"/>
      <c r="K20" s="1"/>
    </row>
    <row r="21" spans="1:12" x14ac:dyDescent="0.25">
      <c r="A21" s="1"/>
      <c r="B21" s="2"/>
      <c r="C21" s="1"/>
      <c r="D21" s="24"/>
      <c r="E21" s="22"/>
      <c r="F21" s="1"/>
      <c r="G21" s="1"/>
      <c r="H21" s="1" t="s">
        <v>10</v>
      </c>
      <c r="I21" s="1"/>
      <c r="J21" s="20"/>
      <c r="K21" s="1">
        <f>L17*4.33</f>
        <v>82.962800000000001</v>
      </c>
    </row>
    <row r="22" spans="1:12" x14ac:dyDescent="0.25">
      <c r="A22" s="1"/>
      <c r="B22" s="2" t="s">
        <v>91</v>
      </c>
      <c r="C22" s="2"/>
      <c r="D22" s="37"/>
      <c r="E22" s="2" t="s">
        <v>102</v>
      </c>
      <c r="F22" s="1"/>
      <c r="G22" s="1"/>
      <c r="H22" s="1"/>
      <c r="I22" s="1"/>
      <c r="J22" s="1"/>
      <c r="K22" s="1"/>
    </row>
    <row r="23" spans="1:12" x14ac:dyDescent="0.25">
      <c r="B23" s="2" t="s">
        <v>23</v>
      </c>
      <c r="C23" s="2"/>
      <c r="D23" s="1" t="s">
        <v>13</v>
      </c>
      <c r="E23" s="2"/>
    </row>
    <row r="24" spans="1:12" x14ac:dyDescent="0.25">
      <c r="B24" s="2" t="s">
        <v>12</v>
      </c>
      <c r="C24" s="2"/>
      <c r="D24" s="38"/>
      <c r="E24" s="2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baseColWidth="10" defaultRowHeight="15" x14ac:dyDescent="0.25"/>
  <cols>
    <col min="1" max="1" width="10.140625" customWidth="1"/>
    <col min="2" max="2" width="14.42578125" customWidth="1"/>
    <col min="3" max="3" width="7.140625" customWidth="1"/>
    <col min="4" max="4" width="15.140625" customWidth="1"/>
    <col min="5" max="5" width="6.42578125" customWidth="1"/>
    <col min="6" max="6" width="14.42578125" customWidth="1"/>
    <col min="7" max="7" width="6.28515625" customWidth="1"/>
    <col min="8" max="8" width="13.85546875" customWidth="1"/>
    <col min="9" max="9" width="7.42578125" customWidth="1"/>
    <col min="10" max="10" width="15.42578125" customWidth="1"/>
    <col min="11" max="11" width="7" customWidth="1"/>
    <col min="12" max="12" width="8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36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24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24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73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73">
        <f>K13+I13+G13+E13+C13</f>
        <v>1</v>
      </c>
    </row>
    <row r="14" spans="1:12" ht="24" customHeight="1" x14ac:dyDescent="0.25">
      <c r="A14" s="59">
        <v>3.25</v>
      </c>
      <c r="B14" s="77"/>
      <c r="C14" s="78"/>
      <c r="D14" s="77" t="s">
        <v>82</v>
      </c>
      <c r="E14" s="78">
        <v>0.75</v>
      </c>
      <c r="F14" s="77"/>
      <c r="G14" s="78"/>
      <c r="H14" s="77"/>
      <c r="I14" s="78"/>
      <c r="J14" s="77"/>
      <c r="K14" s="78"/>
      <c r="L14" s="79">
        <f>K14+I14+G14+E14+C14</f>
        <v>0.75</v>
      </c>
    </row>
    <row r="15" spans="1:12" x14ac:dyDescent="0.25">
      <c r="A15" s="80">
        <f>SUM(A4:A14)</f>
        <v>81.22</v>
      </c>
      <c r="B15" s="15"/>
      <c r="C15" s="17">
        <f>SUM(C4:C14)</f>
        <v>2.6</v>
      </c>
      <c r="D15" s="17"/>
      <c r="E15" s="18">
        <f>SUM(E4:E14)</f>
        <v>5.04</v>
      </c>
      <c r="F15" s="16"/>
      <c r="G15" s="16">
        <f>SUM(G4:G14)</f>
        <v>4.7</v>
      </c>
      <c r="H15" s="16"/>
      <c r="I15" s="16">
        <f>SUM(I4:I14)</f>
        <v>1.61</v>
      </c>
      <c r="J15" s="17"/>
      <c r="K15" s="17">
        <f>SUM(K4:K14)</f>
        <v>4.8</v>
      </c>
      <c r="L15" s="36">
        <f>SUM(L4:L14)</f>
        <v>18.75</v>
      </c>
    </row>
    <row r="16" spans="1:12" x14ac:dyDescent="0.25">
      <c r="A16" s="1"/>
      <c r="B16" s="2"/>
      <c r="C16" s="1"/>
      <c r="D16" s="1"/>
      <c r="E16" s="3"/>
      <c r="F16" s="1"/>
      <c r="G16" s="1"/>
      <c r="H16" s="1"/>
      <c r="I16" s="20"/>
      <c r="J16" s="1"/>
      <c r="K16" s="1"/>
    </row>
    <row r="17" spans="1:11" x14ac:dyDescent="0.25">
      <c r="A17" s="1"/>
      <c r="B17" s="2"/>
      <c r="C17" s="1"/>
      <c r="D17" s="1"/>
      <c r="E17" s="3"/>
      <c r="F17" s="1"/>
      <c r="G17" s="1"/>
      <c r="H17" s="1"/>
      <c r="I17" s="20"/>
      <c r="J17" s="21"/>
      <c r="K17" s="21"/>
    </row>
    <row r="18" spans="1:11" x14ac:dyDescent="0.25">
      <c r="A18" s="1"/>
      <c r="B18" s="2"/>
      <c r="C18" s="1"/>
      <c r="D18" s="1"/>
      <c r="E18" s="3"/>
      <c r="F18" s="1"/>
      <c r="G18" s="1"/>
      <c r="H18" s="23"/>
      <c r="I18" s="1"/>
      <c r="J18" s="1"/>
      <c r="K18" s="1"/>
    </row>
    <row r="19" spans="1:11" x14ac:dyDescent="0.25">
      <c r="A19" s="1"/>
      <c r="B19" s="2"/>
      <c r="C19" s="1"/>
      <c r="D19" s="24"/>
      <c r="E19" s="22"/>
      <c r="F19" s="1"/>
      <c r="G19" s="1"/>
      <c r="H19" s="1" t="s">
        <v>10</v>
      </c>
      <c r="I19" s="1"/>
      <c r="J19" s="20"/>
      <c r="K19" s="1">
        <f>L15*4.33</f>
        <v>81.1875</v>
      </c>
    </row>
    <row r="20" spans="1:11" x14ac:dyDescent="0.25">
      <c r="A20" s="1"/>
      <c r="B20" s="2" t="s">
        <v>63</v>
      </c>
      <c r="C20" s="2"/>
      <c r="D20" s="37"/>
      <c r="E20" s="2" t="s">
        <v>84</v>
      </c>
      <c r="F20" s="1"/>
      <c r="G20" s="1"/>
      <c r="H20" s="1"/>
      <c r="I20" s="1"/>
      <c r="J20" s="1"/>
      <c r="K20" s="1"/>
    </row>
    <row r="21" spans="1:11" x14ac:dyDescent="0.25">
      <c r="B21" s="2" t="s">
        <v>23</v>
      </c>
      <c r="C21" s="2"/>
      <c r="D21" s="1" t="s">
        <v>13</v>
      </c>
      <c r="E21" s="2"/>
    </row>
    <row r="22" spans="1:11" x14ac:dyDescent="0.25">
      <c r="B22" s="2" t="s">
        <v>12</v>
      </c>
      <c r="C22" s="2"/>
      <c r="D22" s="38"/>
      <c r="E22" s="2"/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baseColWidth="10" defaultRowHeight="15" x14ac:dyDescent="0.25"/>
  <cols>
    <col min="1" max="1" width="9.85546875" customWidth="1"/>
    <col min="2" max="2" width="13.85546875" customWidth="1"/>
    <col min="3" max="3" width="6.85546875" customWidth="1"/>
    <col min="4" max="4" width="15.42578125" customWidth="1"/>
    <col min="5" max="5" width="7.85546875" customWidth="1"/>
    <col min="6" max="6" width="13.28515625" customWidth="1"/>
    <col min="7" max="7" width="6.28515625" customWidth="1"/>
    <col min="8" max="8" width="13.140625" customWidth="1"/>
    <col min="9" max="9" width="6.5703125" customWidth="1"/>
    <col min="10" max="10" width="13" customWidth="1"/>
    <col min="11" max="11" width="6.5703125" customWidth="1"/>
    <col min="12" max="12" width="9.57031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36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24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73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73">
        <f>K13+I13+G13+E13+C13</f>
        <v>1</v>
      </c>
    </row>
    <row r="14" spans="1:12" x14ac:dyDescent="0.25">
      <c r="A14" s="59">
        <v>3.25</v>
      </c>
      <c r="B14" s="77"/>
      <c r="C14" s="78"/>
      <c r="D14" s="77"/>
      <c r="E14" s="78"/>
      <c r="F14" s="77"/>
      <c r="G14" s="78"/>
      <c r="H14" s="77" t="s">
        <v>82</v>
      </c>
      <c r="I14" s="78">
        <v>0.75</v>
      </c>
      <c r="J14" s="77"/>
      <c r="K14" s="78"/>
      <c r="L14" s="79">
        <f>K14+I14+G14+E14+C14</f>
        <v>0.75</v>
      </c>
    </row>
    <row r="15" spans="1:12" x14ac:dyDescent="0.25">
      <c r="A15" s="80">
        <f>SUM(A4:A14)</f>
        <v>81.22</v>
      </c>
      <c r="B15" s="15"/>
      <c r="C15" s="17">
        <f>SUM(C4:C14)</f>
        <v>2.6</v>
      </c>
      <c r="D15" s="17"/>
      <c r="E15" s="18">
        <f>SUM(E4:E14)</f>
        <v>4.29</v>
      </c>
      <c r="F15" s="16"/>
      <c r="G15" s="16">
        <f>SUM(G4:G14)</f>
        <v>4.7</v>
      </c>
      <c r="H15" s="16"/>
      <c r="I15" s="16">
        <f>SUM(I4:I14)</f>
        <v>2.3600000000000003</v>
      </c>
      <c r="J15" s="17"/>
      <c r="K15" s="17">
        <f>SUM(K4:K14)</f>
        <v>4.8</v>
      </c>
      <c r="L15" s="36">
        <f>SUM(L4:L14)</f>
        <v>18.75</v>
      </c>
    </row>
    <row r="16" spans="1:12" x14ac:dyDescent="0.25">
      <c r="A16" s="1"/>
      <c r="B16" s="2"/>
      <c r="C16" s="1"/>
      <c r="D16" s="1"/>
      <c r="E16" s="3"/>
      <c r="F16" s="1"/>
      <c r="G16" s="1"/>
      <c r="H16" s="1"/>
      <c r="I16" s="20"/>
      <c r="J16" s="1"/>
      <c r="K16" s="1"/>
    </row>
    <row r="17" spans="1:11" x14ac:dyDescent="0.25">
      <c r="A17" s="1"/>
      <c r="B17" s="2"/>
      <c r="C17" s="1"/>
      <c r="D17" s="1"/>
      <c r="E17" s="3"/>
      <c r="F17" s="1"/>
      <c r="G17" s="1"/>
      <c r="H17" s="1"/>
      <c r="I17" s="20"/>
      <c r="J17" s="21"/>
      <c r="K17" s="21"/>
    </row>
    <row r="18" spans="1:11" x14ac:dyDescent="0.25">
      <c r="A18" s="1"/>
      <c r="B18" s="2"/>
      <c r="C18" s="1"/>
      <c r="D18" s="1"/>
      <c r="E18" s="3"/>
      <c r="F18" s="1"/>
      <c r="G18" s="1"/>
      <c r="H18" s="23"/>
      <c r="I18" s="1"/>
      <c r="J18" s="1"/>
      <c r="K18" s="1"/>
    </row>
    <row r="19" spans="1:11" x14ac:dyDescent="0.25">
      <c r="A19" s="1"/>
      <c r="B19" s="2"/>
      <c r="C19" s="1"/>
      <c r="D19" s="24"/>
      <c r="E19" s="22"/>
      <c r="F19" s="1"/>
      <c r="G19" s="1"/>
      <c r="H19" s="1" t="s">
        <v>10</v>
      </c>
      <c r="I19" s="1"/>
      <c r="J19" s="20"/>
      <c r="K19" s="1">
        <f>L15*4.33</f>
        <v>81.1875</v>
      </c>
    </row>
    <row r="20" spans="1:11" x14ac:dyDescent="0.25">
      <c r="A20" s="1"/>
      <c r="B20" s="2" t="s">
        <v>63</v>
      </c>
      <c r="C20" s="2"/>
      <c r="D20" s="37"/>
      <c r="E20" s="2" t="s">
        <v>83</v>
      </c>
      <c r="F20" s="1"/>
      <c r="G20" s="1"/>
      <c r="H20" s="1"/>
      <c r="I20" s="1"/>
      <c r="J20" s="1"/>
      <c r="K20" s="1"/>
    </row>
    <row r="21" spans="1:11" x14ac:dyDescent="0.25">
      <c r="B21" s="2" t="s">
        <v>23</v>
      </c>
      <c r="C21" s="2"/>
      <c r="D21" s="1" t="s">
        <v>13</v>
      </c>
      <c r="E21" s="2"/>
    </row>
    <row r="22" spans="1:11" x14ac:dyDescent="0.25">
      <c r="B22" s="2" t="s">
        <v>12</v>
      </c>
      <c r="C22" s="2"/>
      <c r="D22" s="38"/>
      <c r="E22" s="2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baseColWidth="10" defaultRowHeight="15" x14ac:dyDescent="0.25"/>
  <cols>
    <col min="1" max="1" width="9.28515625" customWidth="1"/>
    <col min="2" max="2" width="13.28515625" customWidth="1"/>
    <col min="3" max="3" width="6.42578125" customWidth="1"/>
    <col min="4" max="4" width="15.140625" customWidth="1"/>
    <col min="5" max="5" width="7.85546875" customWidth="1"/>
    <col min="6" max="6" width="13.42578125" customWidth="1"/>
    <col min="7" max="7" width="5.7109375" customWidth="1"/>
    <col min="9" max="9" width="7.140625" customWidth="1"/>
    <col min="11" max="11" width="7.85546875" customWidth="1"/>
    <col min="12" max="12" width="7.710937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24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73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33">
        <f>K13+I13+G13+E13+C13</f>
        <v>1</v>
      </c>
    </row>
    <row r="14" spans="1:12" x14ac:dyDescent="0.25">
      <c r="A14" s="13"/>
      <c r="B14" s="26"/>
      <c r="C14" s="13"/>
      <c r="D14" s="28"/>
      <c r="E14" s="27"/>
      <c r="F14" s="13"/>
      <c r="G14" s="13"/>
      <c r="H14" s="13"/>
      <c r="I14" s="13"/>
      <c r="J14" s="13"/>
      <c r="K14" s="13"/>
      <c r="L14" s="35"/>
    </row>
    <row r="15" spans="1:12" x14ac:dyDescent="0.25">
      <c r="A15" s="16">
        <f>SUM(A4:A14)</f>
        <v>77.97</v>
      </c>
      <c r="B15" s="15"/>
      <c r="C15" s="17">
        <f>SUM(C4:C14)</f>
        <v>2.6</v>
      </c>
      <c r="D15" s="17"/>
      <c r="E15" s="18">
        <f>SUM(E4:E14)</f>
        <v>4.29</v>
      </c>
      <c r="F15" s="16"/>
      <c r="G15" s="16">
        <f>SUM(G4:G14)</f>
        <v>4.7</v>
      </c>
      <c r="H15" s="16"/>
      <c r="I15" s="16">
        <f>SUM(I4:I14)</f>
        <v>1.61</v>
      </c>
      <c r="J15" s="17"/>
      <c r="K15" s="17">
        <f>SUM(K4:K14)</f>
        <v>4.8</v>
      </c>
      <c r="L15" s="36">
        <f>SUM(L4:L14)</f>
        <v>18</v>
      </c>
    </row>
    <row r="16" spans="1:12" x14ac:dyDescent="0.25">
      <c r="A16" s="1"/>
      <c r="B16" s="2"/>
      <c r="C16" s="1"/>
      <c r="D16" s="1"/>
      <c r="E16" s="3"/>
      <c r="F16" s="1"/>
      <c r="G16" s="1"/>
      <c r="H16" s="1"/>
      <c r="I16" s="20"/>
      <c r="J16" s="1"/>
      <c r="K16" s="1"/>
    </row>
    <row r="17" spans="1:11" x14ac:dyDescent="0.25">
      <c r="A17" s="1"/>
      <c r="B17" s="2"/>
      <c r="C17" s="1"/>
      <c r="D17" s="1"/>
      <c r="E17" s="3"/>
      <c r="F17" s="1"/>
      <c r="G17" s="1"/>
      <c r="H17" s="1"/>
      <c r="I17" s="20"/>
      <c r="J17" s="21"/>
      <c r="K17" s="21"/>
    </row>
    <row r="18" spans="1:11" x14ac:dyDescent="0.25">
      <c r="A18" s="1"/>
      <c r="B18" s="2"/>
      <c r="C18" s="1"/>
      <c r="D18" s="1"/>
      <c r="E18" s="3"/>
      <c r="F18" s="1"/>
      <c r="G18" s="1"/>
      <c r="H18" s="23"/>
      <c r="I18" s="1"/>
      <c r="J18" s="1"/>
      <c r="K18" s="1"/>
    </row>
    <row r="19" spans="1:11" x14ac:dyDescent="0.25">
      <c r="A19" s="1"/>
      <c r="B19" s="2"/>
      <c r="C19" s="1"/>
      <c r="D19" s="24"/>
      <c r="E19" s="22"/>
      <c r="F19" s="1"/>
      <c r="G19" s="1"/>
      <c r="H19" s="1" t="s">
        <v>10</v>
      </c>
      <c r="I19" s="1"/>
      <c r="J19" s="20"/>
      <c r="K19" s="1">
        <f>L15*4.33</f>
        <v>77.94</v>
      </c>
    </row>
    <row r="20" spans="1:11" x14ac:dyDescent="0.25">
      <c r="A20" s="1"/>
      <c r="B20" s="2" t="s">
        <v>63</v>
      </c>
      <c r="C20" s="2"/>
      <c r="D20" s="37"/>
      <c r="E20" s="2" t="s">
        <v>76</v>
      </c>
      <c r="F20" s="1"/>
      <c r="G20" s="1"/>
      <c r="H20" s="1"/>
      <c r="I20" s="1"/>
      <c r="J20" s="1"/>
      <c r="K20" s="1"/>
    </row>
    <row r="21" spans="1:11" x14ac:dyDescent="0.25">
      <c r="B21" s="2" t="s">
        <v>23</v>
      </c>
      <c r="C21" s="2"/>
      <c r="D21" s="1" t="s">
        <v>13</v>
      </c>
      <c r="E21" s="2"/>
    </row>
    <row r="22" spans="1:11" x14ac:dyDescent="0.25">
      <c r="B22" s="2" t="s">
        <v>12</v>
      </c>
      <c r="C22" s="2"/>
      <c r="D22" s="38"/>
      <c r="E22" s="2"/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/>
  </sheetViews>
  <sheetFormatPr baseColWidth="10" defaultRowHeight="15" x14ac:dyDescent="0.25"/>
  <cols>
    <col min="1" max="1" width="9.7109375" customWidth="1"/>
    <col min="3" max="3" width="7.42578125" customWidth="1"/>
    <col min="5" max="5" width="7.42578125" customWidth="1"/>
    <col min="7" max="7" width="6.28515625" customWidth="1"/>
    <col min="9" max="9" width="6.5703125" customWidth="1"/>
    <col min="10" max="10" width="18.7109375" customWidth="1"/>
    <col min="11" max="11" width="6.7109375" customWidth="1"/>
    <col min="12" max="12" width="7" customWidth="1"/>
    <col min="13" max="13" width="6.85546875" customWidth="1"/>
    <col min="14" max="14" width="7.140625" customWidth="1"/>
  </cols>
  <sheetData>
    <row r="1" spans="1:14" x14ac:dyDescent="0.25">
      <c r="A1" s="1"/>
      <c r="B1" s="2" t="s">
        <v>13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x14ac:dyDescent="0.25">
      <c r="A4" s="7"/>
      <c r="B4" s="34" t="s">
        <v>78</v>
      </c>
      <c r="C4" s="9"/>
      <c r="D4" s="34"/>
      <c r="E4" s="9"/>
      <c r="F4" s="12"/>
      <c r="G4" s="9"/>
      <c r="H4" s="34" t="s">
        <v>78</v>
      </c>
      <c r="I4" s="9"/>
      <c r="J4" s="34"/>
      <c r="K4" s="9"/>
      <c r="L4" s="13"/>
      <c r="M4" s="13"/>
      <c r="N4" s="13"/>
    </row>
    <row r="5" spans="1:14" x14ac:dyDescent="0.25">
      <c r="A5" s="16">
        <v>5</v>
      </c>
      <c r="B5" s="64" t="s">
        <v>31</v>
      </c>
      <c r="C5" s="31">
        <v>0.25</v>
      </c>
      <c r="D5" s="64"/>
      <c r="E5" s="31"/>
      <c r="F5" s="64"/>
      <c r="G5" s="31"/>
      <c r="H5" s="64" t="s">
        <v>26</v>
      </c>
      <c r="I5" s="31">
        <v>0.9</v>
      </c>
      <c r="J5" s="64"/>
      <c r="K5" s="31"/>
      <c r="L5" s="29"/>
      <c r="M5" s="31"/>
      <c r="N5" s="31">
        <f>C5+E5+G5+I5+K5+M5</f>
        <v>1.1499999999999999</v>
      </c>
    </row>
    <row r="6" spans="1:14" x14ac:dyDescent="0.25">
      <c r="A6" s="7"/>
      <c r="B6" s="34" t="s">
        <v>79</v>
      </c>
      <c r="C6" s="13"/>
      <c r="D6" s="34"/>
      <c r="E6" s="11"/>
      <c r="F6" s="12"/>
      <c r="G6" s="9"/>
      <c r="H6" s="34" t="s">
        <v>79</v>
      </c>
      <c r="I6" s="11"/>
      <c r="J6" s="34"/>
      <c r="K6" s="13"/>
      <c r="L6" s="13"/>
      <c r="M6" s="13"/>
      <c r="N6" s="13"/>
    </row>
    <row r="7" spans="1:14" x14ac:dyDescent="0.25">
      <c r="A7" s="16">
        <v>5</v>
      </c>
      <c r="B7" s="64" t="s">
        <v>31</v>
      </c>
      <c r="C7" s="31">
        <v>0.25</v>
      </c>
      <c r="D7" s="64"/>
      <c r="E7" s="31"/>
      <c r="F7" s="64"/>
      <c r="G7" s="31"/>
      <c r="H7" s="64" t="s">
        <v>26</v>
      </c>
      <c r="I7" s="31">
        <v>0.9</v>
      </c>
      <c r="J7" s="64"/>
      <c r="K7" s="31"/>
      <c r="L7" s="29"/>
      <c r="M7" s="31"/>
      <c r="N7" s="31">
        <f>C7+E7+G7+I7+K7+M7</f>
        <v>1.1499999999999999</v>
      </c>
    </row>
    <row r="8" spans="1:14" x14ac:dyDescent="0.25">
      <c r="A8" s="14">
        <f>SUM(A4:A7)</f>
        <v>10</v>
      </c>
      <c r="B8" s="15" t="s">
        <v>9</v>
      </c>
      <c r="C8" s="76">
        <f>SUM(C4:C7)</f>
        <v>0.5</v>
      </c>
      <c r="D8" s="17"/>
      <c r="E8" s="17">
        <f>SUM(E4:E7)</f>
        <v>0</v>
      </c>
      <c r="F8" s="18"/>
      <c r="G8" s="16">
        <f>SUM(G4:G7)</f>
        <v>0</v>
      </c>
      <c r="H8" s="16"/>
      <c r="I8" s="16">
        <f>SUM(I4:I7)</f>
        <v>1.8</v>
      </c>
      <c r="J8" s="16"/>
      <c r="K8" s="17">
        <f>SUM(K4:K7)</f>
        <v>0</v>
      </c>
      <c r="L8" s="17"/>
      <c r="M8" s="17">
        <f>SUM(M4:M7)</f>
        <v>0</v>
      </c>
      <c r="N8" s="19">
        <f>SUM(N4:N7)</f>
        <v>2.2999999999999998</v>
      </c>
    </row>
    <row r="9" spans="1:14" x14ac:dyDescent="0.25">
      <c r="A9" s="1"/>
      <c r="B9" s="2"/>
      <c r="C9" s="1"/>
      <c r="D9" s="1"/>
      <c r="E9" s="1"/>
      <c r="F9" s="3"/>
      <c r="G9" s="1"/>
      <c r="H9" s="1"/>
      <c r="I9" s="1"/>
      <c r="J9" s="20"/>
      <c r="K9" s="1"/>
      <c r="L9" s="1"/>
      <c r="M9" s="1"/>
      <c r="N9" s="1"/>
    </row>
    <row r="10" spans="1:14" x14ac:dyDescent="0.25">
      <c r="A10" s="1"/>
      <c r="B10" s="2"/>
      <c r="C10" s="1"/>
      <c r="D10" s="1"/>
      <c r="E10" s="3"/>
      <c r="F10" s="1"/>
      <c r="G10" s="1"/>
      <c r="H10" s="1"/>
      <c r="I10" s="20"/>
      <c r="J10" s="1"/>
      <c r="K10" s="1"/>
    </row>
    <row r="11" spans="1:14" x14ac:dyDescent="0.25">
      <c r="A11" s="1"/>
      <c r="B11" s="2"/>
      <c r="C11" s="1"/>
      <c r="D11" s="1"/>
      <c r="E11" s="3"/>
      <c r="F11" s="1"/>
      <c r="G11" s="1"/>
      <c r="H11" s="1"/>
      <c r="I11" s="20"/>
      <c r="J11" s="21"/>
      <c r="K11" s="21"/>
    </row>
    <row r="12" spans="1:14" x14ac:dyDescent="0.25">
      <c r="A12" s="1"/>
      <c r="B12" s="2"/>
      <c r="C12" s="1"/>
      <c r="D12" s="1"/>
      <c r="E12" s="3"/>
      <c r="F12" s="1"/>
      <c r="G12" s="1"/>
      <c r="H12" s="23"/>
      <c r="I12" s="1"/>
      <c r="J12" s="1"/>
      <c r="K12" s="1"/>
    </row>
    <row r="13" spans="1:14" x14ac:dyDescent="0.25">
      <c r="A13" s="1"/>
      <c r="B13" s="2"/>
      <c r="C13" s="1"/>
      <c r="D13" s="24"/>
      <c r="E13" s="22"/>
      <c r="F13" s="1"/>
      <c r="G13" s="1"/>
      <c r="H13" s="1" t="s">
        <v>10</v>
      </c>
      <c r="I13" s="1"/>
      <c r="J13" s="20"/>
      <c r="K13" s="1">
        <f>N8*4.33</f>
        <v>9.9589999999999996</v>
      </c>
    </row>
    <row r="14" spans="1:14" x14ac:dyDescent="0.25">
      <c r="A14" s="1"/>
      <c r="B14" s="2" t="s">
        <v>63</v>
      </c>
      <c r="C14" s="2"/>
      <c r="D14" s="37"/>
      <c r="E14" s="2" t="s">
        <v>80</v>
      </c>
      <c r="F14" s="1"/>
      <c r="G14" s="1"/>
      <c r="H14" s="1"/>
      <c r="I14" s="1"/>
      <c r="J14" s="1"/>
      <c r="K14" s="1"/>
    </row>
    <row r="15" spans="1:14" x14ac:dyDescent="0.25">
      <c r="B15" s="2" t="s">
        <v>23</v>
      </c>
      <c r="C15" s="2"/>
      <c r="D15" s="1" t="s">
        <v>13</v>
      </c>
      <c r="E15" s="2"/>
      <c r="H15" t="s">
        <v>81</v>
      </c>
    </row>
    <row r="16" spans="1:14" x14ac:dyDescent="0.25">
      <c r="B16" s="2" t="s">
        <v>12</v>
      </c>
      <c r="C16" s="2"/>
      <c r="D16" s="38"/>
      <c r="E16" s="2"/>
    </row>
  </sheetData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5" x14ac:dyDescent="0.25"/>
  <cols>
    <col min="1" max="1" width="7.28515625" customWidth="1"/>
    <col min="5" max="5" width="7" customWidth="1"/>
    <col min="7" max="7" width="7" customWidth="1"/>
    <col min="9" max="9" width="5.5703125" customWidth="1"/>
    <col min="11" max="11" width="5" customWidth="1"/>
    <col min="12" max="12" width="7.28515625" customWidth="1"/>
    <col min="13" max="13" width="3.5703125" customWidth="1"/>
    <col min="14" max="14" width="6.7109375" customWidth="1"/>
  </cols>
  <sheetData>
    <row r="1" spans="1:14" x14ac:dyDescent="0.25">
      <c r="A1" s="1"/>
      <c r="B1" s="1" t="s">
        <v>13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4</v>
      </c>
      <c r="H2" s="4" t="s">
        <v>6</v>
      </c>
      <c r="I2" s="4" t="s">
        <v>4</v>
      </c>
      <c r="J2" s="4" t="s">
        <v>7</v>
      </c>
      <c r="K2" s="4" t="s">
        <v>4</v>
      </c>
      <c r="L2" s="4" t="s">
        <v>8</v>
      </c>
      <c r="M2" s="4" t="s">
        <v>4</v>
      </c>
      <c r="N2" s="4" t="s">
        <v>9</v>
      </c>
    </row>
    <row r="3" spans="1:14" x14ac:dyDescent="0.25">
      <c r="A3" s="7"/>
      <c r="B3" s="12" t="s">
        <v>73</v>
      </c>
      <c r="C3" s="9"/>
      <c r="D3" s="12" t="s">
        <v>73</v>
      </c>
      <c r="E3" s="11"/>
      <c r="F3" s="12" t="s">
        <v>73</v>
      </c>
      <c r="G3" s="9"/>
      <c r="H3" s="12" t="s">
        <v>73</v>
      </c>
      <c r="I3" s="9"/>
      <c r="J3" s="12" t="s">
        <v>73</v>
      </c>
      <c r="K3" s="13"/>
      <c r="L3" s="13"/>
      <c r="M3" s="13"/>
      <c r="N3" s="13"/>
    </row>
    <row r="4" spans="1:14" x14ac:dyDescent="0.25">
      <c r="A4" s="16">
        <v>10</v>
      </c>
      <c r="B4" s="31" t="s">
        <v>31</v>
      </c>
      <c r="C4" s="31">
        <v>0.33</v>
      </c>
      <c r="D4" s="31" t="s">
        <v>31</v>
      </c>
      <c r="E4" s="31">
        <v>0.33</v>
      </c>
      <c r="F4" s="29" t="s">
        <v>31</v>
      </c>
      <c r="G4" s="31">
        <v>0.33</v>
      </c>
      <c r="H4" s="31" t="s">
        <v>31</v>
      </c>
      <c r="I4" s="31">
        <v>0.33</v>
      </c>
      <c r="J4" s="29" t="s">
        <v>26</v>
      </c>
      <c r="K4" s="31">
        <v>0.99</v>
      </c>
      <c r="L4" s="29"/>
      <c r="M4" s="31"/>
      <c r="N4" s="31">
        <f>C4+E4+G4+I4+K4+M4</f>
        <v>2.31</v>
      </c>
    </row>
    <row r="5" spans="1:14" x14ac:dyDescent="0.25">
      <c r="A5" s="65"/>
      <c r="B5" s="75" t="s">
        <v>74</v>
      </c>
      <c r="C5" s="13"/>
      <c r="D5" s="75" t="s">
        <v>74</v>
      </c>
      <c r="E5" s="27"/>
      <c r="F5" s="75" t="s">
        <v>74</v>
      </c>
      <c r="G5" s="27"/>
      <c r="H5" s="75" t="s">
        <v>74</v>
      </c>
      <c r="I5" s="27"/>
      <c r="J5" s="75" t="s">
        <v>74</v>
      </c>
      <c r="K5" s="27"/>
      <c r="L5" s="27"/>
      <c r="M5" s="13"/>
      <c r="N5" s="13"/>
    </row>
    <row r="6" spans="1:14" x14ac:dyDescent="0.25">
      <c r="A6" s="67">
        <v>13.75</v>
      </c>
      <c r="B6" s="64" t="s">
        <v>31</v>
      </c>
      <c r="C6" s="31">
        <v>0.33</v>
      </c>
      <c r="D6" s="64" t="s">
        <v>31</v>
      </c>
      <c r="E6" s="29">
        <v>0.33</v>
      </c>
      <c r="F6" s="64" t="s">
        <v>31</v>
      </c>
      <c r="G6" s="29">
        <v>0.33</v>
      </c>
      <c r="H6" s="64" t="s">
        <v>26</v>
      </c>
      <c r="I6" s="29">
        <v>1.86</v>
      </c>
      <c r="J6" s="64" t="s">
        <v>31</v>
      </c>
      <c r="K6" s="29">
        <v>0.33</v>
      </c>
      <c r="L6" s="29"/>
      <c r="M6" s="31"/>
      <c r="N6" s="31">
        <f>K6+I6+G6+E6+C6</f>
        <v>3.18</v>
      </c>
    </row>
    <row r="7" spans="1:14" x14ac:dyDescent="0.25">
      <c r="A7" s="14"/>
      <c r="B7" s="13"/>
      <c r="C7" s="13"/>
      <c r="D7" s="13"/>
      <c r="E7" s="13"/>
      <c r="F7" s="27"/>
      <c r="G7" s="13"/>
      <c r="H7" s="13"/>
      <c r="I7" s="13"/>
      <c r="J7" s="13"/>
      <c r="K7" s="13"/>
      <c r="L7" s="9"/>
      <c r="M7" s="9"/>
      <c r="N7" s="13">
        <f>C7+E7+G7+I7+K7+M7</f>
        <v>0</v>
      </c>
    </row>
    <row r="8" spans="1:14" x14ac:dyDescent="0.25">
      <c r="A8" s="14">
        <f>SUM(A3:A7)</f>
        <v>23.75</v>
      </c>
      <c r="B8" s="16" t="s">
        <v>9</v>
      </c>
      <c r="C8" s="16">
        <f>SUM(C3:C7)</f>
        <v>0.66</v>
      </c>
      <c r="D8" s="17"/>
      <c r="E8" s="17">
        <f>SUM(E3:E7)</f>
        <v>0.66</v>
      </c>
      <c r="F8" s="18"/>
      <c r="G8" s="16">
        <f>SUM(G3:G7)</f>
        <v>0.66</v>
      </c>
      <c r="H8" s="16"/>
      <c r="I8" s="16">
        <f>SUM(I3:I7)</f>
        <v>2.19</v>
      </c>
      <c r="J8" s="16"/>
      <c r="K8" s="17">
        <f>SUM(K3:K7)</f>
        <v>1.32</v>
      </c>
      <c r="L8" s="17"/>
      <c r="M8" s="17">
        <f>SUM(M3:M7)</f>
        <v>0</v>
      </c>
      <c r="N8" s="19">
        <f>SUM(N3:N7)</f>
        <v>5.49</v>
      </c>
    </row>
    <row r="9" spans="1:14" x14ac:dyDescent="0.25">
      <c r="A9" s="1"/>
      <c r="B9" s="1"/>
      <c r="C9" s="1"/>
      <c r="D9" s="1"/>
      <c r="E9" s="1"/>
      <c r="F9" s="3"/>
      <c r="G9" s="1"/>
      <c r="H9" s="1"/>
      <c r="I9" s="1"/>
      <c r="J9" s="20"/>
      <c r="K9" s="1"/>
      <c r="L9" s="1"/>
      <c r="M9" s="1"/>
      <c r="N9" s="1"/>
    </row>
    <row r="10" spans="1:14" x14ac:dyDescent="0.25">
      <c r="A10" s="1"/>
      <c r="B10" s="1"/>
      <c r="C10" s="1"/>
      <c r="D10" s="1" t="s">
        <v>12</v>
      </c>
      <c r="E10" s="1"/>
      <c r="F10" s="3"/>
      <c r="G10" s="1"/>
      <c r="H10" s="1" t="s">
        <v>10</v>
      </c>
      <c r="I10" s="1"/>
      <c r="J10" s="20"/>
      <c r="K10" s="21">
        <f>N8*4.33</f>
        <v>23.771700000000003</v>
      </c>
      <c r="L10" s="21"/>
      <c r="M10" s="21"/>
      <c r="N10" s="1"/>
    </row>
    <row r="11" spans="1:14" x14ac:dyDescent="0.25">
      <c r="A11" s="1"/>
      <c r="B11" s="1"/>
      <c r="C11" s="1"/>
      <c r="D11" s="1"/>
      <c r="E11" s="1"/>
      <c r="F11" s="3"/>
      <c r="G11" s="1"/>
      <c r="H11" s="1"/>
      <c r="I11" s="23">
        <f>N8</f>
        <v>5.49</v>
      </c>
      <c r="J11" s="1"/>
      <c r="K11" s="1"/>
      <c r="L11" s="1"/>
      <c r="M11" s="1"/>
      <c r="N11" s="1"/>
    </row>
    <row r="12" spans="1:14" x14ac:dyDescent="0.25">
      <c r="A12" s="1"/>
      <c r="B12" s="1" t="s">
        <v>11</v>
      </c>
      <c r="C12" s="1"/>
      <c r="D12" s="1"/>
      <c r="E12" s="24" t="s">
        <v>75</v>
      </c>
      <c r="F12" s="39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23</v>
      </c>
      <c r="C13" s="1"/>
      <c r="D13" s="1" t="str">
        <f>B1</f>
        <v>GERTRUDIS MARTIN OCAÑA</v>
      </c>
      <c r="E13" s="1"/>
      <c r="F13" s="129"/>
      <c r="G13" s="130"/>
      <c r="H13" s="130"/>
      <c r="I13" s="130"/>
      <c r="J13" s="1"/>
      <c r="K13" s="1"/>
      <c r="L13" s="1"/>
      <c r="M13" s="1"/>
      <c r="N13" s="1"/>
    </row>
  </sheetData>
  <mergeCells count="1">
    <mergeCell ref="F13:I13"/>
  </mergeCells>
  <pageMargins left="0.7" right="0.7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baseColWidth="10" defaultRowHeight="15" x14ac:dyDescent="0.25"/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48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x14ac:dyDescent="0.25">
      <c r="A12" s="13"/>
      <c r="B12" s="26"/>
      <c r="C12" s="13"/>
      <c r="D12" s="28"/>
      <c r="E12" s="27"/>
      <c r="F12" s="13"/>
      <c r="G12" s="13"/>
      <c r="H12" s="13"/>
      <c r="I12" s="13"/>
      <c r="J12" s="13"/>
      <c r="K12" s="13"/>
      <c r="L12" s="35"/>
    </row>
    <row r="13" spans="1:12" x14ac:dyDescent="0.25">
      <c r="A13" s="16">
        <f>SUM(A4:A12)</f>
        <v>73.64</v>
      </c>
      <c r="B13" s="15"/>
      <c r="C13" s="17">
        <f>SUM(C4:C12)</f>
        <v>1.6</v>
      </c>
      <c r="D13" s="17"/>
      <c r="E13" s="18">
        <f>SUM(E4:E12)</f>
        <v>4.29</v>
      </c>
      <c r="F13" s="16"/>
      <c r="G13" s="16">
        <f>SUM(G4:G12)</f>
        <v>4.7</v>
      </c>
      <c r="H13" s="16"/>
      <c r="I13" s="16">
        <f>SUM(I4:I12)</f>
        <v>1.61</v>
      </c>
      <c r="J13" s="17"/>
      <c r="K13" s="17">
        <f>SUM(K4:K12)</f>
        <v>4.8</v>
      </c>
      <c r="L13" s="36">
        <f>SUM(L4:L12)</f>
        <v>17</v>
      </c>
    </row>
    <row r="14" spans="1:12" x14ac:dyDescent="0.25">
      <c r="A14" s="1"/>
      <c r="B14" s="2"/>
      <c r="C14" s="1"/>
      <c r="D14" s="1"/>
      <c r="E14" s="3"/>
      <c r="F14" s="1"/>
      <c r="G14" s="1"/>
      <c r="H14" s="1"/>
      <c r="I14" s="20"/>
      <c r="J14" s="1"/>
      <c r="K14" s="1"/>
    </row>
    <row r="15" spans="1:12" x14ac:dyDescent="0.25">
      <c r="A15" s="1"/>
      <c r="B15" s="2"/>
      <c r="C15" s="1"/>
      <c r="D15" s="1"/>
      <c r="E15" s="3"/>
      <c r="F15" s="1"/>
      <c r="G15" s="1"/>
      <c r="H15" s="1"/>
      <c r="I15" s="20"/>
      <c r="J15" s="21"/>
      <c r="K15" s="21"/>
    </row>
    <row r="16" spans="1:12" x14ac:dyDescent="0.25">
      <c r="A16" s="1"/>
      <c r="B16" s="2"/>
      <c r="C16" s="1"/>
      <c r="D16" s="1"/>
      <c r="E16" s="3"/>
      <c r="F16" s="1"/>
      <c r="G16" s="1"/>
      <c r="H16" s="23"/>
      <c r="I16" s="1"/>
      <c r="J16" s="1"/>
      <c r="K16" s="1"/>
    </row>
    <row r="17" spans="1:11" x14ac:dyDescent="0.25">
      <c r="A17" s="1"/>
      <c r="B17" s="2"/>
      <c r="C17" s="1"/>
      <c r="D17" s="24"/>
      <c r="E17" s="22"/>
      <c r="F17" s="1"/>
      <c r="G17" s="1"/>
      <c r="H17" s="1" t="s">
        <v>10</v>
      </c>
      <c r="I17" s="1"/>
      <c r="J17" s="20"/>
      <c r="K17" s="1">
        <f>L13*4.33</f>
        <v>73.61</v>
      </c>
    </row>
    <row r="18" spans="1:11" x14ac:dyDescent="0.25">
      <c r="A18" s="1"/>
      <c r="B18" s="2" t="s">
        <v>63</v>
      </c>
      <c r="C18" s="2"/>
      <c r="D18" s="37"/>
      <c r="E18" s="2" t="s">
        <v>72</v>
      </c>
      <c r="F18" s="1"/>
      <c r="G18" s="1"/>
      <c r="H18" s="1"/>
      <c r="I18" s="1"/>
      <c r="J18" s="1"/>
      <c r="K18" s="1"/>
    </row>
    <row r="19" spans="1:11" x14ac:dyDescent="0.25">
      <c r="B19" s="2" t="s">
        <v>23</v>
      </c>
      <c r="C19" s="2"/>
      <c r="D19" s="1" t="s">
        <v>13</v>
      </c>
      <c r="E19" s="2"/>
      <c r="G19" t="s">
        <v>71</v>
      </c>
    </row>
    <row r="20" spans="1:11" x14ac:dyDescent="0.25">
      <c r="B20" s="2" t="s">
        <v>12</v>
      </c>
      <c r="C20" s="2"/>
      <c r="D20" s="38"/>
      <c r="E20" s="2"/>
    </row>
  </sheetData>
  <pageMargins left="0" right="0" top="0" bottom="0" header="0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baseColWidth="10" defaultRowHeight="15" x14ac:dyDescent="0.25"/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48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x14ac:dyDescent="0.25">
      <c r="A12" s="13"/>
      <c r="B12" s="26"/>
      <c r="C12" s="13"/>
      <c r="D12" s="28"/>
      <c r="E12" s="27"/>
      <c r="F12" s="13"/>
      <c r="G12" s="13"/>
      <c r="H12" s="13"/>
      <c r="I12" s="13"/>
      <c r="J12" s="13"/>
      <c r="K12" s="13"/>
      <c r="L12" s="35"/>
    </row>
    <row r="13" spans="1:12" x14ac:dyDescent="0.25">
      <c r="A13" s="16">
        <f>SUM(A4:A12)</f>
        <v>73.64</v>
      </c>
      <c r="B13" s="15"/>
      <c r="C13" s="17">
        <f>SUM(C4:C12)</f>
        <v>1.6</v>
      </c>
      <c r="D13" s="17"/>
      <c r="E13" s="18">
        <f>SUM(E4:E12)</f>
        <v>4.29</v>
      </c>
      <c r="F13" s="16"/>
      <c r="G13" s="16">
        <f>SUM(G4:G12)</f>
        <v>4.7</v>
      </c>
      <c r="H13" s="16"/>
      <c r="I13" s="16">
        <f>SUM(I4:I12)</f>
        <v>1.61</v>
      </c>
      <c r="J13" s="17"/>
      <c r="K13" s="17">
        <f>SUM(K4:K12)</f>
        <v>4.8</v>
      </c>
      <c r="L13" s="36">
        <f>SUM(L4:L12)</f>
        <v>17</v>
      </c>
    </row>
    <row r="14" spans="1:12" x14ac:dyDescent="0.25">
      <c r="A14" s="1"/>
      <c r="B14" s="2"/>
      <c r="C14" s="1"/>
      <c r="D14" s="1"/>
      <c r="E14" s="3"/>
      <c r="F14" s="1"/>
      <c r="G14" s="1"/>
      <c r="H14" s="1"/>
      <c r="I14" s="20"/>
      <c r="J14" s="1"/>
      <c r="K14" s="1"/>
    </row>
    <row r="15" spans="1:12" x14ac:dyDescent="0.25">
      <c r="A15" s="1"/>
      <c r="B15" s="2"/>
      <c r="C15" s="1"/>
      <c r="D15" s="1"/>
      <c r="E15" s="3"/>
      <c r="F15" s="1"/>
      <c r="G15" s="1"/>
      <c r="H15" s="1"/>
      <c r="I15" s="20"/>
      <c r="J15" s="21"/>
      <c r="K15" s="21"/>
    </row>
    <row r="16" spans="1:12" x14ac:dyDescent="0.25">
      <c r="A16" s="1"/>
      <c r="B16" s="2"/>
      <c r="C16" s="1"/>
      <c r="D16" s="1"/>
      <c r="E16" s="3"/>
      <c r="F16" s="1"/>
      <c r="G16" s="1"/>
      <c r="H16" s="23"/>
      <c r="I16" s="1"/>
      <c r="J16" s="1"/>
      <c r="K16" s="1"/>
    </row>
    <row r="17" spans="1:11" x14ac:dyDescent="0.25">
      <c r="A17" s="1"/>
      <c r="B17" s="2"/>
      <c r="C17" s="1"/>
      <c r="D17" s="24"/>
      <c r="E17" s="22"/>
      <c r="F17" s="1"/>
      <c r="G17" s="1"/>
      <c r="H17" s="1" t="s">
        <v>10</v>
      </c>
      <c r="I17" s="1"/>
      <c r="J17" s="20"/>
      <c r="K17" s="1">
        <f>L13*4.33</f>
        <v>73.61</v>
      </c>
    </row>
    <row r="18" spans="1:11" x14ac:dyDescent="0.25">
      <c r="A18" s="1"/>
      <c r="B18" s="2" t="s">
        <v>63</v>
      </c>
      <c r="C18" s="2"/>
      <c r="D18" s="37"/>
      <c r="E18" s="2" t="s">
        <v>69</v>
      </c>
      <c r="F18" s="1"/>
      <c r="G18" s="1"/>
      <c r="H18" s="1"/>
      <c r="I18" s="1"/>
      <c r="J18" s="1"/>
      <c r="K18" s="1"/>
    </row>
    <row r="19" spans="1:11" x14ac:dyDescent="0.25">
      <c r="B19" s="2" t="s">
        <v>23</v>
      </c>
      <c r="C19" s="2"/>
      <c r="D19" s="1" t="s">
        <v>13</v>
      </c>
      <c r="E19" s="2"/>
      <c r="G19" t="s">
        <v>70</v>
      </c>
    </row>
    <row r="20" spans="1:11" x14ac:dyDescent="0.25">
      <c r="B20" s="2" t="s">
        <v>12</v>
      </c>
      <c r="C20" s="2"/>
      <c r="D20" s="38"/>
      <c r="E20" s="2"/>
    </row>
  </sheetData>
  <pageMargins left="0" right="0" top="0" bottom="0" header="0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6" workbookViewId="0">
      <selection sqref="A1:L22"/>
    </sheetView>
  </sheetViews>
  <sheetFormatPr baseColWidth="10" defaultRowHeight="15" x14ac:dyDescent="0.25"/>
  <cols>
    <col min="1" max="1" width="9.140625" customWidth="1"/>
    <col min="3" max="3" width="8.42578125" customWidth="1"/>
    <col min="4" max="4" width="12.7109375" customWidth="1"/>
    <col min="5" max="5" width="11.85546875" customWidth="1"/>
    <col min="7" max="7" width="7.7109375" customWidth="1"/>
    <col min="9" max="9" width="7.7109375" customWidth="1"/>
    <col min="11" max="11" width="8.42578125" customWidth="1"/>
    <col min="12" max="12" width="7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97"/>
    </row>
    <row r="5" spans="1:12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98">
        <f>K5+I5+G5+E5+C5</f>
        <v>3</v>
      </c>
    </row>
    <row r="6" spans="1:12" ht="48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86"/>
    </row>
    <row r="7" spans="1:12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86">
        <f>C7+E7+G7+I7+K7</f>
        <v>2</v>
      </c>
    </row>
    <row r="8" spans="1:12" ht="36.75" x14ac:dyDescent="0.25">
      <c r="A8" s="7"/>
      <c r="B8" s="71" t="s">
        <v>49</v>
      </c>
      <c r="C8" s="13"/>
      <c r="D8" s="71" t="s">
        <v>49</v>
      </c>
      <c r="E8" s="13"/>
      <c r="F8" s="71" t="s">
        <v>49</v>
      </c>
      <c r="G8" s="13"/>
      <c r="H8" s="71" t="s">
        <v>49</v>
      </c>
      <c r="I8" s="13"/>
      <c r="J8" s="71" t="s">
        <v>49</v>
      </c>
      <c r="K8" s="13"/>
      <c r="L8" s="97"/>
    </row>
    <row r="9" spans="1:12" x14ac:dyDescent="0.25">
      <c r="A9" s="16">
        <v>36</v>
      </c>
      <c r="B9" s="29"/>
      <c r="C9" s="31">
        <v>1.6</v>
      </c>
      <c r="D9" s="31"/>
      <c r="E9" s="32">
        <v>1.6</v>
      </c>
      <c r="F9" s="29"/>
      <c r="G9" s="31">
        <v>1.7</v>
      </c>
      <c r="H9" s="29"/>
      <c r="I9" s="31">
        <v>1.61</v>
      </c>
      <c r="J9" s="29"/>
      <c r="K9" s="31">
        <v>1.8</v>
      </c>
      <c r="L9" s="98">
        <f>K9+I9+G9+E9+C9</f>
        <v>8.31</v>
      </c>
    </row>
    <row r="10" spans="1:12" ht="24.75" x14ac:dyDescent="0.25">
      <c r="A10" s="47"/>
      <c r="B10" s="11" t="s">
        <v>77</v>
      </c>
      <c r="C10" s="9"/>
      <c r="D10" s="9"/>
      <c r="E10" s="50"/>
      <c r="F10" s="11"/>
      <c r="G10" s="9"/>
      <c r="H10" s="11"/>
      <c r="I10" s="9"/>
      <c r="J10" s="11"/>
      <c r="K10" s="9"/>
      <c r="L10" s="99"/>
    </row>
    <row r="11" spans="1:12" x14ac:dyDescent="0.25">
      <c r="A11" s="47">
        <v>4.33</v>
      </c>
      <c r="B11" s="11"/>
      <c r="C11" s="9">
        <v>1</v>
      </c>
      <c r="D11" s="9"/>
      <c r="E11" s="50"/>
      <c r="F11" s="11"/>
      <c r="G11" s="9"/>
      <c r="H11" s="11"/>
      <c r="I11" s="9"/>
      <c r="J11" s="11"/>
      <c r="K11" s="9"/>
      <c r="L11" s="99">
        <f>K11+I11+G11+E11+C11</f>
        <v>1</v>
      </c>
    </row>
    <row r="12" spans="1:12" x14ac:dyDescent="0.25">
      <c r="A12" s="59">
        <v>13</v>
      </c>
      <c r="B12" s="77" t="s">
        <v>82</v>
      </c>
      <c r="C12" s="78">
        <v>1</v>
      </c>
      <c r="D12" s="77"/>
      <c r="E12" s="78"/>
      <c r="F12" s="77" t="s">
        <v>82</v>
      </c>
      <c r="G12" s="78">
        <v>1</v>
      </c>
      <c r="H12" s="77"/>
      <c r="I12" s="78"/>
      <c r="J12" s="77" t="s">
        <v>82</v>
      </c>
      <c r="K12" s="78">
        <v>1</v>
      </c>
      <c r="L12" s="126">
        <f>K12+I12+G12+E12+C12</f>
        <v>3</v>
      </c>
    </row>
    <row r="13" spans="1:12" x14ac:dyDescent="0.25">
      <c r="A13" s="65"/>
      <c r="B13" s="107" t="s">
        <v>105</v>
      </c>
      <c r="C13" s="108"/>
      <c r="D13" s="107"/>
      <c r="E13" s="108"/>
      <c r="F13" s="107"/>
      <c r="G13" s="108"/>
      <c r="H13" s="107" t="s">
        <v>105</v>
      </c>
      <c r="I13" s="108"/>
      <c r="J13" s="107"/>
      <c r="K13" s="108"/>
      <c r="L13" s="127"/>
    </row>
    <row r="14" spans="1:12" x14ac:dyDescent="0.25">
      <c r="A14" s="67">
        <v>6.41</v>
      </c>
      <c r="B14" s="109" t="s">
        <v>31</v>
      </c>
      <c r="C14" s="110">
        <v>0.48</v>
      </c>
      <c r="D14" s="109"/>
      <c r="E14" s="110"/>
      <c r="F14" s="109"/>
      <c r="G14" s="110"/>
      <c r="H14" s="109" t="s">
        <v>26</v>
      </c>
      <c r="I14" s="110">
        <v>1</v>
      </c>
      <c r="J14" s="109"/>
      <c r="K14" s="110"/>
      <c r="L14" s="128">
        <f>C14+E14+G14+I14</f>
        <v>1.48</v>
      </c>
    </row>
    <row r="15" spans="1:12" x14ac:dyDescent="0.25">
      <c r="A15" s="7"/>
      <c r="B15" s="107" t="s">
        <v>103</v>
      </c>
      <c r="C15" s="108"/>
      <c r="D15" s="107"/>
      <c r="E15" s="108"/>
      <c r="F15" s="107"/>
      <c r="G15" s="108"/>
      <c r="H15" s="107" t="s">
        <v>103</v>
      </c>
      <c r="I15" s="108"/>
      <c r="J15" s="107"/>
      <c r="K15" s="108"/>
      <c r="L15" s="127"/>
    </row>
    <row r="16" spans="1:12" x14ac:dyDescent="0.25">
      <c r="A16" s="16">
        <v>6.26</v>
      </c>
      <c r="B16" s="109" t="s">
        <v>26</v>
      </c>
      <c r="C16" s="110">
        <v>1.1000000000000001</v>
      </c>
      <c r="D16" s="109"/>
      <c r="E16" s="110"/>
      <c r="F16" s="109"/>
      <c r="G16" s="110"/>
      <c r="H16" s="109" t="s">
        <v>31</v>
      </c>
      <c r="I16" s="110">
        <v>0.35</v>
      </c>
      <c r="J16" s="109"/>
      <c r="K16" s="42"/>
      <c r="L16" s="128">
        <f>C16+I16</f>
        <v>1.4500000000000002</v>
      </c>
    </row>
    <row r="17" spans="1:12" x14ac:dyDescent="0.25">
      <c r="A17" s="80">
        <f>SUM(A4:A16)</f>
        <v>87.66</v>
      </c>
      <c r="B17" s="15"/>
      <c r="C17" s="17">
        <f>SUM(C4:C16)</f>
        <v>5.18</v>
      </c>
      <c r="D17" s="17"/>
      <c r="E17" s="29">
        <f>SUM(E4:E16)</f>
        <v>3.6</v>
      </c>
      <c r="F17" s="16"/>
      <c r="G17" s="31">
        <f>SUM(G4:G16)</f>
        <v>2.7</v>
      </c>
      <c r="H17" s="16"/>
      <c r="I17" s="31">
        <f>SUM(I4:I16)</f>
        <v>2.9600000000000004</v>
      </c>
      <c r="J17" s="17"/>
      <c r="K17" s="17">
        <f>SUM(K5:K16)</f>
        <v>5.8</v>
      </c>
      <c r="L17" s="126">
        <f>SUM(L5:L16)</f>
        <v>20.240000000000002</v>
      </c>
    </row>
    <row r="18" spans="1:12" x14ac:dyDescent="0.25">
      <c r="A18" s="1"/>
      <c r="B18" s="2"/>
      <c r="C18" s="1"/>
      <c r="D18" s="1"/>
      <c r="E18" s="3"/>
      <c r="F18" s="1"/>
      <c r="G18" s="1"/>
      <c r="H18" s="1"/>
      <c r="I18" s="20"/>
      <c r="J18" s="1"/>
      <c r="K18" s="1"/>
    </row>
    <row r="19" spans="1:12" x14ac:dyDescent="0.25">
      <c r="A19" s="1"/>
      <c r="B19" s="2"/>
      <c r="C19" s="1"/>
      <c r="D19" s="1"/>
      <c r="E19" s="3"/>
      <c r="F19" s="1"/>
      <c r="G19" s="1"/>
      <c r="H19" s="1" t="s">
        <v>10</v>
      </c>
      <c r="I19" s="20"/>
      <c r="J19" s="21"/>
      <c r="K19" s="21"/>
      <c r="L19" s="1">
        <f>L17*4.33</f>
        <v>87.639200000000017</v>
      </c>
    </row>
    <row r="20" spans="1:12" x14ac:dyDescent="0.25">
      <c r="A20" s="1"/>
      <c r="B20" s="2" t="s">
        <v>91</v>
      </c>
      <c r="C20" s="2"/>
      <c r="D20" s="37"/>
      <c r="E20" s="84">
        <v>44795</v>
      </c>
      <c r="F20" s="1"/>
      <c r="G20" s="1"/>
      <c r="H20" s="1"/>
      <c r="I20" s="1"/>
      <c r="J20" s="1"/>
      <c r="K20" s="1"/>
    </row>
    <row r="21" spans="1:12" x14ac:dyDescent="0.25">
      <c r="B21" s="2" t="s">
        <v>23</v>
      </c>
      <c r="C21" s="2"/>
      <c r="D21" s="1" t="s">
        <v>13</v>
      </c>
      <c r="E21" s="2"/>
    </row>
    <row r="22" spans="1:12" x14ac:dyDescent="0.25">
      <c r="B22" s="2" t="s">
        <v>12</v>
      </c>
      <c r="C22" s="2"/>
      <c r="D22" s="38"/>
      <c r="E22" s="2"/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/>
  </sheetViews>
  <sheetFormatPr baseColWidth="10" defaultRowHeight="15" x14ac:dyDescent="0.25"/>
  <cols>
    <col min="1" max="1" width="8.5703125" customWidth="1"/>
    <col min="5" max="5" width="5.28515625" customWidth="1"/>
    <col min="7" max="7" width="6.85546875" customWidth="1"/>
    <col min="9" max="9" width="4.42578125" customWidth="1"/>
    <col min="11" max="11" width="4.85546875" customWidth="1"/>
    <col min="12" max="12" width="6" customWidth="1"/>
    <col min="13" max="13" width="6.5703125" customWidth="1"/>
    <col min="14" max="14" width="8" customWidth="1"/>
  </cols>
  <sheetData>
    <row r="1" spans="1:14" x14ac:dyDescent="0.25">
      <c r="A1" s="1"/>
      <c r="B1" s="1" t="s">
        <v>13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75" x14ac:dyDescent="0.25">
      <c r="A4" s="7"/>
      <c r="B4" s="12" t="s">
        <v>64</v>
      </c>
      <c r="C4" s="13"/>
      <c r="D4" s="12" t="s">
        <v>64</v>
      </c>
      <c r="E4" s="13"/>
      <c r="F4" s="12" t="s">
        <v>64</v>
      </c>
      <c r="G4" s="13"/>
      <c r="H4" s="12" t="s">
        <v>64</v>
      </c>
      <c r="I4" s="27"/>
      <c r="J4" s="12" t="s">
        <v>64</v>
      </c>
      <c r="K4" s="13"/>
      <c r="L4" s="34"/>
      <c r="M4" s="13"/>
      <c r="N4" s="13"/>
    </row>
    <row r="5" spans="1:14" ht="36.75" x14ac:dyDescent="0.25">
      <c r="A5" s="16">
        <v>40</v>
      </c>
      <c r="B5" s="64" t="s">
        <v>65</v>
      </c>
      <c r="C5" s="31">
        <v>1.85</v>
      </c>
      <c r="D5" s="74" t="s">
        <v>66</v>
      </c>
      <c r="E5" s="32">
        <v>1.84</v>
      </c>
      <c r="F5" s="74" t="s">
        <v>65</v>
      </c>
      <c r="G5" s="31">
        <v>1.85</v>
      </c>
      <c r="H5" s="74" t="s">
        <v>66</v>
      </c>
      <c r="I5" s="31">
        <v>1.84</v>
      </c>
      <c r="J5" s="74" t="s">
        <v>65</v>
      </c>
      <c r="K5" s="31">
        <v>1.85</v>
      </c>
      <c r="L5" s="31"/>
      <c r="M5" s="31"/>
      <c r="N5" s="31">
        <f>C5+E5+G5+I5+K5+M5</f>
        <v>9.23</v>
      </c>
    </row>
    <row r="6" spans="1:14" x14ac:dyDescent="0.25">
      <c r="A6" s="14"/>
      <c r="B6" s="13"/>
      <c r="C6" s="13"/>
      <c r="D6" s="13"/>
      <c r="E6" s="13"/>
      <c r="F6" s="27"/>
      <c r="G6" s="13"/>
      <c r="H6" s="13"/>
      <c r="I6" s="13"/>
      <c r="J6" s="13"/>
      <c r="K6" s="13"/>
      <c r="L6" s="9"/>
      <c r="M6" s="9"/>
      <c r="N6" s="13"/>
    </row>
    <row r="7" spans="1:14" x14ac:dyDescent="0.25">
      <c r="A7" s="14">
        <f>SUM(A4:A6)</f>
        <v>40</v>
      </c>
      <c r="B7" s="16" t="s">
        <v>9</v>
      </c>
      <c r="C7" s="16">
        <f>SUM(C5:C6)</f>
        <v>1.85</v>
      </c>
      <c r="D7" s="17"/>
      <c r="E7" s="17">
        <f>SUM(E4:E6)</f>
        <v>1.84</v>
      </c>
      <c r="F7" s="18"/>
      <c r="G7" s="16">
        <f>SUM(G4:G6)</f>
        <v>1.85</v>
      </c>
      <c r="H7" s="16"/>
      <c r="I7" s="16">
        <f>SUM(I4:I6)</f>
        <v>1.84</v>
      </c>
      <c r="J7" s="16"/>
      <c r="K7" s="17">
        <f>SUM(K4:K6)</f>
        <v>1.85</v>
      </c>
      <c r="L7" s="17"/>
      <c r="M7" s="17">
        <f>SUM(M4:M6)</f>
        <v>0</v>
      </c>
      <c r="N7" s="19">
        <f>SUM(N4:N6)</f>
        <v>9.23</v>
      </c>
    </row>
    <row r="8" spans="1:14" x14ac:dyDescent="0.25">
      <c r="A8" s="1"/>
      <c r="B8" s="1"/>
      <c r="C8" s="1"/>
      <c r="D8" s="1"/>
      <c r="E8" s="1"/>
      <c r="F8" s="3"/>
      <c r="G8" s="1"/>
      <c r="H8" s="1"/>
      <c r="I8" s="1"/>
      <c r="J8" s="20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3"/>
      <c r="G9" s="1"/>
      <c r="H9" s="1" t="s">
        <v>10</v>
      </c>
      <c r="I9" s="1"/>
      <c r="J9" s="20"/>
      <c r="K9" s="21">
        <f>N7*4.33</f>
        <v>39.965900000000005</v>
      </c>
      <c r="L9" s="21"/>
      <c r="M9" s="21"/>
      <c r="N9" s="1"/>
    </row>
    <row r="10" spans="1:14" x14ac:dyDescent="0.25">
      <c r="A10" s="1"/>
      <c r="B10" s="1"/>
      <c r="C10" s="1"/>
      <c r="D10" s="1"/>
      <c r="E10" s="1"/>
      <c r="F10" s="3"/>
      <c r="G10" s="1"/>
      <c r="H10" s="1"/>
      <c r="I10" s="23">
        <f>N7</f>
        <v>9.23</v>
      </c>
      <c r="J10" s="1"/>
      <c r="K10" s="1"/>
      <c r="L10" s="1"/>
      <c r="M10" s="1"/>
      <c r="N10" s="1"/>
    </row>
    <row r="11" spans="1:14" x14ac:dyDescent="0.25">
      <c r="A11" s="1"/>
      <c r="B11" s="1" t="s">
        <v>11</v>
      </c>
      <c r="C11" s="1"/>
      <c r="D11" s="1"/>
      <c r="E11" s="24" t="s">
        <v>68</v>
      </c>
      <c r="F11" s="39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23</v>
      </c>
      <c r="C12" s="1"/>
      <c r="D12" s="1" t="str">
        <f>B1</f>
        <v>GERTRUDIS MARTIN OCAÑA</v>
      </c>
      <c r="E12" s="1"/>
      <c r="F12" s="3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31"/>
      <c r="G13" s="131"/>
      <c r="H13" s="1"/>
      <c r="I13" s="1"/>
      <c r="J13" s="1"/>
      <c r="K13" s="1"/>
      <c r="L13" s="1"/>
      <c r="M13" s="1"/>
      <c r="N13" s="1"/>
    </row>
    <row r="14" spans="1:14" ht="18" customHeight="1" x14ac:dyDescent="0.25">
      <c r="A14" s="1"/>
      <c r="B14" s="1" t="s">
        <v>12</v>
      </c>
      <c r="C14" s="1"/>
      <c r="D14" s="1"/>
      <c r="E14" s="1"/>
      <c r="F14" s="132" t="s">
        <v>67</v>
      </c>
      <c r="G14" s="132"/>
      <c r="H14" s="132"/>
      <c r="I14" s="1"/>
      <c r="J14" s="1"/>
      <c r="K14" s="1"/>
      <c r="L14" s="1"/>
      <c r="M14" s="1"/>
      <c r="N14" s="1"/>
    </row>
  </sheetData>
  <mergeCells count="2">
    <mergeCell ref="F13:G13"/>
    <mergeCell ref="F14:H14"/>
  </mergeCells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baseColWidth="10" defaultRowHeight="15" x14ac:dyDescent="0.25"/>
  <cols>
    <col min="1" max="1" width="9.425781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48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ht="24.75" x14ac:dyDescent="0.25">
      <c r="A12" s="47"/>
      <c r="B12" s="11" t="s">
        <v>58</v>
      </c>
      <c r="C12" s="9"/>
      <c r="D12" s="9"/>
      <c r="E12" s="50"/>
      <c r="F12" s="11"/>
      <c r="G12" s="9"/>
      <c r="H12" s="11" t="s">
        <v>58</v>
      </c>
      <c r="I12" s="9"/>
      <c r="J12" s="11"/>
      <c r="K12" s="9"/>
      <c r="L12" s="73"/>
    </row>
    <row r="13" spans="1:12" x14ac:dyDescent="0.25">
      <c r="A13" s="47">
        <v>13</v>
      </c>
      <c r="B13" s="11"/>
      <c r="C13" s="9">
        <v>1.5</v>
      </c>
      <c r="D13" s="9"/>
      <c r="E13" s="50"/>
      <c r="F13" s="11"/>
      <c r="G13" s="9"/>
      <c r="H13" s="11"/>
      <c r="I13" s="9">
        <v>1.5</v>
      </c>
      <c r="J13" s="11"/>
      <c r="K13" s="9"/>
      <c r="L13" s="33">
        <f>K13+I13+G13+E13+C13</f>
        <v>3</v>
      </c>
    </row>
    <row r="14" spans="1:12" x14ac:dyDescent="0.25">
      <c r="A14" s="13"/>
      <c r="B14" s="26"/>
      <c r="C14" s="13"/>
      <c r="D14" s="28"/>
      <c r="E14" s="27"/>
      <c r="F14" s="13"/>
      <c r="G14" s="13"/>
      <c r="H14" s="13"/>
      <c r="I14" s="13"/>
      <c r="J14" s="13"/>
      <c r="K14" s="13"/>
      <c r="L14" s="35"/>
    </row>
    <row r="15" spans="1:12" x14ac:dyDescent="0.25">
      <c r="A15" s="16">
        <f>SUM(A4:A14)</f>
        <v>86.64</v>
      </c>
      <c r="B15" s="15"/>
      <c r="C15" s="17">
        <f>SUM(C4:C14)</f>
        <v>3.1</v>
      </c>
      <c r="D15" s="17"/>
      <c r="E15" s="18">
        <f>SUM(E4:E14)</f>
        <v>4.29</v>
      </c>
      <c r="F15" s="16"/>
      <c r="G15" s="16">
        <f>SUM(G4:G14)</f>
        <v>4.7</v>
      </c>
      <c r="H15" s="16"/>
      <c r="I15" s="16">
        <f>SUM(I4:I14)</f>
        <v>3.1100000000000003</v>
      </c>
      <c r="J15" s="17"/>
      <c r="K15" s="17">
        <f>SUM(K4:K14)</f>
        <v>4.8</v>
      </c>
      <c r="L15" s="36">
        <f>SUM(L4:L14)</f>
        <v>20</v>
      </c>
    </row>
    <row r="16" spans="1:12" x14ac:dyDescent="0.25">
      <c r="A16" s="1"/>
      <c r="B16" s="2"/>
      <c r="C16" s="1"/>
      <c r="D16" s="1"/>
      <c r="E16" s="3"/>
      <c r="F16" s="1"/>
      <c r="G16" s="1"/>
      <c r="H16" s="1"/>
      <c r="I16" s="20"/>
      <c r="J16" s="1"/>
      <c r="K16" s="1"/>
    </row>
    <row r="17" spans="1:11" x14ac:dyDescent="0.25">
      <c r="A17" s="1"/>
      <c r="B17" s="2"/>
      <c r="C17" s="1"/>
      <c r="D17" s="1"/>
      <c r="E17" s="3"/>
      <c r="F17" s="1"/>
      <c r="G17" s="1"/>
      <c r="H17" s="1"/>
      <c r="I17" s="20"/>
      <c r="J17" s="21"/>
      <c r="K17" s="21"/>
    </row>
    <row r="18" spans="1:11" x14ac:dyDescent="0.25">
      <c r="A18" s="1"/>
      <c r="B18" s="2"/>
      <c r="C18" s="1"/>
      <c r="D18" s="1"/>
      <c r="E18" s="3"/>
      <c r="F18" s="1"/>
      <c r="G18" s="1"/>
      <c r="H18" s="23"/>
      <c r="I18" s="1"/>
      <c r="J18" s="1"/>
      <c r="K18" s="1"/>
    </row>
    <row r="19" spans="1:11" x14ac:dyDescent="0.25">
      <c r="A19" s="1"/>
      <c r="B19" s="2"/>
      <c r="C19" s="1"/>
      <c r="D19" s="24"/>
      <c r="E19" s="22"/>
      <c r="F19" s="1"/>
      <c r="G19" s="1"/>
      <c r="H19" s="1" t="s">
        <v>10</v>
      </c>
      <c r="I19" s="1"/>
      <c r="J19" s="20"/>
      <c r="K19" s="1">
        <f>L15*4.33</f>
        <v>86.6</v>
      </c>
    </row>
    <row r="20" spans="1:11" x14ac:dyDescent="0.25">
      <c r="A20" s="1"/>
      <c r="B20" s="2" t="s">
        <v>63</v>
      </c>
      <c r="C20" s="2"/>
      <c r="D20" s="37"/>
      <c r="E20" s="2"/>
      <c r="F20" s="1"/>
      <c r="G20" s="1"/>
      <c r="H20" s="1"/>
      <c r="I20" s="1"/>
      <c r="J20" s="1"/>
      <c r="K20" s="1"/>
    </row>
    <row r="21" spans="1:11" x14ac:dyDescent="0.25">
      <c r="B21" s="2" t="s">
        <v>23</v>
      </c>
      <c r="C21" s="2"/>
      <c r="D21" s="1" t="s">
        <v>13</v>
      </c>
      <c r="E21" s="2"/>
      <c r="G21" t="s">
        <v>61</v>
      </c>
    </row>
    <row r="22" spans="1:11" x14ac:dyDescent="0.25">
      <c r="B22" s="2" t="s">
        <v>12</v>
      </c>
      <c r="C22" s="2"/>
      <c r="D22" s="38"/>
      <c r="E22" s="2"/>
    </row>
  </sheetData>
  <pageMargins left="0" right="0" top="0" bottom="0" header="0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3" workbookViewId="0"/>
  </sheetViews>
  <sheetFormatPr baseColWidth="10" defaultRowHeight="15" x14ac:dyDescent="0.25"/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48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ht="24.75" x14ac:dyDescent="0.25">
      <c r="A12" s="47"/>
      <c r="B12" s="11" t="s">
        <v>58</v>
      </c>
      <c r="C12" s="9"/>
      <c r="D12" s="9"/>
      <c r="E12" s="50"/>
      <c r="F12" s="11"/>
      <c r="G12" s="9"/>
      <c r="H12" s="11" t="s">
        <v>58</v>
      </c>
      <c r="I12" s="9"/>
      <c r="J12" s="11"/>
      <c r="K12" s="9"/>
      <c r="L12" s="73"/>
    </row>
    <row r="13" spans="1:12" x14ac:dyDescent="0.25">
      <c r="A13" s="47">
        <v>13</v>
      </c>
      <c r="B13" s="11"/>
      <c r="C13" s="9">
        <v>1.5</v>
      </c>
      <c r="D13" s="9"/>
      <c r="E13" s="50"/>
      <c r="F13" s="11"/>
      <c r="G13" s="9"/>
      <c r="H13" s="11"/>
      <c r="I13" s="9">
        <v>1.5</v>
      </c>
      <c r="J13" s="11"/>
      <c r="K13" s="9"/>
      <c r="L13" s="33">
        <f>K13+I13+G13+E13+C13</f>
        <v>3</v>
      </c>
    </row>
    <row r="14" spans="1:12" x14ac:dyDescent="0.25">
      <c r="A14" s="13"/>
      <c r="B14" s="26"/>
      <c r="C14" s="13"/>
      <c r="D14" s="28"/>
      <c r="E14" s="27"/>
      <c r="F14" s="13"/>
      <c r="G14" s="13"/>
      <c r="H14" s="13"/>
      <c r="I14" s="13"/>
      <c r="J14" s="13"/>
      <c r="K14" s="13"/>
      <c r="L14" s="35"/>
    </row>
    <row r="15" spans="1:12" x14ac:dyDescent="0.25">
      <c r="A15" s="16">
        <f>SUM(A4:A14)</f>
        <v>86.64</v>
      </c>
      <c r="B15" s="15"/>
      <c r="C15" s="17">
        <f>SUM(C4:C14)</f>
        <v>3.1</v>
      </c>
      <c r="D15" s="17"/>
      <c r="E15" s="18">
        <f>SUM(E4:E14)</f>
        <v>4.29</v>
      </c>
      <c r="F15" s="16"/>
      <c r="G15" s="16">
        <f>SUM(G4:G14)</f>
        <v>4.7</v>
      </c>
      <c r="H15" s="16"/>
      <c r="I15" s="16">
        <f>SUM(I4:I14)</f>
        <v>3.1100000000000003</v>
      </c>
      <c r="J15" s="17"/>
      <c r="K15" s="17">
        <f>SUM(K4:K14)</f>
        <v>4.8</v>
      </c>
      <c r="L15" s="36">
        <f>SUM(L4:L14)</f>
        <v>20</v>
      </c>
    </row>
    <row r="16" spans="1:12" x14ac:dyDescent="0.25">
      <c r="A16" s="1"/>
      <c r="B16" s="2"/>
      <c r="C16" s="1"/>
      <c r="D16" s="1"/>
      <c r="E16" s="3"/>
      <c r="F16" s="1"/>
      <c r="G16" s="1"/>
      <c r="H16" s="1"/>
      <c r="I16" s="20"/>
      <c r="J16" s="1"/>
      <c r="K16" s="1"/>
    </row>
    <row r="17" spans="1:11" x14ac:dyDescent="0.25">
      <c r="A17" s="1"/>
      <c r="B17" s="2"/>
      <c r="C17" s="1"/>
      <c r="D17" s="1"/>
      <c r="E17" s="3"/>
      <c r="F17" s="1"/>
      <c r="G17" s="1"/>
      <c r="H17" s="1"/>
      <c r="I17" s="20"/>
      <c r="J17" s="21"/>
      <c r="K17" s="21"/>
    </row>
    <row r="18" spans="1:11" x14ac:dyDescent="0.25">
      <c r="A18" s="1"/>
      <c r="B18" s="2"/>
      <c r="C18" s="1"/>
      <c r="D18" s="1"/>
      <c r="E18" s="3"/>
      <c r="F18" s="1"/>
      <c r="G18" s="1"/>
      <c r="H18" s="23"/>
      <c r="I18" s="1"/>
      <c r="J18" s="1"/>
      <c r="K18" s="1"/>
    </row>
    <row r="19" spans="1:11" x14ac:dyDescent="0.25">
      <c r="A19" s="1"/>
      <c r="B19" s="2"/>
      <c r="C19" s="1"/>
      <c r="D19" s="24"/>
      <c r="E19" s="22"/>
      <c r="F19" s="1"/>
      <c r="G19" s="1"/>
      <c r="H19" s="1" t="s">
        <v>10</v>
      </c>
      <c r="I19" s="1"/>
      <c r="J19" s="20"/>
      <c r="K19" s="1">
        <f>L15*4.33</f>
        <v>86.6</v>
      </c>
    </row>
    <row r="20" spans="1:11" x14ac:dyDescent="0.25">
      <c r="A20" s="1"/>
      <c r="B20" s="2" t="s">
        <v>62</v>
      </c>
      <c r="C20" s="2"/>
      <c r="D20" s="37"/>
      <c r="E20" s="2"/>
      <c r="F20" s="1"/>
      <c r="G20" s="1"/>
      <c r="H20" s="1"/>
      <c r="I20" s="1"/>
      <c r="J20" s="1"/>
      <c r="K20" s="1"/>
    </row>
    <row r="21" spans="1:11" x14ac:dyDescent="0.25">
      <c r="B21" s="2" t="s">
        <v>23</v>
      </c>
      <c r="C21" s="2"/>
      <c r="D21" s="1" t="s">
        <v>13</v>
      </c>
      <c r="E21" s="2"/>
      <c r="G21" t="s">
        <v>60</v>
      </c>
    </row>
    <row r="22" spans="1:11" x14ac:dyDescent="0.25">
      <c r="B22" s="2" t="s">
        <v>12</v>
      </c>
      <c r="C22" s="2"/>
      <c r="D22" s="38"/>
      <c r="E22" s="2"/>
    </row>
  </sheetData>
  <pageMargins left="0" right="0" top="0" bottom="0" header="0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/>
  </sheetViews>
  <sheetFormatPr baseColWidth="10" defaultRowHeight="15" x14ac:dyDescent="0.25"/>
  <cols>
    <col min="1" max="1" width="7.85546875" customWidth="1"/>
    <col min="2" max="2" width="15.85546875" customWidth="1"/>
    <col min="3" max="3" width="7.85546875" customWidth="1"/>
    <col min="4" max="4" width="16.140625" customWidth="1"/>
    <col min="5" max="5" width="6.5703125" customWidth="1"/>
    <col min="6" max="6" width="15.28515625" customWidth="1"/>
    <col min="7" max="7" width="6" customWidth="1"/>
    <col min="8" max="8" width="13.28515625" customWidth="1"/>
    <col min="10" max="10" width="16.28515625" customWidth="1"/>
    <col min="11" max="11" width="7" customWidth="1"/>
    <col min="12" max="12" width="6.710937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24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24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24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x14ac:dyDescent="0.25">
      <c r="A12" s="47"/>
      <c r="B12" s="11" t="s">
        <v>58</v>
      </c>
      <c r="C12" s="9"/>
      <c r="D12" s="9"/>
      <c r="E12" s="50"/>
      <c r="F12" s="11"/>
      <c r="G12" s="9"/>
      <c r="H12" s="11" t="s">
        <v>58</v>
      </c>
      <c r="I12" s="9"/>
      <c r="J12" s="11"/>
      <c r="K12" s="9"/>
      <c r="L12" s="73"/>
    </row>
    <row r="13" spans="1:12" x14ac:dyDescent="0.25">
      <c r="A13" s="47">
        <v>13</v>
      </c>
      <c r="B13" s="11"/>
      <c r="C13" s="9">
        <v>1.5</v>
      </c>
      <c r="D13" s="9"/>
      <c r="E13" s="50"/>
      <c r="F13" s="11"/>
      <c r="G13" s="9"/>
      <c r="H13" s="11"/>
      <c r="I13" s="9">
        <v>1.5</v>
      </c>
      <c r="J13" s="11"/>
      <c r="K13" s="9"/>
      <c r="L13" s="33">
        <f>K13+I13+G13+E13+C13</f>
        <v>3</v>
      </c>
    </row>
    <row r="14" spans="1:12" x14ac:dyDescent="0.25">
      <c r="A14" s="13"/>
      <c r="B14" s="26"/>
      <c r="C14" s="13"/>
      <c r="D14" s="28"/>
      <c r="E14" s="27"/>
      <c r="F14" s="13"/>
      <c r="G14" s="13"/>
      <c r="H14" s="13"/>
      <c r="I14" s="13"/>
      <c r="J14" s="13"/>
      <c r="K14" s="13"/>
      <c r="L14" s="35"/>
    </row>
    <row r="15" spans="1:12" x14ac:dyDescent="0.25">
      <c r="A15" s="16">
        <f>SUM(A4:A14)</f>
        <v>86.64</v>
      </c>
      <c r="B15" s="15"/>
      <c r="C15" s="17">
        <f>SUM(C4:C14)</f>
        <v>3.1</v>
      </c>
      <c r="D15" s="17"/>
      <c r="E15" s="18">
        <f>SUM(E4:E14)</f>
        <v>4.29</v>
      </c>
      <c r="F15" s="16"/>
      <c r="G15" s="16">
        <f>SUM(G4:G14)</f>
        <v>4.7</v>
      </c>
      <c r="H15" s="16"/>
      <c r="I15" s="16">
        <f>SUM(I4:I14)</f>
        <v>3.1100000000000003</v>
      </c>
      <c r="J15" s="17"/>
      <c r="K15" s="17">
        <f>SUM(K4:K14)</f>
        <v>4.8</v>
      </c>
      <c r="L15" s="36">
        <f>SUM(L4:L14)</f>
        <v>20</v>
      </c>
    </row>
    <row r="16" spans="1:12" x14ac:dyDescent="0.25">
      <c r="A16" s="1"/>
      <c r="B16" s="2"/>
      <c r="C16" s="1"/>
      <c r="D16" s="1"/>
      <c r="E16" s="3"/>
      <c r="F16" s="1"/>
      <c r="G16" s="1"/>
      <c r="H16" s="1"/>
      <c r="I16" s="20"/>
      <c r="J16" s="1"/>
      <c r="K16" s="1"/>
    </row>
    <row r="17" spans="1:11" x14ac:dyDescent="0.25">
      <c r="A17" s="1"/>
      <c r="B17" s="2"/>
      <c r="C17" s="1"/>
      <c r="D17" s="1"/>
      <c r="E17" s="3"/>
      <c r="F17" s="1"/>
      <c r="G17" s="1"/>
      <c r="H17" s="1"/>
      <c r="I17" s="20"/>
      <c r="J17" s="21"/>
      <c r="K17" s="21"/>
    </row>
    <row r="18" spans="1:11" x14ac:dyDescent="0.25">
      <c r="A18" s="1"/>
      <c r="B18" s="2"/>
      <c r="C18" s="1"/>
      <c r="D18" s="1"/>
      <c r="E18" s="3"/>
      <c r="F18" s="1"/>
      <c r="G18" s="1"/>
      <c r="H18" s="23"/>
      <c r="I18" s="1"/>
      <c r="J18" s="1"/>
      <c r="K18" s="1"/>
    </row>
    <row r="19" spans="1:11" x14ac:dyDescent="0.25">
      <c r="A19" s="1"/>
      <c r="B19" s="2"/>
      <c r="C19" s="1"/>
      <c r="D19" s="24"/>
      <c r="E19" s="22"/>
      <c r="F19" s="1"/>
      <c r="G19" s="1"/>
      <c r="H19" s="1" t="s">
        <v>10</v>
      </c>
      <c r="I19" s="1"/>
      <c r="J19" s="20"/>
      <c r="K19" s="1">
        <f>L15*4.33</f>
        <v>86.6</v>
      </c>
    </row>
    <row r="20" spans="1:11" x14ac:dyDescent="0.25">
      <c r="A20" s="1"/>
      <c r="B20" s="2" t="s">
        <v>59</v>
      </c>
      <c r="C20" s="2"/>
      <c r="D20" s="37"/>
      <c r="E20" s="2"/>
      <c r="F20" s="1"/>
      <c r="G20" s="1"/>
      <c r="H20" s="1"/>
      <c r="I20" s="1"/>
      <c r="J20" s="1"/>
      <c r="K20" s="1"/>
    </row>
    <row r="21" spans="1:11" x14ac:dyDescent="0.25">
      <c r="B21" s="2" t="s">
        <v>23</v>
      </c>
      <c r="C21" s="2"/>
      <c r="D21" s="1" t="s">
        <v>13</v>
      </c>
      <c r="E21" s="2"/>
    </row>
    <row r="22" spans="1:11" x14ac:dyDescent="0.25">
      <c r="B22" s="2" t="s">
        <v>12</v>
      </c>
      <c r="C22" s="2"/>
      <c r="D22" s="38"/>
      <c r="E22" s="2"/>
    </row>
    <row r="23" spans="1:11" x14ac:dyDescent="0.25">
      <c r="F23" s="72"/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/>
  </sheetViews>
  <sheetFormatPr baseColWidth="10" defaultRowHeight="15" x14ac:dyDescent="0.25"/>
  <cols>
    <col min="2" max="2" width="11.42578125" customWidth="1"/>
    <col min="8" max="8" width="11.425781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48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x14ac:dyDescent="0.25">
      <c r="A12" s="13"/>
      <c r="B12" s="26"/>
      <c r="C12" s="13"/>
      <c r="D12" s="28"/>
      <c r="E12" s="27"/>
      <c r="F12" s="13"/>
      <c r="G12" s="13"/>
      <c r="H12" s="13"/>
      <c r="I12" s="13"/>
      <c r="J12" s="13"/>
      <c r="K12" s="13"/>
      <c r="L12" s="35"/>
    </row>
    <row r="13" spans="1:12" x14ac:dyDescent="0.25">
      <c r="A13" s="16">
        <f>SUM(A4:A12)</f>
        <v>73.64</v>
      </c>
      <c r="B13" s="15"/>
      <c r="C13" s="17">
        <f>SUM(C4:C12)</f>
        <v>1.6</v>
      </c>
      <c r="D13" s="17"/>
      <c r="E13" s="18">
        <f>SUM(E4:E12)</f>
        <v>4.29</v>
      </c>
      <c r="F13" s="16"/>
      <c r="G13" s="16">
        <f>SUM(G4:G12)</f>
        <v>4.7</v>
      </c>
      <c r="H13" s="16"/>
      <c r="I13" s="16">
        <f>SUM(I4:I12)</f>
        <v>1.61</v>
      </c>
      <c r="J13" s="17"/>
      <c r="K13" s="17">
        <f>SUM(K4:K12)</f>
        <v>4.8</v>
      </c>
      <c r="L13" s="36">
        <f>SUM(L4:L12)</f>
        <v>17</v>
      </c>
    </row>
    <row r="14" spans="1:12" x14ac:dyDescent="0.25">
      <c r="A14" s="1"/>
      <c r="B14" s="2"/>
      <c r="C14" s="1"/>
      <c r="D14" s="1"/>
      <c r="E14" s="3"/>
      <c r="F14" s="1"/>
      <c r="G14" s="1"/>
      <c r="H14" s="1"/>
      <c r="I14" s="20"/>
      <c r="J14" s="1"/>
      <c r="K14" s="1"/>
    </row>
    <row r="15" spans="1:12" x14ac:dyDescent="0.25">
      <c r="A15" s="1"/>
      <c r="B15" s="2"/>
      <c r="C15" s="1"/>
      <c r="D15" s="1"/>
      <c r="E15" s="3"/>
      <c r="F15" s="1"/>
      <c r="G15" s="1"/>
      <c r="H15" s="1"/>
      <c r="I15" s="20"/>
      <c r="J15" s="21"/>
      <c r="K15" s="21"/>
    </row>
    <row r="16" spans="1:12" x14ac:dyDescent="0.25">
      <c r="A16" s="1"/>
      <c r="B16" s="2"/>
      <c r="C16" s="1"/>
      <c r="D16" s="1"/>
      <c r="E16" s="3"/>
      <c r="F16" s="1"/>
      <c r="G16" s="1"/>
      <c r="H16" s="23"/>
      <c r="I16" s="1"/>
      <c r="J16" s="1"/>
      <c r="K16" s="1"/>
    </row>
    <row r="17" spans="1:11" x14ac:dyDescent="0.25">
      <c r="A17" s="1"/>
      <c r="B17" s="2"/>
      <c r="C17" s="1"/>
      <c r="D17" s="24"/>
      <c r="E17" s="22"/>
      <c r="F17" s="1"/>
      <c r="G17" s="1"/>
      <c r="H17" s="1" t="s">
        <v>10</v>
      </c>
      <c r="I17" s="1"/>
      <c r="J17" s="20"/>
      <c r="K17" s="1">
        <f>C13*4.33</f>
        <v>6.9280000000000008</v>
      </c>
    </row>
    <row r="18" spans="1:11" x14ac:dyDescent="0.25">
      <c r="A18" s="1"/>
      <c r="B18" s="2" t="s">
        <v>53</v>
      </c>
      <c r="C18" s="2"/>
      <c r="D18" s="37"/>
      <c r="E18" s="2"/>
      <c r="F18" s="1"/>
      <c r="G18" s="1"/>
      <c r="H18" s="1"/>
      <c r="I18" s="1"/>
      <c r="J18" s="1"/>
      <c r="K18" s="1"/>
    </row>
    <row r="19" spans="1:11" x14ac:dyDescent="0.25">
      <c r="B19" s="2" t="s">
        <v>23</v>
      </c>
      <c r="C19" s="2"/>
      <c r="D19" s="1" t="s">
        <v>13</v>
      </c>
      <c r="E19" s="2"/>
    </row>
    <row r="20" spans="1:11" x14ac:dyDescent="0.25">
      <c r="B20" s="2" t="s">
        <v>12</v>
      </c>
      <c r="C20" s="2"/>
      <c r="D20" s="38"/>
      <c r="E20" s="2"/>
    </row>
    <row r="21" spans="1:11" x14ac:dyDescent="0.25">
      <c r="F21" s="72" t="s">
        <v>55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5" workbookViewId="0"/>
  </sheetViews>
  <sheetFormatPr baseColWidth="10" defaultRowHeight="15" x14ac:dyDescent="0.25"/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48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x14ac:dyDescent="0.25">
      <c r="A12" s="13"/>
      <c r="B12" s="26"/>
      <c r="C12" s="13"/>
      <c r="D12" s="28"/>
      <c r="E12" s="27"/>
      <c r="F12" s="13"/>
      <c r="G12" s="13"/>
      <c r="H12" s="13"/>
      <c r="I12" s="13"/>
      <c r="J12" s="13"/>
      <c r="K12" s="13"/>
      <c r="L12" s="35"/>
    </row>
    <row r="13" spans="1:12" x14ac:dyDescent="0.25">
      <c r="A13" s="16">
        <f>SUM(A4:A12)</f>
        <v>73.64</v>
      </c>
      <c r="B13" s="15"/>
      <c r="C13" s="17">
        <f>SUM(C4:C12)</f>
        <v>1.6</v>
      </c>
      <c r="D13" s="17"/>
      <c r="E13" s="18">
        <f>SUM(E4:E12)</f>
        <v>4.29</v>
      </c>
      <c r="F13" s="16"/>
      <c r="G13" s="16">
        <f>SUM(G4:G12)</f>
        <v>4.7</v>
      </c>
      <c r="H13" s="16"/>
      <c r="I13" s="16">
        <f>SUM(I4:I12)</f>
        <v>1.61</v>
      </c>
      <c r="J13" s="17"/>
      <c r="K13" s="17">
        <f>SUM(K4:K12)</f>
        <v>4.8</v>
      </c>
      <c r="L13" s="36">
        <f>SUM(L4:L12)</f>
        <v>17</v>
      </c>
    </row>
    <row r="14" spans="1:12" x14ac:dyDescent="0.25">
      <c r="A14" s="1"/>
      <c r="B14" s="2"/>
      <c r="C14" s="1"/>
      <c r="D14" s="1"/>
      <c r="E14" s="3"/>
      <c r="F14" s="1"/>
      <c r="G14" s="1"/>
      <c r="H14" s="1"/>
      <c r="I14" s="20"/>
      <c r="J14" s="1"/>
      <c r="K14" s="1"/>
    </row>
    <row r="15" spans="1:12" x14ac:dyDescent="0.25">
      <c r="A15" s="1"/>
      <c r="B15" s="2"/>
      <c r="C15" s="1"/>
      <c r="D15" s="1"/>
      <c r="E15" s="3"/>
      <c r="F15" s="1"/>
      <c r="G15" s="1"/>
      <c r="H15" s="1"/>
      <c r="I15" s="20"/>
      <c r="J15" s="21"/>
      <c r="K15" s="21"/>
    </row>
    <row r="16" spans="1:12" x14ac:dyDescent="0.25">
      <c r="A16" s="1"/>
      <c r="B16" s="2"/>
      <c r="C16" s="1"/>
      <c r="D16" s="1"/>
      <c r="E16" s="3"/>
      <c r="F16" s="1"/>
      <c r="G16" s="1"/>
      <c r="H16" s="23"/>
      <c r="I16" s="1"/>
      <c r="J16" s="1"/>
      <c r="K16" s="1"/>
    </row>
    <row r="17" spans="1:11" x14ac:dyDescent="0.25">
      <c r="A17" s="1"/>
      <c r="B17" s="2"/>
      <c r="C17" s="1"/>
      <c r="D17" s="24"/>
      <c r="E17" s="22"/>
      <c r="F17" s="1"/>
      <c r="G17" s="1"/>
      <c r="H17" s="1" t="s">
        <v>10</v>
      </c>
      <c r="I17" s="1"/>
      <c r="J17" s="20"/>
      <c r="K17" s="1">
        <f>C13*4.33</f>
        <v>6.9280000000000008</v>
      </c>
    </row>
    <row r="18" spans="1:11" x14ac:dyDescent="0.25">
      <c r="A18" s="1"/>
      <c r="B18" s="2" t="s">
        <v>53</v>
      </c>
      <c r="C18" s="2"/>
      <c r="D18" s="37"/>
      <c r="E18" s="2"/>
      <c r="F18" s="1"/>
      <c r="G18" s="1"/>
      <c r="H18" s="1"/>
      <c r="I18" s="1"/>
      <c r="J18" s="1"/>
      <c r="K18" s="1"/>
    </row>
    <row r="19" spans="1:11" x14ac:dyDescent="0.25">
      <c r="B19" s="2" t="s">
        <v>23</v>
      </c>
      <c r="C19" s="2"/>
      <c r="D19" s="1" t="s">
        <v>13</v>
      </c>
      <c r="E19" s="2"/>
    </row>
    <row r="20" spans="1:11" x14ac:dyDescent="0.25">
      <c r="B20" s="2" t="s">
        <v>12</v>
      </c>
      <c r="C20" s="2"/>
      <c r="D20" s="38"/>
      <c r="E20" s="2"/>
    </row>
    <row r="21" spans="1:11" x14ac:dyDescent="0.25">
      <c r="F21" s="72" t="s">
        <v>56</v>
      </c>
    </row>
    <row r="22" spans="1:11" x14ac:dyDescent="0.25">
      <c r="F22" s="72" t="s">
        <v>57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/>
  </sheetViews>
  <sheetFormatPr baseColWidth="10" defaultRowHeight="15" x14ac:dyDescent="0.25"/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48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x14ac:dyDescent="0.25">
      <c r="A12" s="13"/>
      <c r="B12" s="26"/>
      <c r="C12" s="13"/>
      <c r="D12" s="28"/>
      <c r="E12" s="27"/>
      <c r="F12" s="13"/>
      <c r="G12" s="13"/>
      <c r="H12" s="13"/>
      <c r="I12" s="13"/>
      <c r="J12" s="13"/>
      <c r="K12" s="13"/>
      <c r="L12" s="35"/>
    </row>
    <row r="13" spans="1:12" x14ac:dyDescent="0.25">
      <c r="A13" s="16">
        <f>SUM(A4:A12)</f>
        <v>73.64</v>
      </c>
      <c r="B13" s="15"/>
      <c r="C13" s="17">
        <f>SUM(C4:C12)</f>
        <v>1.6</v>
      </c>
      <c r="D13" s="17"/>
      <c r="E13" s="18">
        <f>SUM(E4:E12)</f>
        <v>4.29</v>
      </c>
      <c r="F13" s="16"/>
      <c r="G13" s="16">
        <f>SUM(G4:G12)</f>
        <v>4.7</v>
      </c>
      <c r="H13" s="16"/>
      <c r="I13" s="16">
        <f>SUM(I4:I12)</f>
        <v>1.61</v>
      </c>
      <c r="J13" s="17"/>
      <c r="K13" s="17">
        <f>SUM(K4:K12)</f>
        <v>4.8</v>
      </c>
      <c r="L13" s="36">
        <f>SUM(L4:L12)</f>
        <v>17</v>
      </c>
    </row>
    <row r="14" spans="1:12" x14ac:dyDescent="0.25">
      <c r="A14" s="1"/>
      <c r="B14" s="2"/>
      <c r="C14" s="1"/>
      <c r="D14" s="1"/>
      <c r="E14" s="3"/>
      <c r="F14" s="1"/>
      <c r="G14" s="1"/>
      <c r="H14" s="1"/>
      <c r="I14" s="20"/>
      <c r="J14" s="1"/>
      <c r="K14" s="1"/>
    </row>
    <row r="15" spans="1:12" x14ac:dyDescent="0.25">
      <c r="A15" s="1"/>
      <c r="B15" s="2"/>
      <c r="C15" s="1"/>
      <c r="D15" s="1"/>
      <c r="E15" s="3"/>
      <c r="F15" s="1"/>
      <c r="G15" s="1"/>
      <c r="H15" s="1"/>
      <c r="I15" s="20"/>
      <c r="J15" s="21"/>
      <c r="K15" s="21"/>
    </row>
    <row r="16" spans="1:12" x14ac:dyDescent="0.25">
      <c r="A16" s="1"/>
      <c r="B16" s="2"/>
      <c r="C16" s="1"/>
      <c r="D16" s="1"/>
      <c r="E16" s="3"/>
      <c r="F16" s="1"/>
      <c r="G16" s="1"/>
      <c r="H16" s="23"/>
      <c r="I16" s="1"/>
      <c r="J16" s="1"/>
      <c r="K16" s="1"/>
    </row>
    <row r="17" spans="1:11" x14ac:dyDescent="0.25">
      <c r="A17" s="1"/>
      <c r="B17" s="2"/>
      <c r="C17" s="1"/>
      <c r="D17" s="24"/>
      <c r="E17" s="22"/>
      <c r="F17" s="1"/>
      <c r="G17" s="1"/>
      <c r="H17" s="1" t="s">
        <v>10</v>
      </c>
      <c r="I17" s="1"/>
      <c r="J17" s="20"/>
      <c r="K17" s="1">
        <f>C13*4.33</f>
        <v>6.9280000000000008</v>
      </c>
    </row>
    <row r="18" spans="1:11" x14ac:dyDescent="0.25">
      <c r="A18" s="1"/>
      <c r="B18" s="2" t="s">
        <v>53</v>
      </c>
      <c r="C18" s="2"/>
      <c r="D18" s="37"/>
      <c r="E18" s="2"/>
      <c r="F18" s="1"/>
      <c r="G18" s="1"/>
      <c r="H18" s="1"/>
      <c r="I18" s="1"/>
      <c r="J18" s="1"/>
      <c r="K18" s="1"/>
    </row>
    <row r="19" spans="1:11" x14ac:dyDescent="0.25">
      <c r="B19" s="2" t="s">
        <v>23</v>
      </c>
      <c r="C19" s="2"/>
      <c r="D19" s="1" t="s">
        <v>13</v>
      </c>
      <c r="E19" s="2"/>
    </row>
    <row r="20" spans="1:11" x14ac:dyDescent="0.25">
      <c r="B20" s="2" t="s">
        <v>12</v>
      </c>
      <c r="C20" s="2"/>
      <c r="D20" s="38"/>
      <c r="E20" s="2"/>
    </row>
    <row r="21" spans="1:11" x14ac:dyDescent="0.25">
      <c r="F21" s="72" t="s">
        <v>55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2" workbookViewId="0"/>
  </sheetViews>
  <sheetFormatPr baseColWidth="10" defaultRowHeight="15" x14ac:dyDescent="0.25"/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48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36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x14ac:dyDescent="0.25">
      <c r="A12" s="13"/>
      <c r="B12" s="26"/>
      <c r="C12" s="13"/>
      <c r="D12" s="28"/>
      <c r="E12" s="27"/>
      <c r="F12" s="13"/>
      <c r="G12" s="13"/>
      <c r="H12" s="13"/>
      <c r="I12" s="13"/>
      <c r="J12" s="13"/>
      <c r="K12" s="13"/>
      <c r="L12" s="35"/>
    </row>
    <row r="13" spans="1:12" x14ac:dyDescent="0.25">
      <c r="A13" s="16">
        <f>SUM(A4:A12)</f>
        <v>73.64</v>
      </c>
      <c r="B13" s="15"/>
      <c r="C13" s="17">
        <f>SUM(C4:C12)</f>
        <v>1.6</v>
      </c>
      <c r="D13" s="17"/>
      <c r="E13" s="18">
        <f>SUM(E4:E12)</f>
        <v>4.29</v>
      </c>
      <c r="F13" s="16"/>
      <c r="G13" s="16">
        <f>SUM(G4:G12)</f>
        <v>4.7</v>
      </c>
      <c r="H13" s="16"/>
      <c r="I13" s="16">
        <f>SUM(I4:I12)</f>
        <v>1.61</v>
      </c>
      <c r="J13" s="17"/>
      <c r="K13" s="17">
        <f>SUM(K4:K12)</f>
        <v>4.8</v>
      </c>
      <c r="L13" s="36">
        <f>SUM(L4:L12)</f>
        <v>17</v>
      </c>
    </row>
    <row r="14" spans="1:12" x14ac:dyDescent="0.25">
      <c r="A14" s="1"/>
      <c r="B14" s="2"/>
      <c r="C14" s="1"/>
      <c r="D14" s="1"/>
      <c r="E14" s="3"/>
      <c r="F14" s="1"/>
      <c r="G14" s="1"/>
      <c r="H14" s="1"/>
      <c r="I14" s="20"/>
      <c r="J14" s="1"/>
      <c r="K14" s="1"/>
    </row>
    <row r="15" spans="1:12" x14ac:dyDescent="0.25">
      <c r="A15" s="1"/>
      <c r="B15" s="2"/>
      <c r="C15" s="1"/>
      <c r="D15" s="1"/>
      <c r="E15" s="3"/>
      <c r="F15" s="1"/>
      <c r="G15" s="1"/>
      <c r="H15" s="1"/>
      <c r="I15" s="20"/>
      <c r="J15" s="21"/>
      <c r="K15" s="21"/>
    </row>
    <row r="16" spans="1:12" x14ac:dyDescent="0.25">
      <c r="A16" s="1"/>
      <c r="B16" s="2"/>
      <c r="C16" s="1"/>
      <c r="D16" s="1"/>
      <c r="E16" s="3"/>
      <c r="F16" s="1"/>
      <c r="G16" s="1"/>
      <c r="H16" s="23"/>
      <c r="I16" s="1"/>
      <c r="J16" s="1"/>
      <c r="K16" s="1"/>
    </row>
    <row r="17" spans="1:11" x14ac:dyDescent="0.25">
      <c r="A17" s="1"/>
      <c r="B17" s="2"/>
      <c r="C17" s="1"/>
      <c r="D17" s="24"/>
      <c r="E17" s="22"/>
      <c r="F17" s="1"/>
      <c r="G17" s="1"/>
      <c r="H17" s="1" t="s">
        <v>10</v>
      </c>
      <c r="I17" s="1"/>
      <c r="J17" s="20"/>
      <c r="K17" s="1">
        <f>C13*4.33</f>
        <v>6.9280000000000008</v>
      </c>
    </row>
    <row r="18" spans="1:11" x14ac:dyDescent="0.25">
      <c r="A18" s="1"/>
      <c r="B18" s="2" t="s">
        <v>51</v>
      </c>
      <c r="C18" s="2"/>
      <c r="D18" s="37"/>
      <c r="E18" s="2"/>
      <c r="F18" s="1"/>
      <c r="G18" s="1"/>
      <c r="H18" s="1"/>
      <c r="I18" s="1"/>
      <c r="J18" s="1"/>
      <c r="K18" s="1"/>
    </row>
    <row r="19" spans="1:11" x14ac:dyDescent="0.25">
      <c r="B19" s="2" t="s">
        <v>23</v>
      </c>
      <c r="C19" s="2"/>
      <c r="D19" s="1" t="s">
        <v>13</v>
      </c>
      <c r="E19" s="2"/>
    </row>
    <row r="20" spans="1:11" x14ac:dyDescent="0.25">
      <c r="B20" s="2" t="s">
        <v>12</v>
      </c>
      <c r="C20" s="2"/>
      <c r="D20" s="38"/>
      <c r="E20" s="2"/>
    </row>
    <row r="21" spans="1:11" x14ac:dyDescent="0.25">
      <c r="F21" s="72" t="s">
        <v>52</v>
      </c>
    </row>
    <row r="22" spans="1:11" x14ac:dyDescent="0.25">
      <c r="F22" s="72" t="s">
        <v>54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baseColWidth="10" defaultRowHeight="15" x14ac:dyDescent="0.25"/>
  <cols>
    <col min="1" max="1" width="8.28515625" customWidth="1"/>
    <col min="2" max="2" width="14.85546875" customWidth="1"/>
    <col min="3" max="3" width="4.7109375" customWidth="1"/>
    <col min="4" max="4" width="18.85546875" customWidth="1"/>
    <col min="5" max="5" width="5.7109375" customWidth="1"/>
    <col min="6" max="6" width="17.140625" customWidth="1"/>
    <col min="7" max="7" width="6.140625" customWidth="1"/>
    <col min="8" max="8" width="18.28515625" customWidth="1"/>
    <col min="9" max="9" width="5.28515625" customWidth="1"/>
    <col min="10" max="10" width="17.85546875" customWidth="1"/>
    <col min="11" max="11" width="5.28515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24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</row>
    <row r="7" spans="1:12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</row>
    <row r="8" spans="1:12" ht="24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</row>
    <row r="9" spans="1:12" x14ac:dyDescent="0.25">
      <c r="A9" s="47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9">
        <f>C9+E9+G9+I9+K9</f>
        <v>2</v>
      </c>
    </row>
    <row r="10" spans="1:12" ht="24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33">
        <f>K11+I11+G11+E11+C11</f>
        <v>8.31</v>
      </c>
    </row>
    <row r="12" spans="1:12" x14ac:dyDescent="0.25">
      <c r="A12" s="13"/>
      <c r="B12" s="26"/>
      <c r="C12" s="13"/>
      <c r="D12" s="28"/>
      <c r="E12" s="27"/>
      <c r="F12" s="13"/>
      <c r="G12" s="13"/>
      <c r="H12" s="13"/>
      <c r="I12" s="13"/>
      <c r="J12" s="13"/>
      <c r="K12" s="13"/>
      <c r="L12" s="35"/>
    </row>
    <row r="13" spans="1:12" x14ac:dyDescent="0.25">
      <c r="A13" s="16">
        <f>SUM(A4:A12)</f>
        <v>73.64</v>
      </c>
      <c r="B13" s="15"/>
      <c r="C13" s="17">
        <f>SUM(C4:C12)</f>
        <v>1.6</v>
      </c>
      <c r="D13" s="17"/>
      <c r="E13" s="18">
        <f>SUM(E4:E12)</f>
        <v>4.29</v>
      </c>
      <c r="F13" s="16"/>
      <c r="G13" s="16">
        <f>SUM(G4:G12)</f>
        <v>4.7</v>
      </c>
      <c r="H13" s="16"/>
      <c r="I13" s="16">
        <f>SUM(I4:I12)</f>
        <v>1.61</v>
      </c>
      <c r="J13" s="17"/>
      <c r="K13" s="17">
        <f>SUM(K4:K12)</f>
        <v>4.8</v>
      </c>
      <c r="L13" s="36">
        <f>SUM(L4:L12)</f>
        <v>17</v>
      </c>
    </row>
    <row r="14" spans="1:12" x14ac:dyDescent="0.25">
      <c r="A14" s="1"/>
      <c r="B14" s="2"/>
      <c r="C14" s="1"/>
      <c r="D14" s="1"/>
      <c r="E14" s="3"/>
      <c r="F14" s="1"/>
      <c r="G14" s="1"/>
      <c r="H14" s="1"/>
      <c r="I14" s="20"/>
      <c r="J14" s="1"/>
      <c r="K14" s="1"/>
    </row>
    <row r="15" spans="1:12" x14ac:dyDescent="0.25">
      <c r="A15" s="1"/>
      <c r="B15" s="2"/>
      <c r="C15" s="1"/>
      <c r="D15" s="1"/>
      <c r="E15" s="3"/>
      <c r="F15" s="1"/>
      <c r="G15" s="1"/>
      <c r="H15" s="1"/>
      <c r="I15" s="20"/>
      <c r="J15" s="21"/>
      <c r="K15" s="21"/>
    </row>
    <row r="16" spans="1:12" x14ac:dyDescent="0.25">
      <c r="A16" s="1"/>
      <c r="B16" s="2"/>
      <c r="C16" s="1"/>
      <c r="D16" s="1"/>
      <c r="E16" s="3"/>
      <c r="F16" s="1"/>
      <c r="G16" s="1"/>
      <c r="H16" s="23"/>
      <c r="I16" s="1"/>
      <c r="J16" s="1"/>
      <c r="K16" s="1"/>
    </row>
    <row r="17" spans="1:11" x14ac:dyDescent="0.25">
      <c r="A17" s="1"/>
      <c r="B17" s="2"/>
      <c r="C17" s="1"/>
      <c r="D17" s="24"/>
      <c r="E17" s="22"/>
      <c r="F17" s="1"/>
      <c r="G17" s="1"/>
      <c r="H17" s="1" t="s">
        <v>10</v>
      </c>
      <c r="I17" s="1"/>
      <c r="J17" s="20"/>
      <c r="K17" s="1">
        <f>C13*4.33</f>
        <v>6.9280000000000008</v>
      </c>
    </row>
    <row r="18" spans="1:11" x14ac:dyDescent="0.25">
      <c r="A18" s="1"/>
      <c r="B18" s="2" t="s">
        <v>50</v>
      </c>
      <c r="C18" s="2"/>
      <c r="D18" s="37"/>
      <c r="E18" s="2"/>
      <c r="F18" s="1"/>
      <c r="G18" s="1"/>
      <c r="H18" s="1"/>
      <c r="I18" s="1"/>
      <c r="J18" s="1"/>
      <c r="K18" s="1"/>
    </row>
    <row r="19" spans="1:11" x14ac:dyDescent="0.25">
      <c r="B19" s="2" t="s">
        <v>23</v>
      </c>
      <c r="C19" s="2"/>
      <c r="D19" s="1" t="s">
        <v>13</v>
      </c>
      <c r="E19" s="2"/>
    </row>
    <row r="20" spans="1:11" x14ac:dyDescent="0.25">
      <c r="B20" s="2" t="s">
        <v>12</v>
      </c>
      <c r="C20" s="2"/>
      <c r="D20" s="38"/>
      <c r="E20" s="2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/>
  </sheetViews>
  <sheetFormatPr baseColWidth="10" defaultRowHeight="15" x14ac:dyDescent="0.25"/>
  <cols>
    <col min="3" max="3" width="5.7109375" customWidth="1"/>
    <col min="4" max="4" width="16.28515625" customWidth="1"/>
    <col min="5" max="5" width="5.28515625" customWidth="1"/>
    <col min="6" max="6" width="18.140625" customWidth="1"/>
    <col min="7" max="7" width="5.42578125" customWidth="1"/>
    <col min="9" max="9" width="4.42578125" customWidth="1"/>
    <col min="10" max="10" width="18.42578125" customWidth="1"/>
  </cols>
  <sheetData>
    <row r="1" spans="1:14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4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4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4" ht="33" customHeight="1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4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4" x14ac:dyDescent="0.25">
      <c r="A6" s="65"/>
      <c r="B6" s="27"/>
      <c r="C6" s="13"/>
      <c r="D6" s="13" t="s">
        <v>44</v>
      </c>
      <c r="E6" s="66"/>
      <c r="F6" s="13"/>
      <c r="G6" s="66"/>
      <c r="H6" s="27"/>
      <c r="I6" s="66"/>
      <c r="J6" s="13"/>
      <c r="K6" s="66"/>
      <c r="L6" s="13"/>
      <c r="M6" s="70"/>
      <c r="N6" s="70"/>
    </row>
    <row r="7" spans="1:14" x14ac:dyDescent="0.25">
      <c r="A7" s="67">
        <v>3</v>
      </c>
      <c r="B7" s="29"/>
      <c r="C7" s="31"/>
      <c r="D7" s="31" t="s">
        <v>47</v>
      </c>
      <c r="E7" s="32">
        <v>0.69</v>
      </c>
      <c r="F7" s="31"/>
      <c r="G7" s="32"/>
      <c r="H7" s="29"/>
      <c r="I7" s="32"/>
      <c r="J7" s="31"/>
      <c r="K7" s="32"/>
      <c r="L7" s="31">
        <f>C7+E7+G7+I7+K7</f>
        <v>0.69</v>
      </c>
      <c r="M7" s="70"/>
      <c r="N7" s="70"/>
    </row>
    <row r="8" spans="1:14" ht="30.75" customHeight="1" x14ac:dyDescent="0.25">
      <c r="A8" s="7"/>
      <c r="B8" s="11"/>
      <c r="C8" s="9"/>
      <c r="D8" s="68" t="s">
        <v>45</v>
      </c>
      <c r="E8" s="69"/>
      <c r="F8" s="11"/>
      <c r="G8" s="50"/>
      <c r="H8" s="11"/>
      <c r="I8" s="50"/>
      <c r="J8" s="9"/>
      <c r="K8" s="50"/>
      <c r="L8" s="9"/>
      <c r="M8" s="70"/>
      <c r="N8" s="70"/>
    </row>
    <row r="9" spans="1:14" x14ac:dyDescent="0.25">
      <c r="A9" s="16">
        <v>8.66</v>
      </c>
      <c r="B9" s="11"/>
      <c r="C9" s="9"/>
      <c r="D9" s="9" t="s">
        <v>48</v>
      </c>
      <c r="E9" s="69">
        <v>2</v>
      </c>
      <c r="F9" s="11"/>
      <c r="G9" s="50"/>
      <c r="H9" s="11"/>
      <c r="I9" s="50"/>
      <c r="J9" s="9"/>
      <c r="K9" s="50"/>
      <c r="L9" s="31">
        <f>C9+E9+G9+I9+K9</f>
        <v>2</v>
      </c>
      <c r="M9" s="70"/>
      <c r="N9" s="70"/>
    </row>
    <row r="10" spans="1:14" x14ac:dyDescent="0.25">
      <c r="A10" s="13"/>
      <c r="B10" s="26"/>
      <c r="C10" s="13"/>
      <c r="D10" s="28"/>
      <c r="E10" s="27"/>
      <c r="F10" s="13"/>
      <c r="G10" s="13"/>
      <c r="H10" s="13"/>
      <c r="I10" s="13"/>
      <c r="J10" s="13"/>
      <c r="K10" s="13"/>
      <c r="L10" s="35"/>
    </row>
    <row r="11" spans="1:14" x14ac:dyDescent="0.25">
      <c r="A11" s="16">
        <f>SUM(A4:A10)</f>
        <v>37.64</v>
      </c>
      <c r="B11" s="15"/>
      <c r="C11" s="17">
        <f>SUM(C4:C10)</f>
        <v>0</v>
      </c>
      <c r="D11" s="17"/>
      <c r="E11" s="18"/>
      <c r="F11" s="16"/>
      <c r="G11" s="16"/>
      <c r="H11" s="16"/>
      <c r="I11" s="16"/>
      <c r="J11" s="17"/>
      <c r="K11" s="17"/>
      <c r="L11" s="36">
        <f>SUM(L4:L10)</f>
        <v>8.69</v>
      </c>
    </row>
    <row r="12" spans="1:14" x14ac:dyDescent="0.25">
      <c r="A12" s="1"/>
      <c r="B12" s="2"/>
      <c r="C12" s="1"/>
      <c r="D12" s="1"/>
      <c r="E12" s="3"/>
      <c r="F12" s="1"/>
      <c r="G12" s="1"/>
      <c r="H12" s="1"/>
      <c r="I12" s="20"/>
      <c r="J12" s="1"/>
      <c r="K12" s="1"/>
    </row>
    <row r="13" spans="1:14" x14ac:dyDescent="0.25">
      <c r="A13" s="1"/>
      <c r="B13" s="2"/>
      <c r="C13" s="1"/>
      <c r="D13" s="1"/>
      <c r="E13" s="3"/>
      <c r="F13" s="1"/>
      <c r="G13" s="1"/>
      <c r="H13" s="1"/>
      <c r="I13" s="20"/>
      <c r="J13" s="21"/>
      <c r="K13" s="21"/>
    </row>
    <row r="14" spans="1:14" x14ac:dyDescent="0.25">
      <c r="A14" s="1"/>
      <c r="B14" s="2"/>
      <c r="C14" s="1"/>
      <c r="D14" s="1"/>
      <c r="E14" s="3"/>
      <c r="F14" s="1"/>
      <c r="G14" s="1"/>
      <c r="H14" s="23"/>
      <c r="I14" s="1"/>
      <c r="J14" s="1"/>
      <c r="K14" s="1"/>
    </row>
    <row r="15" spans="1:14" x14ac:dyDescent="0.25">
      <c r="A15" s="1"/>
      <c r="B15" s="2"/>
      <c r="C15" s="1"/>
      <c r="D15" s="24"/>
      <c r="E15" s="22"/>
      <c r="F15" s="1"/>
      <c r="G15" s="1"/>
      <c r="H15" s="1" t="s">
        <v>10</v>
      </c>
      <c r="I15" s="1"/>
      <c r="J15" s="20"/>
      <c r="K15" s="1">
        <f>C11*4.33</f>
        <v>0</v>
      </c>
    </row>
    <row r="16" spans="1:14" x14ac:dyDescent="0.25">
      <c r="A16" s="1"/>
      <c r="B16" s="2" t="s">
        <v>46</v>
      </c>
      <c r="C16" s="2"/>
      <c r="D16" s="37"/>
      <c r="E16" s="2"/>
      <c r="F16" s="1"/>
      <c r="G16" s="1"/>
      <c r="H16" s="1"/>
      <c r="I16" s="1"/>
      <c r="J16" s="1"/>
      <c r="K16" s="1"/>
    </row>
    <row r="17" spans="2:5" x14ac:dyDescent="0.25">
      <c r="B17" s="2" t="s">
        <v>23</v>
      </c>
      <c r="C17" s="2"/>
      <c r="D17" s="1" t="s">
        <v>13</v>
      </c>
      <c r="E17" s="2"/>
    </row>
    <row r="18" spans="2:5" x14ac:dyDescent="0.25">
      <c r="B18" s="2" t="s">
        <v>12</v>
      </c>
      <c r="C18" s="2"/>
      <c r="D18" s="38"/>
      <c r="E18" s="2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0" workbookViewId="0">
      <selection sqref="A1:L21"/>
    </sheetView>
  </sheetViews>
  <sheetFormatPr baseColWidth="10" defaultRowHeight="15" x14ac:dyDescent="0.25"/>
  <cols>
    <col min="1" max="1" width="7.140625" customWidth="1"/>
    <col min="3" max="3" width="7.7109375" customWidth="1"/>
    <col min="4" max="4" width="13.7109375" customWidth="1"/>
    <col min="5" max="5" width="8.7109375" customWidth="1"/>
    <col min="7" max="7" width="7.42578125" customWidth="1"/>
    <col min="9" max="9" width="8" customWidth="1"/>
    <col min="11" max="11" width="6.7109375" customWidth="1"/>
    <col min="12" max="12" width="8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82"/>
      <c r="D4" s="12"/>
      <c r="E4" s="117"/>
      <c r="F4" s="12"/>
      <c r="G4" s="56"/>
      <c r="H4" s="12"/>
      <c r="I4" s="56"/>
      <c r="J4" s="12" t="s">
        <v>42</v>
      </c>
      <c r="K4" s="56"/>
      <c r="L4" s="56"/>
    </row>
    <row r="5" spans="1:12" x14ac:dyDescent="0.25">
      <c r="A5" s="16">
        <v>13</v>
      </c>
      <c r="B5" s="63"/>
      <c r="C5" s="57"/>
      <c r="D5" s="64"/>
      <c r="E5" s="118"/>
      <c r="F5" s="64"/>
      <c r="G5" s="57"/>
      <c r="H5" s="64"/>
      <c r="I5" s="57"/>
      <c r="J5" s="64"/>
      <c r="K5" s="57">
        <v>3</v>
      </c>
      <c r="L5" s="123">
        <f>K5+I5+G5+E5+C5</f>
        <v>3</v>
      </c>
    </row>
    <row r="6" spans="1:12" ht="36" x14ac:dyDescent="0.25">
      <c r="A6" s="7"/>
      <c r="B6" s="11"/>
      <c r="C6" s="82"/>
      <c r="D6" s="68" t="s">
        <v>45</v>
      </c>
      <c r="E6" s="119"/>
      <c r="F6" s="11"/>
      <c r="G6" s="121"/>
      <c r="H6" s="11"/>
      <c r="I6" s="121"/>
      <c r="J6" s="9"/>
      <c r="K6" s="121"/>
      <c r="L6" s="82"/>
    </row>
    <row r="7" spans="1:12" x14ac:dyDescent="0.25">
      <c r="A7" s="47">
        <v>8.66</v>
      </c>
      <c r="B7" s="11"/>
      <c r="C7" s="82"/>
      <c r="D7" s="9" t="s">
        <v>48</v>
      </c>
      <c r="E7" s="119">
        <v>2</v>
      </c>
      <c r="F7" s="11"/>
      <c r="G7" s="121"/>
      <c r="H7" s="11"/>
      <c r="I7" s="121"/>
      <c r="J7" s="9"/>
      <c r="K7" s="121"/>
      <c r="L7" s="82">
        <f>C7+E7+G7+I7+K7</f>
        <v>2</v>
      </c>
    </row>
    <row r="8" spans="1:12" ht="36.75" x14ac:dyDescent="0.25">
      <c r="A8" s="7"/>
      <c r="B8" s="71" t="s">
        <v>49</v>
      </c>
      <c r="C8" s="56"/>
      <c r="D8" s="71" t="s">
        <v>49</v>
      </c>
      <c r="E8" s="56"/>
      <c r="F8" s="71" t="s">
        <v>49</v>
      </c>
      <c r="G8" s="56"/>
      <c r="H8" s="71" t="s">
        <v>49</v>
      </c>
      <c r="I8" s="56"/>
      <c r="J8" s="71" t="s">
        <v>49</v>
      </c>
      <c r="K8" s="56"/>
      <c r="L8" s="56"/>
    </row>
    <row r="9" spans="1:12" x14ac:dyDescent="0.25">
      <c r="A9" s="16">
        <v>36</v>
      </c>
      <c r="B9" s="29"/>
      <c r="C9" s="57">
        <v>1.6</v>
      </c>
      <c r="D9" s="31"/>
      <c r="E9" s="120">
        <v>1.6</v>
      </c>
      <c r="F9" s="29"/>
      <c r="G9" s="57">
        <v>1.7</v>
      </c>
      <c r="H9" s="29"/>
      <c r="I9" s="57">
        <v>1.61</v>
      </c>
      <c r="J9" s="29"/>
      <c r="K9" s="57">
        <v>1.8</v>
      </c>
      <c r="L9" s="123">
        <f>K9+I9+G9+E9+C9</f>
        <v>8.31</v>
      </c>
    </row>
    <row r="10" spans="1:12" ht="24.75" x14ac:dyDescent="0.25">
      <c r="A10" s="47"/>
      <c r="B10" s="11" t="s">
        <v>77</v>
      </c>
      <c r="C10" s="82"/>
      <c r="D10" s="9"/>
      <c r="E10" s="121"/>
      <c r="F10" s="11"/>
      <c r="G10" s="82"/>
      <c r="H10" s="11"/>
      <c r="I10" s="82"/>
      <c r="J10" s="11"/>
      <c r="K10" s="82"/>
      <c r="L10" s="124"/>
    </row>
    <row r="11" spans="1:12" x14ac:dyDescent="0.25">
      <c r="A11" s="47">
        <v>4.33</v>
      </c>
      <c r="B11" s="11"/>
      <c r="C11" s="82">
        <v>1</v>
      </c>
      <c r="D11" s="9"/>
      <c r="E11" s="121"/>
      <c r="F11" s="11"/>
      <c r="G11" s="82"/>
      <c r="H11" s="11"/>
      <c r="I11" s="82"/>
      <c r="J11" s="11"/>
      <c r="K11" s="82"/>
      <c r="L11" s="124">
        <f>K11+I11+G11+E11+C11</f>
        <v>1</v>
      </c>
    </row>
    <row r="12" spans="1:12" x14ac:dyDescent="0.25">
      <c r="A12" s="65"/>
      <c r="B12" s="107" t="s">
        <v>105</v>
      </c>
      <c r="C12" s="114"/>
      <c r="D12" s="107"/>
      <c r="E12" s="114"/>
      <c r="F12" s="107"/>
      <c r="G12" s="114"/>
      <c r="H12" s="107" t="s">
        <v>105</v>
      </c>
      <c r="I12" s="114"/>
      <c r="J12" s="107"/>
      <c r="K12" s="114"/>
      <c r="L12" s="114"/>
    </row>
    <row r="13" spans="1:12" x14ac:dyDescent="0.25">
      <c r="A13" s="67">
        <v>6.41</v>
      </c>
      <c r="B13" s="109" t="s">
        <v>31</v>
      </c>
      <c r="C13" s="115">
        <v>0.48</v>
      </c>
      <c r="D13" s="109"/>
      <c r="E13" s="115"/>
      <c r="F13" s="109"/>
      <c r="G13" s="115"/>
      <c r="H13" s="109" t="s">
        <v>26</v>
      </c>
      <c r="I13" s="115">
        <v>1</v>
      </c>
      <c r="J13" s="109"/>
      <c r="K13" s="115"/>
      <c r="L13" s="115">
        <f>C13+E13+G13+I13</f>
        <v>1.48</v>
      </c>
    </row>
    <row r="14" spans="1:12" x14ac:dyDescent="0.25">
      <c r="A14" s="7"/>
      <c r="B14" s="107" t="s">
        <v>103</v>
      </c>
      <c r="C14" s="114"/>
      <c r="D14" s="107"/>
      <c r="E14" s="114"/>
      <c r="F14" s="107"/>
      <c r="G14" s="114"/>
      <c r="H14" s="107" t="s">
        <v>103</v>
      </c>
      <c r="I14" s="114"/>
      <c r="J14" s="107"/>
      <c r="K14" s="114"/>
      <c r="L14" s="114"/>
    </row>
    <row r="15" spans="1:12" x14ac:dyDescent="0.25">
      <c r="A15" s="16">
        <v>6.26</v>
      </c>
      <c r="B15" s="109" t="s">
        <v>26</v>
      </c>
      <c r="C15" s="115">
        <v>1.1000000000000001</v>
      </c>
      <c r="D15" s="109"/>
      <c r="E15" s="115"/>
      <c r="F15" s="109"/>
      <c r="G15" s="115"/>
      <c r="H15" s="109" t="s">
        <v>31</v>
      </c>
      <c r="I15" s="115">
        <v>0.35</v>
      </c>
      <c r="J15" s="109"/>
      <c r="K15" s="122"/>
      <c r="L15" s="115">
        <f>C15+I15</f>
        <v>1.4500000000000002</v>
      </c>
    </row>
    <row r="16" spans="1:12" x14ac:dyDescent="0.25">
      <c r="A16" s="80">
        <f>SUM(A4:A15)</f>
        <v>74.66</v>
      </c>
      <c r="B16" s="15"/>
      <c r="C16" s="116">
        <f>SUM(C4:C15)</f>
        <v>4.18</v>
      </c>
      <c r="D16" s="17"/>
      <c r="E16" s="118">
        <f>SUM(E4:E15)</f>
        <v>3.6</v>
      </c>
      <c r="F16" s="16"/>
      <c r="G16" s="57">
        <f>SUM(G4:G15)</f>
        <v>1.7</v>
      </c>
      <c r="H16" s="16"/>
      <c r="I16" s="57">
        <f>SUM(I4:I15)</f>
        <v>2.9600000000000004</v>
      </c>
      <c r="J16" s="17"/>
      <c r="K16" s="116">
        <f>SUM(K4:K15)</f>
        <v>4.8</v>
      </c>
      <c r="L16" s="125">
        <f>SUM(L4:L15)</f>
        <v>17.240000000000002</v>
      </c>
    </row>
    <row r="17" spans="1:12" x14ac:dyDescent="0.25">
      <c r="A17" s="1"/>
      <c r="B17" s="2"/>
      <c r="C17" s="1"/>
      <c r="D17" s="1"/>
      <c r="E17" s="3"/>
      <c r="F17" s="1"/>
      <c r="G17" s="1"/>
      <c r="H17" s="1"/>
      <c r="I17" s="20"/>
      <c r="J17" s="1"/>
      <c r="K17" s="1"/>
    </row>
    <row r="18" spans="1:12" x14ac:dyDescent="0.25">
      <c r="A18" s="1"/>
      <c r="B18" s="2"/>
      <c r="C18" s="1"/>
      <c r="D18" s="1"/>
      <c r="E18" s="3"/>
      <c r="F18" s="1"/>
      <c r="G18" s="1"/>
      <c r="H18" s="1" t="s">
        <v>10</v>
      </c>
      <c r="I18" s="20"/>
      <c r="J18" s="21"/>
      <c r="K18" s="21"/>
      <c r="L18" s="1">
        <f>L16*4.33</f>
        <v>74.649200000000008</v>
      </c>
    </row>
    <row r="19" spans="1:12" x14ac:dyDescent="0.25">
      <c r="A19" s="1"/>
      <c r="B19" s="2" t="s">
        <v>91</v>
      </c>
      <c r="C19" s="2"/>
      <c r="D19" s="37"/>
      <c r="E19" s="84">
        <v>44788</v>
      </c>
      <c r="F19" s="1"/>
      <c r="G19" s="1"/>
      <c r="H19" s="1"/>
      <c r="I19" s="1"/>
      <c r="J19" s="1"/>
      <c r="K19" s="1"/>
    </row>
    <row r="20" spans="1:12" x14ac:dyDescent="0.25">
      <c r="B20" s="2" t="s">
        <v>23</v>
      </c>
      <c r="C20" s="2"/>
      <c r="D20" s="1" t="s">
        <v>13</v>
      </c>
      <c r="E20" s="2"/>
    </row>
    <row r="21" spans="1:12" x14ac:dyDescent="0.25">
      <c r="B21" s="2" t="s">
        <v>12</v>
      </c>
      <c r="C21" s="2"/>
      <c r="D21" s="38"/>
      <c r="E21" s="2"/>
    </row>
    <row r="24" spans="1:12" x14ac:dyDescent="0.25">
      <c r="E24" t="s">
        <v>127</v>
      </c>
    </row>
    <row r="25" spans="1:12" x14ac:dyDescent="0.25">
      <c r="E25" t="s">
        <v>128</v>
      </c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baseColWidth="10" defaultRowHeight="15" x14ac:dyDescent="0.25"/>
  <cols>
    <col min="5" max="5" width="5.7109375" customWidth="1"/>
    <col min="7" max="7" width="5.5703125" customWidth="1"/>
    <col min="9" max="9" width="5.140625" customWidth="1"/>
    <col min="11" max="11" width="7.28515625" customWidth="1"/>
    <col min="12" max="12" width="4.7109375" customWidth="1"/>
    <col min="13" max="13" width="6.5703125" customWidth="1"/>
  </cols>
  <sheetData>
    <row r="1" spans="1:14" x14ac:dyDescent="0.25">
      <c r="A1" s="1"/>
      <c r="B1" s="1" t="s">
        <v>13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x14ac:dyDescent="0.25">
      <c r="A4" s="7">
        <v>9</v>
      </c>
      <c r="B4" s="13" t="s">
        <v>39</v>
      </c>
      <c r="C4" s="13"/>
      <c r="D4" s="13"/>
      <c r="E4" s="27"/>
      <c r="F4" s="27" t="s">
        <v>39</v>
      </c>
      <c r="G4" s="27"/>
      <c r="H4" s="13"/>
      <c r="I4" s="13"/>
      <c r="J4" s="13" t="s">
        <v>39</v>
      </c>
      <c r="K4" s="13"/>
      <c r="L4" s="13"/>
      <c r="M4" s="13"/>
      <c r="N4" s="56"/>
    </row>
    <row r="5" spans="1:14" x14ac:dyDescent="0.25">
      <c r="A5" s="16"/>
      <c r="B5" s="29" t="s">
        <v>31</v>
      </c>
      <c r="C5" s="31">
        <v>0.33</v>
      </c>
      <c r="D5" s="29"/>
      <c r="E5" s="29"/>
      <c r="F5" s="29" t="s">
        <v>26</v>
      </c>
      <c r="G5" s="31">
        <v>1.41</v>
      </c>
      <c r="H5" s="31"/>
      <c r="I5" s="31"/>
      <c r="J5" s="29" t="s">
        <v>31</v>
      </c>
      <c r="K5" s="31">
        <v>0.33</v>
      </c>
      <c r="L5" s="29"/>
      <c r="M5" s="31"/>
      <c r="N5" s="57">
        <f>C5+E5+G5+I5+K5+M5</f>
        <v>2.0699999999999998</v>
      </c>
    </row>
    <row r="6" spans="1:14" x14ac:dyDescent="0.25">
      <c r="A6" s="58">
        <f>SUM(A4:A5)</f>
        <v>9</v>
      </c>
      <c r="B6" s="59" t="s">
        <v>9</v>
      </c>
      <c r="C6" s="59">
        <f>SUM(C4:C5)</f>
        <v>0.33</v>
      </c>
      <c r="D6" s="60"/>
      <c r="E6" s="60">
        <f>SUM(E4:E5)</f>
        <v>0</v>
      </c>
      <c r="F6" s="61"/>
      <c r="G6" s="59">
        <f>SUM(G4:G5)</f>
        <v>1.41</v>
      </c>
      <c r="H6" s="59"/>
      <c r="I6" s="59">
        <f>SUM(I4:I5)</f>
        <v>0</v>
      </c>
      <c r="J6" s="59"/>
      <c r="K6" s="60">
        <f>SUM(K4:K5)</f>
        <v>0.33</v>
      </c>
      <c r="L6" s="60"/>
      <c r="M6" s="60">
        <f>SUM(M4:M5)</f>
        <v>0</v>
      </c>
      <c r="N6" s="62">
        <f>SUM(N4:N5)</f>
        <v>2.0699999999999998</v>
      </c>
    </row>
    <row r="7" spans="1:14" x14ac:dyDescent="0.25">
      <c r="A7" s="1"/>
      <c r="B7" s="1"/>
      <c r="C7" s="1"/>
      <c r="D7" s="1"/>
      <c r="E7" s="1"/>
      <c r="F7" s="3"/>
      <c r="G7" s="1"/>
      <c r="H7" s="1"/>
      <c r="I7" s="1"/>
      <c r="J7" s="20"/>
      <c r="K7" s="1"/>
      <c r="L7" s="1"/>
      <c r="M7" s="1"/>
      <c r="N7" s="1"/>
    </row>
    <row r="8" spans="1:14" x14ac:dyDescent="0.25">
      <c r="A8" s="1"/>
      <c r="B8" s="1"/>
      <c r="C8" s="1"/>
      <c r="D8" s="1"/>
      <c r="E8" s="1"/>
      <c r="F8" s="3"/>
      <c r="G8" s="1"/>
      <c r="H8" s="1" t="s">
        <v>10</v>
      </c>
      <c r="I8" s="1"/>
      <c r="J8" s="20"/>
      <c r="K8" s="21">
        <f>N6*4.33</f>
        <v>8.963099999999999</v>
      </c>
      <c r="L8" s="21"/>
      <c r="M8" s="21"/>
      <c r="N8" s="1"/>
    </row>
    <row r="9" spans="1:14" x14ac:dyDescent="0.25">
      <c r="A9" s="1"/>
      <c r="B9" s="1"/>
      <c r="C9" s="1"/>
      <c r="D9" s="1"/>
      <c r="E9" s="1"/>
      <c r="F9" s="3"/>
      <c r="G9" s="1"/>
      <c r="H9" s="1"/>
      <c r="I9" s="23">
        <f>N6</f>
        <v>2.0699999999999998</v>
      </c>
      <c r="J9" s="1"/>
      <c r="K9" s="1"/>
      <c r="L9" s="1"/>
      <c r="M9" s="1"/>
      <c r="N9" s="1"/>
    </row>
    <row r="10" spans="1:14" x14ac:dyDescent="0.25">
      <c r="A10" s="1"/>
      <c r="B10" s="1" t="s">
        <v>40</v>
      </c>
      <c r="C10" s="1"/>
      <c r="D10" s="1"/>
      <c r="E10" s="1"/>
      <c r="F10" s="3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 t="s">
        <v>14</v>
      </c>
      <c r="C11" s="1"/>
      <c r="D11" s="1"/>
      <c r="E11" s="1"/>
      <c r="F11" s="3"/>
      <c r="G11" s="1"/>
      <c r="H11" s="1" t="s">
        <v>41</v>
      </c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3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12</v>
      </c>
      <c r="C13" s="1"/>
      <c r="D13" s="1"/>
      <c r="E13" s="1"/>
      <c r="F13" s="3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baseColWidth="10" defaultRowHeight="15" x14ac:dyDescent="0.25"/>
  <cols>
    <col min="7" max="7" width="6.42578125" customWidth="1"/>
    <col min="9" max="9" width="4.28515625" customWidth="1"/>
    <col min="11" max="11" width="6.425781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 t="s">
        <v>42</v>
      </c>
      <c r="G4" s="9"/>
      <c r="H4" s="9"/>
      <c r="I4" s="9"/>
      <c r="J4" s="12" t="s">
        <v>42</v>
      </c>
      <c r="K4" s="13"/>
      <c r="L4" s="13"/>
    </row>
    <row r="5" spans="1:12" x14ac:dyDescent="0.25">
      <c r="A5" s="16">
        <v>25.98</v>
      </c>
      <c r="B5" s="63"/>
      <c r="C5" s="31"/>
      <c r="D5" s="64"/>
      <c r="E5" s="29"/>
      <c r="F5" s="64"/>
      <c r="G5" s="31">
        <v>3</v>
      </c>
      <c r="H5" s="31"/>
      <c r="I5" s="31"/>
      <c r="J5" s="64"/>
      <c r="K5" s="31">
        <v>3</v>
      </c>
      <c r="L5" s="33">
        <f>K5+I5+G5+E5+C5</f>
        <v>6</v>
      </c>
    </row>
    <row r="6" spans="1:12" x14ac:dyDescent="0.25">
      <c r="A6" s="13"/>
      <c r="B6" s="26"/>
      <c r="C6" s="13"/>
      <c r="E6" s="27"/>
      <c r="F6" s="13"/>
      <c r="G6" s="13"/>
      <c r="H6" s="13"/>
      <c r="I6" s="13"/>
      <c r="J6" s="13"/>
      <c r="K6" s="9"/>
      <c r="L6" s="35"/>
    </row>
    <row r="7" spans="1:12" x14ac:dyDescent="0.25">
      <c r="A7" s="16">
        <f>SUM(A4:A6)</f>
        <v>25.98</v>
      </c>
      <c r="B7" s="15" t="s">
        <v>9</v>
      </c>
      <c r="C7" s="17">
        <f>SUM(C4:C6)</f>
        <v>0</v>
      </c>
      <c r="D7" s="17"/>
      <c r="E7" s="18"/>
      <c r="F7" s="16"/>
      <c r="G7" s="16"/>
      <c r="H7" s="16"/>
      <c r="I7" s="16"/>
      <c r="J7" s="17"/>
      <c r="K7" s="17"/>
      <c r="L7" s="36">
        <f>SUM(L4:L6)</f>
        <v>6</v>
      </c>
    </row>
    <row r="8" spans="1:12" x14ac:dyDescent="0.25">
      <c r="A8" s="1"/>
      <c r="B8" s="2"/>
      <c r="C8" s="1"/>
      <c r="D8" s="1"/>
      <c r="E8" s="3"/>
      <c r="F8" s="1"/>
      <c r="G8" s="1"/>
      <c r="H8" s="1"/>
      <c r="I8" s="20"/>
      <c r="J8" s="1"/>
      <c r="K8" s="1"/>
    </row>
    <row r="9" spans="1:12" x14ac:dyDescent="0.25">
      <c r="A9" s="1"/>
      <c r="B9" s="2"/>
      <c r="C9" s="1"/>
      <c r="D9" s="1"/>
      <c r="E9" s="3"/>
      <c r="F9" s="1"/>
      <c r="G9" s="1"/>
      <c r="H9" s="1"/>
      <c r="I9" s="20"/>
      <c r="J9" s="21"/>
      <c r="K9" s="21"/>
    </row>
    <row r="10" spans="1:12" x14ac:dyDescent="0.25">
      <c r="A10" s="1"/>
      <c r="B10" s="2"/>
      <c r="C10" s="1"/>
      <c r="D10" s="1"/>
      <c r="E10" s="3"/>
      <c r="F10" s="1"/>
      <c r="G10" s="1"/>
      <c r="H10" s="23"/>
      <c r="I10" s="1"/>
      <c r="J10" s="1"/>
      <c r="K10" s="1"/>
    </row>
    <row r="11" spans="1:12" x14ac:dyDescent="0.25">
      <c r="A11" s="1"/>
      <c r="B11" s="2"/>
      <c r="C11" s="1"/>
      <c r="D11" s="24"/>
      <c r="E11" s="22"/>
      <c r="F11" s="1"/>
      <c r="G11" s="1"/>
      <c r="H11" s="1" t="s">
        <v>10</v>
      </c>
      <c r="I11" s="1"/>
      <c r="J11" s="20"/>
      <c r="K11" s="1">
        <f>C7*4.33</f>
        <v>0</v>
      </c>
    </row>
    <row r="12" spans="1:12" x14ac:dyDescent="0.25">
      <c r="A12" s="1"/>
      <c r="B12" s="2" t="s">
        <v>43</v>
      </c>
      <c r="C12" s="2"/>
      <c r="D12" s="37"/>
      <c r="E12" s="2"/>
      <c r="F12" s="1"/>
      <c r="G12" s="1"/>
      <c r="H12" s="1"/>
      <c r="I12" s="1"/>
      <c r="J12" s="1"/>
      <c r="K12" s="1"/>
    </row>
    <row r="13" spans="1:12" x14ac:dyDescent="0.25">
      <c r="B13" s="2" t="s">
        <v>23</v>
      </c>
      <c r="C13" s="2"/>
      <c r="D13" s="1" t="s">
        <v>13</v>
      </c>
      <c r="E13" s="2"/>
    </row>
    <row r="14" spans="1:12" x14ac:dyDescent="0.25">
      <c r="B14" s="2" t="s">
        <v>12</v>
      </c>
      <c r="C14" s="2"/>
      <c r="D14" s="38"/>
      <c r="E14" s="2"/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baseColWidth="10" defaultRowHeight="15" x14ac:dyDescent="0.25"/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x14ac:dyDescent="0.25">
      <c r="A4" s="12"/>
      <c r="B4" s="26" t="s">
        <v>21</v>
      </c>
      <c r="C4" s="12"/>
      <c r="D4" s="13"/>
      <c r="E4" s="12"/>
      <c r="F4" s="13"/>
      <c r="G4" s="12"/>
      <c r="H4" s="26"/>
      <c r="I4" s="12"/>
      <c r="J4" s="13"/>
      <c r="K4" s="27"/>
      <c r="L4" s="28"/>
    </row>
    <row r="5" spans="1:12" x14ac:dyDescent="0.25">
      <c r="A5" s="29">
        <v>17.32</v>
      </c>
      <c r="B5" s="30" t="s">
        <v>22</v>
      </c>
      <c r="C5" s="31">
        <v>4</v>
      </c>
      <c r="D5" s="32"/>
      <c r="E5" s="29"/>
      <c r="F5" s="31"/>
      <c r="G5" s="29"/>
      <c r="H5" s="30"/>
      <c r="I5" s="31"/>
      <c r="J5" s="32"/>
      <c r="K5" s="31"/>
      <c r="L5" s="33">
        <f>K5+I5+G5+E5+C5</f>
        <v>4</v>
      </c>
    </row>
    <row r="6" spans="1:12" ht="48.75" x14ac:dyDescent="0.25">
      <c r="A6" s="7"/>
      <c r="B6" s="8"/>
      <c r="C6" s="9"/>
      <c r="D6" s="12"/>
      <c r="E6" s="11"/>
      <c r="F6" s="12" t="s">
        <v>42</v>
      </c>
      <c r="G6" s="9"/>
      <c r="H6" s="9"/>
      <c r="I6" s="9"/>
      <c r="J6" s="12" t="s">
        <v>42</v>
      </c>
      <c r="K6" s="13"/>
      <c r="L6" s="13"/>
    </row>
    <row r="7" spans="1:12" x14ac:dyDescent="0.25">
      <c r="A7" s="16">
        <v>25.98</v>
      </c>
      <c r="B7" s="63"/>
      <c r="C7" s="31"/>
      <c r="D7" s="64"/>
      <c r="E7" s="29"/>
      <c r="F7" s="64"/>
      <c r="G7" s="31">
        <v>3</v>
      </c>
      <c r="H7" s="31"/>
      <c r="I7" s="31"/>
      <c r="J7" s="64"/>
      <c r="K7" s="31">
        <v>3</v>
      </c>
      <c r="L7" s="33">
        <f>K7+I7+G7+E7+C7</f>
        <v>6</v>
      </c>
    </row>
    <row r="8" spans="1:12" x14ac:dyDescent="0.25">
      <c r="A8" s="13"/>
      <c r="B8" s="26"/>
      <c r="C8" s="13"/>
      <c r="E8" s="27"/>
      <c r="F8" s="13"/>
      <c r="G8" s="13"/>
      <c r="H8" s="13"/>
      <c r="I8" s="13"/>
      <c r="J8" s="13"/>
      <c r="K8" s="9"/>
      <c r="L8" s="35"/>
    </row>
    <row r="9" spans="1:12" x14ac:dyDescent="0.25">
      <c r="A9" s="16">
        <f>SUM(A4:A8)</f>
        <v>43.3</v>
      </c>
      <c r="B9" s="15" t="s">
        <v>9</v>
      </c>
      <c r="C9" s="17">
        <f>SUM(C4:C8)</f>
        <v>4</v>
      </c>
      <c r="D9" s="17"/>
      <c r="E9" s="18"/>
      <c r="F9" s="16"/>
      <c r="G9" s="16"/>
      <c r="H9" s="16"/>
      <c r="I9" s="16"/>
      <c r="J9" s="17"/>
      <c r="K9" s="17"/>
      <c r="L9" s="36">
        <f>SUM(L5:L8)</f>
        <v>10</v>
      </c>
    </row>
    <row r="10" spans="1:12" x14ac:dyDescent="0.25">
      <c r="A10" s="1"/>
      <c r="B10" s="2"/>
      <c r="C10" s="1"/>
      <c r="D10" s="1"/>
      <c r="E10" s="3"/>
      <c r="F10" s="1"/>
      <c r="G10" s="1"/>
      <c r="H10" s="1"/>
      <c r="I10" s="20"/>
      <c r="J10" s="1"/>
      <c r="K10" s="1"/>
    </row>
    <row r="11" spans="1:12" x14ac:dyDescent="0.25">
      <c r="A11" s="1"/>
      <c r="B11" s="2"/>
      <c r="C11" s="1"/>
      <c r="D11" s="1"/>
      <c r="E11" s="3"/>
      <c r="F11" s="1"/>
      <c r="G11" s="1"/>
      <c r="H11" s="1"/>
      <c r="I11" s="20"/>
      <c r="J11" s="21"/>
      <c r="K11" s="21"/>
    </row>
    <row r="12" spans="1:12" x14ac:dyDescent="0.25">
      <c r="A12" s="1"/>
      <c r="B12" s="2"/>
      <c r="C12" s="1"/>
      <c r="D12" s="1"/>
      <c r="E12" s="3"/>
      <c r="F12" s="1"/>
      <c r="G12" s="1"/>
      <c r="H12" s="23"/>
      <c r="I12" s="1"/>
      <c r="J12" s="1"/>
      <c r="K12" s="1"/>
    </row>
    <row r="13" spans="1:12" x14ac:dyDescent="0.25">
      <c r="A13" s="1"/>
      <c r="B13" s="2"/>
      <c r="C13" s="1"/>
      <c r="D13" s="24"/>
      <c r="E13" s="22"/>
      <c r="F13" s="1"/>
      <c r="G13" s="1"/>
      <c r="H13" s="1" t="s">
        <v>10</v>
      </c>
      <c r="I13" s="1"/>
      <c r="J13" s="20"/>
      <c r="K13" s="1">
        <f>C9*4.33</f>
        <v>17.32</v>
      </c>
    </row>
    <row r="14" spans="1:12" x14ac:dyDescent="0.25">
      <c r="A14" s="1"/>
      <c r="B14" s="2" t="s">
        <v>43</v>
      </c>
      <c r="C14" s="2"/>
      <c r="D14" s="37"/>
      <c r="E14" s="2"/>
      <c r="F14" s="1"/>
      <c r="G14" s="1"/>
      <c r="H14" s="1"/>
      <c r="I14" s="1"/>
      <c r="J14" s="1"/>
      <c r="K14" s="1"/>
    </row>
    <row r="15" spans="1:12" x14ac:dyDescent="0.25">
      <c r="B15" s="2" t="s">
        <v>23</v>
      </c>
      <c r="C15" s="2"/>
      <c r="D15" s="1" t="s">
        <v>13</v>
      </c>
      <c r="E15" s="2"/>
    </row>
    <row r="16" spans="1:12" x14ac:dyDescent="0.25">
      <c r="B16" s="2" t="s">
        <v>12</v>
      </c>
      <c r="C16" s="2"/>
      <c r="D16" s="38"/>
      <c r="E16" s="2"/>
    </row>
  </sheetData>
  <pageMargins left="0" right="0" top="0" bottom="0" header="0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/>
  </sheetViews>
  <sheetFormatPr baseColWidth="10" defaultRowHeight="15" x14ac:dyDescent="0.25"/>
  <cols>
    <col min="1" max="1" width="7.85546875" customWidth="1"/>
    <col min="2" max="2" width="13" customWidth="1"/>
    <col min="5" max="5" width="6.28515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x14ac:dyDescent="0.25">
      <c r="A4" s="12"/>
      <c r="B4" s="26" t="s">
        <v>21</v>
      </c>
      <c r="C4" s="12"/>
      <c r="D4" s="13"/>
      <c r="E4" s="12"/>
      <c r="F4" s="13"/>
      <c r="G4" s="12"/>
      <c r="H4" s="26"/>
      <c r="I4" s="12"/>
      <c r="J4" s="13"/>
      <c r="K4" s="27"/>
      <c r="L4" s="28"/>
    </row>
    <row r="5" spans="1:12" x14ac:dyDescent="0.25">
      <c r="A5" s="29">
        <v>17.32</v>
      </c>
      <c r="B5" s="30" t="s">
        <v>22</v>
      </c>
      <c r="C5" s="31">
        <v>4</v>
      </c>
      <c r="D5" s="32"/>
      <c r="E5" s="29"/>
      <c r="F5" s="31"/>
      <c r="G5" s="29"/>
      <c r="H5" s="30"/>
      <c r="I5" s="31"/>
      <c r="J5" s="32"/>
      <c r="K5" s="31"/>
      <c r="L5" s="33">
        <f>K5+I5+G5+E5+C5</f>
        <v>4</v>
      </c>
    </row>
    <row r="6" spans="1:12" x14ac:dyDescent="0.25">
      <c r="A6" s="12"/>
      <c r="B6" s="26"/>
      <c r="C6" s="34"/>
      <c r="D6" s="13"/>
      <c r="E6" s="12"/>
      <c r="F6" s="13"/>
      <c r="G6" s="12"/>
      <c r="H6" s="27"/>
      <c r="I6" s="12"/>
      <c r="J6" s="13"/>
      <c r="K6" s="13"/>
      <c r="L6" s="35"/>
    </row>
    <row r="7" spans="1:12" x14ac:dyDescent="0.25">
      <c r="A7" s="29"/>
      <c r="B7" s="30"/>
      <c r="C7" s="31"/>
      <c r="D7" s="32"/>
      <c r="E7" s="29"/>
      <c r="F7" s="31"/>
      <c r="G7" s="31"/>
      <c r="H7" s="31"/>
      <c r="I7" s="31"/>
      <c r="J7" s="31"/>
      <c r="K7" s="31"/>
      <c r="L7" s="33"/>
    </row>
    <row r="8" spans="1:12" x14ac:dyDescent="0.25">
      <c r="A8" s="13"/>
      <c r="B8" s="26"/>
      <c r="C8" s="13"/>
      <c r="E8" s="27"/>
      <c r="F8" s="13"/>
      <c r="G8" s="13"/>
      <c r="H8" s="13"/>
      <c r="I8" s="13"/>
      <c r="J8" s="13"/>
      <c r="K8" s="9"/>
      <c r="L8" s="35"/>
    </row>
    <row r="9" spans="1:12" x14ac:dyDescent="0.25">
      <c r="A9" s="16">
        <f>SUM(A4:A8)</f>
        <v>17.32</v>
      </c>
      <c r="B9" s="15" t="s">
        <v>9</v>
      </c>
      <c r="C9" s="17">
        <f>SUM(C4:C8)</f>
        <v>4</v>
      </c>
      <c r="D9" s="17"/>
      <c r="E9" s="18"/>
      <c r="F9" s="16"/>
      <c r="G9" s="16"/>
      <c r="H9" s="16"/>
      <c r="I9" s="16"/>
      <c r="J9" s="17"/>
      <c r="K9" s="17"/>
      <c r="L9" s="36">
        <f>SUM(L5:L8)</f>
        <v>4</v>
      </c>
    </row>
    <row r="10" spans="1:12" x14ac:dyDescent="0.25">
      <c r="A10" s="1"/>
      <c r="B10" s="2"/>
      <c r="C10" s="1"/>
      <c r="D10" s="1"/>
      <c r="E10" s="3"/>
      <c r="F10" s="1"/>
      <c r="G10" s="1"/>
      <c r="H10" s="1"/>
      <c r="I10" s="20"/>
      <c r="J10" s="1"/>
      <c r="K10" s="1"/>
    </row>
    <row r="11" spans="1:12" x14ac:dyDescent="0.25">
      <c r="A11" s="1"/>
      <c r="B11" s="2"/>
      <c r="C11" s="1"/>
      <c r="D11" s="1"/>
      <c r="E11" s="3"/>
      <c r="F11" s="1"/>
      <c r="G11" s="1"/>
      <c r="H11" s="1"/>
      <c r="I11" s="20"/>
      <c r="J11" s="21"/>
      <c r="K11" s="21"/>
    </row>
    <row r="12" spans="1:12" x14ac:dyDescent="0.25">
      <c r="A12" s="1"/>
      <c r="B12" s="2"/>
      <c r="C12" s="1"/>
      <c r="D12" s="1"/>
      <c r="E12" s="3"/>
      <c r="F12" s="1"/>
      <c r="G12" s="1"/>
      <c r="H12" s="23"/>
      <c r="I12" s="1"/>
      <c r="J12" s="1"/>
      <c r="K12" s="1"/>
    </row>
    <row r="13" spans="1:12" x14ac:dyDescent="0.25">
      <c r="A13" s="1"/>
      <c r="B13" s="2"/>
      <c r="C13" s="1"/>
      <c r="D13" s="24"/>
      <c r="E13" s="22"/>
      <c r="F13" s="1"/>
      <c r="G13" s="1"/>
      <c r="H13" s="1" t="s">
        <v>10</v>
      </c>
      <c r="I13" s="1"/>
      <c r="J13" s="20"/>
      <c r="K13" s="1">
        <f>C9*4.33</f>
        <v>17.32</v>
      </c>
    </row>
    <row r="14" spans="1:12" x14ac:dyDescent="0.25">
      <c r="A14" s="1"/>
      <c r="B14" s="2" t="s">
        <v>24</v>
      </c>
      <c r="C14" s="2"/>
      <c r="D14" s="37"/>
      <c r="E14" s="2"/>
      <c r="F14" s="1"/>
      <c r="G14" s="1"/>
      <c r="H14" s="1"/>
      <c r="I14" s="1"/>
      <c r="J14" s="1"/>
      <c r="K14" s="1"/>
    </row>
    <row r="15" spans="1:12" x14ac:dyDescent="0.25">
      <c r="B15" s="2" t="s">
        <v>23</v>
      </c>
      <c r="C15" s="2"/>
      <c r="D15" s="1" t="s">
        <v>13</v>
      </c>
      <c r="E15" s="2"/>
    </row>
    <row r="16" spans="1:12" x14ac:dyDescent="0.25">
      <c r="B16" s="2" t="s">
        <v>12</v>
      </c>
      <c r="C16" s="2"/>
      <c r="D16" s="38"/>
      <c r="E16" s="2"/>
    </row>
  </sheetData>
  <pageMargins left="0.7" right="0.7" top="0.75" bottom="0.75" header="0.3" footer="0.3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6" workbookViewId="0"/>
  </sheetViews>
  <sheetFormatPr baseColWidth="10" defaultRowHeight="15" x14ac:dyDescent="0.25"/>
  <cols>
    <col min="1" max="1" width="8.85546875" customWidth="1"/>
    <col min="3" max="3" width="7.140625" customWidth="1"/>
    <col min="5" max="5" width="8.5703125" customWidth="1"/>
    <col min="12" max="12" width="5.7109375" customWidth="1"/>
    <col min="13" max="13" width="5.5703125" customWidth="1"/>
  </cols>
  <sheetData>
    <row r="1" spans="1:13" x14ac:dyDescent="0.25">
      <c r="B1" s="1" t="s">
        <v>13</v>
      </c>
      <c r="F1" s="39"/>
      <c r="L1" s="1"/>
      <c r="M1" s="1"/>
    </row>
    <row r="2" spans="1:13" x14ac:dyDescent="0.25">
      <c r="B2" s="2"/>
      <c r="F2" s="39"/>
      <c r="L2" s="1"/>
      <c r="M2" s="1"/>
    </row>
    <row r="3" spans="1:13" x14ac:dyDescent="0.25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/>
      <c r="M3" s="4"/>
    </row>
    <row r="4" spans="1:13" x14ac:dyDescent="0.25">
      <c r="A4" s="28">
        <v>7.71</v>
      </c>
      <c r="B4" s="40"/>
      <c r="C4" s="7"/>
      <c r="D4" s="40" t="s">
        <v>25</v>
      </c>
      <c r="E4" s="7"/>
      <c r="F4" s="41"/>
      <c r="G4" s="7"/>
      <c r="H4" s="41"/>
      <c r="I4" s="41"/>
      <c r="J4" s="40" t="s">
        <v>25</v>
      </c>
      <c r="K4" s="7"/>
      <c r="L4" s="13"/>
      <c r="M4" s="13"/>
    </row>
    <row r="5" spans="1:13" x14ac:dyDescent="0.25">
      <c r="A5" s="42"/>
      <c r="B5" s="43"/>
      <c r="C5" s="16"/>
      <c r="D5" s="43" t="s">
        <v>26</v>
      </c>
      <c r="E5" s="16">
        <v>1.28</v>
      </c>
      <c r="F5" s="18"/>
      <c r="G5" s="16"/>
      <c r="H5" s="16"/>
      <c r="I5" s="16"/>
      <c r="J5" s="43" t="s">
        <v>27</v>
      </c>
      <c r="K5" s="16">
        <v>0.5</v>
      </c>
      <c r="L5" s="31"/>
      <c r="M5" s="31"/>
    </row>
    <row r="6" spans="1:13" x14ac:dyDescent="0.25">
      <c r="A6" s="28">
        <v>8</v>
      </c>
      <c r="B6" s="40" t="s">
        <v>28</v>
      </c>
      <c r="C6" s="7"/>
      <c r="D6" s="27"/>
      <c r="E6" s="27"/>
      <c r="F6" s="41"/>
      <c r="G6" s="7"/>
      <c r="H6" s="40" t="s">
        <v>28</v>
      </c>
      <c r="I6" s="7"/>
      <c r="J6" s="27"/>
      <c r="K6" s="13"/>
      <c r="L6" s="13"/>
      <c r="M6" s="13"/>
    </row>
    <row r="7" spans="1:13" x14ac:dyDescent="0.25">
      <c r="A7" s="42"/>
      <c r="B7" s="43" t="s">
        <v>27</v>
      </c>
      <c r="C7" s="16">
        <v>0.33</v>
      </c>
      <c r="D7" s="32"/>
      <c r="E7" s="32"/>
      <c r="F7" s="18"/>
      <c r="G7" s="18"/>
      <c r="H7" s="43" t="s">
        <v>26</v>
      </c>
      <c r="I7" s="16">
        <v>1.51</v>
      </c>
      <c r="J7" s="32"/>
      <c r="K7" s="29"/>
      <c r="L7" s="31"/>
      <c r="M7" s="31"/>
    </row>
    <row r="8" spans="1:13" x14ac:dyDescent="0.25">
      <c r="A8" s="28">
        <v>5.76</v>
      </c>
      <c r="B8" s="40"/>
      <c r="C8" s="7"/>
      <c r="D8" s="40" t="s">
        <v>29</v>
      </c>
      <c r="E8" s="7"/>
      <c r="F8" s="41"/>
      <c r="G8" s="7"/>
      <c r="H8" s="40" t="s">
        <v>29</v>
      </c>
      <c r="I8" s="7"/>
      <c r="J8" s="13"/>
      <c r="K8" s="13"/>
      <c r="L8" s="13"/>
      <c r="M8" s="13"/>
    </row>
    <row r="9" spans="1:13" x14ac:dyDescent="0.25">
      <c r="A9" s="42"/>
      <c r="B9" s="43"/>
      <c r="C9" s="16"/>
      <c r="D9" s="43" t="s">
        <v>26</v>
      </c>
      <c r="E9" s="16">
        <v>1</v>
      </c>
      <c r="F9" s="18"/>
      <c r="G9" s="16"/>
      <c r="H9" s="43" t="s">
        <v>27</v>
      </c>
      <c r="I9" s="16">
        <v>0.33</v>
      </c>
      <c r="J9" s="31"/>
      <c r="K9" s="29"/>
      <c r="L9" s="31"/>
      <c r="M9" s="31"/>
    </row>
    <row r="10" spans="1:13" x14ac:dyDescent="0.25">
      <c r="A10" s="28"/>
      <c r="B10" s="40" t="s">
        <v>30</v>
      </c>
      <c r="C10" s="7"/>
      <c r="D10" s="13"/>
      <c r="E10" s="13"/>
      <c r="F10" s="40" t="s">
        <v>30</v>
      </c>
      <c r="G10" s="7"/>
      <c r="H10" s="40"/>
      <c r="I10" s="7"/>
      <c r="J10" s="13"/>
      <c r="K10" s="13"/>
      <c r="L10" s="13"/>
      <c r="M10" s="13"/>
    </row>
    <row r="11" spans="1:13" x14ac:dyDescent="0.25">
      <c r="A11" s="42">
        <v>5.76</v>
      </c>
      <c r="B11" s="43" t="s">
        <v>26</v>
      </c>
      <c r="C11" s="16">
        <v>1</v>
      </c>
      <c r="D11" s="17"/>
      <c r="E11" s="17"/>
      <c r="F11" s="43" t="s">
        <v>31</v>
      </c>
      <c r="G11" s="16">
        <v>0.33</v>
      </c>
      <c r="H11" s="43"/>
      <c r="I11" s="16"/>
      <c r="J11" s="17"/>
      <c r="K11" s="17"/>
      <c r="L11" s="31"/>
      <c r="M11" s="31"/>
    </row>
    <row r="12" spans="1:13" x14ac:dyDescent="0.25">
      <c r="A12" s="28"/>
      <c r="B12" s="40" t="s">
        <v>32</v>
      </c>
      <c r="C12" s="7"/>
      <c r="D12" s="13"/>
      <c r="E12" s="13"/>
      <c r="F12" s="41"/>
      <c r="G12" s="7"/>
      <c r="H12" s="40" t="s">
        <v>32</v>
      </c>
      <c r="I12" s="7"/>
      <c r="J12" s="41"/>
      <c r="K12" s="13"/>
      <c r="L12" s="13"/>
      <c r="M12" s="13"/>
    </row>
    <row r="13" spans="1:13" x14ac:dyDescent="0.25">
      <c r="A13" s="42">
        <v>7.54</v>
      </c>
      <c r="B13" s="43" t="s">
        <v>27</v>
      </c>
      <c r="C13" s="16">
        <v>0.33</v>
      </c>
      <c r="D13" s="17"/>
      <c r="E13" s="17"/>
      <c r="F13" s="18"/>
      <c r="G13" s="16"/>
      <c r="H13" s="43" t="s">
        <v>26</v>
      </c>
      <c r="I13" s="16">
        <v>1.41</v>
      </c>
      <c r="J13" s="16"/>
      <c r="K13" s="17"/>
      <c r="L13" s="31"/>
      <c r="M13" s="31"/>
    </row>
    <row r="14" spans="1:13" x14ac:dyDescent="0.25">
      <c r="A14" s="28"/>
      <c r="B14" s="44"/>
      <c r="C14" s="7"/>
      <c r="D14" s="40"/>
      <c r="E14" s="7"/>
      <c r="F14" s="40" t="s">
        <v>33</v>
      </c>
      <c r="G14" s="7"/>
      <c r="H14" s="44"/>
      <c r="I14" s="7"/>
      <c r="J14" s="40" t="s">
        <v>33</v>
      </c>
      <c r="K14" s="7"/>
      <c r="L14" s="13"/>
      <c r="M14" s="13"/>
    </row>
    <row r="15" spans="1:13" x14ac:dyDescent="0.25">
      <c r="A15" s="42">
        <v>6.5</v>
      </c>
      <c r="B15" s="15"/>
      <c r="C15" s="16"/>
      <c r="D15" s="43"/>
      <c r="E15" s="16"/>
      <c r="F15" s="43" t="s">
        <v>26</v>
      </c>
      <c r="G15" s="16">
        <v>1</v>
      </c>
      <c r="H15" s="16"/>
      <c r="I15" s="16"/>
      <c r="J15" s="43" t="s">
        <v>27</v>
      </c>
      <c r="K15" s="16">
        <v>0.5</v>
      </c>
      <c r="L15" s="31"/>
      <c r="M15" s="31"/>
    </row>
    <row r="16" spans="1:13" x14ac:dyDescent="0.25">
      <c r="A16" s="45"/>
      <c r="B16" s="46"/>
      <c r="C16" s="47"/>
      <c r="D16" s="40" t="s">
        <v>34</v>
      </c>
      <c r="E16" s="7"/>
      <c r="F16" s="48"/>
      <c r="G16" s="47"/>
      <c r="H16" s="47"/>
      <c r="I16" s="47"/>
      <c r="J16" s="40" t="s">
        <v>34</v>
      </c>
      <c r="K16" s="7"/>
      <c r="L16" s="13"/>
      <c r="M16" s="13"/>
    </row>
    <row r="17" spans="1:13" x14ac:dyDescent="0.25">
      <c r="A17" s="42">
        <v>6.93</v>
      </c>
      <c r="B17" s="15"/>
      <c r="C17" s="16"/>
      <c r="D17" s="43" t="s">
        <v>26</v>
      </c>
      <c r="E17" s="16">
        <v>1</v>
      </c>
      <c r="F17" s="18"/>
      <c r="G17" s="16"/>
      <c r="H17" s="16"/>
      <c r="I17" s="16"/>
      <c r="J17" s="43" t="s">
        <v>27</v>
      </c>
      <c r="K17" s="16">
        <v>0.6</v>
      </c>
      <c r="L17" s="31"/>
      <c r="M17" s="31"/>
    </row>
    <row r="18" spans="1:13" x14ac:dyDescent="0.25">
      <c r="A18" s="45"/>
      <c r="B18" s="46"/>
      <c r="C18" s="47"/>
      <c r="D18" s="40" t="s">
        <v>35</v>
      </c>
      <c r="E18" s="7"/>
      <c r="F18" s="48"/>
      <c r="G18" s="47"/>
      <c r="H18" s="47"/>
      <c r="I18" s="47"/>
      <c r="J18" s="40" t="s">
        <v>35</v>
      </c>
      <c r="K18" s="7"/>
      <c r="L18" s="13"/>
      <c r="M18" s="13"/>
    </row>
    <row r="19" spans="1:13" x14ac:dyDescent="0.25">
      <c r="A19" s="42">
        <v>9.01</v>
      </c>
      <c r="B19" s="15"/>
      <c r="C19" s="16"/>
      <c r="D19" s="43" t="s">
        <v>27</v>
      </c>
      <c r="E19" s="16">
        <v>0.33</v>
      </c>
      <c r="F19" s="18"/>
      <c r="G19" s="16"/>
      <c r="H19" s="49"/>
      <c r="I19" s="49"/>
      <c r="J19" s="43" t="s">
        <v>26</v>
      </c>
      <c r="K19" s="16">
        <v>1.75</v>
      </c>
      <c r="L19" s="31"/>
      <c r="M19" s="31"/>
    </row>
    <row r="20" spans="1:13" ht="48.75" x14ac:dyDescent="0.25">
      <c r="A20" s="45"/>
      <c r="B20" s="46"/>
      <c r="C20" s="47"/>
      <c r="D20" s="50"/>
      <c r="E20" s="51"/>
      <c r="F20" s="48" t="s">
        <v>36</v>
      </c>
      <c r="G20" s="47"/>
      <c r="H20" s="47"/>
      <c r="I20" s="47"/>
      <c r="J20" s="51"/>
      <c r="K20" s="9"/>
      <c r="L20" s="13"/>
      <c r="M20" s="13"/>
    </row>
    <row r="21" spans="1:13" ht="24.75" x14ac:dyDescent="0.25">
      <c r="A21" s="42">
        <v>12.8</v>
      </c>
      <c r="B21" s="15"/>
      <c r="C21" s="16"/>
      <c r="D21" s="32"/>
      <c r="E21" s="16"/>
      <c r="F21" s="18" t="s">
        <v>37</v>
      </c>
      <c r="G21" s="16">
        <v>4.72</v>
      </c>
      <c r="H21" s="49"/>
      <c r="I21" s="49"/>
      <c r="J21" s="17"/>
      <c r="K21" s="31"/>
      <c r="L21" s="31"/>
      <c r="M21" s="31"/>
    </row>
    <row r="22" spans="1:13" x14ac:dyDescent="0.25">
      <c r="A22" s="52">
        <f>SUM(A4:A21)</f>
        <v>70.009999999999991</v>
      </c>
      <c r="B22" s="40"/>
      <c r="C22" s="7"/>
      <c r="D22" s="13"/>
      <c r="E22" s="13"/>
      <c r="F22" s="41"/>
      <c r="G22" s="7"/>
      <c r="H22" s="7"/>
      <c r="I22" s="7"/>
      <c r="J22" s="7"/>
      <c r="K22" s="13"/>
      <c r="L22" s="9"/>
      <c r="M22" s="13"/>
    </row>
    <row r="23" spans="1:13" x14ac:dyDescent="0.25">
      <c r="A23" s="52"/>
      <c r="B23" s="15" t="s">
        <v>9</v>
      </c>
      <c r="C23" s="16">
        <f>SUM(C4:C22)</f>
        <v>1.6600000000000001</v>
      </c>
      <c r="D23" s="17"/>
      <c r="E23" s="17">
        <f>SUM(E4:E22)</f>
        <v>3.6100000000000003</v>
      </c>
      <c r="F23" s="18"/>
      <c r="G23" s="16">
        <f>SUM(G4:G22)</f>
        <v>6.05</v>
      </c>
      <c r="H23" s="16"/>
      <c r="I23" s="16">
        <f>SUM(I4:I22)</f>
        <v>3.25</v>
      </c>
      <c r="J23" s="16"/>
      <c r="K23" s="17">
        <v>3.25</v>
      </c>
      <c r="L23" s="17"/>
      <c r="M23" s="19">
        <f>SUM(C23:L23)</f>
        <v>17.82</v>
      </c>
    </row>
    <row r="24" spans="1:13" x14ac:dyDescent="0.25">
      <c r="B24" s="2"/>
      <c r="F24" s="39"/>
      <c r="J24" s="53"/>
      <c r="L24" s="1"/>
      <c r="M24" s="1"/>
    </row>
    <row r="25" spans="1:13" x14ac:dyDescent="0.25">
      <c r="B25" s="2"/>
      <c r="F25" s="39"/>
      <c r="H25" t="s">
        <v>10</v>
      </c>
      <c r="J25" s="53"/>
      <c r="K25" s="54">
        <f>N22*4.33</f>
        <v>0</v>
      </c>
      <c r="L25" s="21"/>
      <c r="M25" s="1"/>
    </row>
    <row r="26" spans="1:13" x14ac:dyDescent="0.25">
      <c r="B26" s="2"/>
      <c r="F26" s="39"/>
      <c r="I26" s="55">
        <v>17.989999999999998</v>
      </c>
      <c r="J26">
        <f>I26*4.33</f>
        <v>77.896699999999996</v>
      </c>
      <c r="L26" s="1"/>
      <c r="M26" s="1"/>
    </row>
    <row r="27" spans="1:13" x14ac:dyDescent="0.25">
      <c r="B27" s="2" t="s">
        <v>38</v>
      </c>
      <c r="F27" s="39"/>
      <c r="L27" s="1"/>
      <c r="M27" s="1"/>
    </row>
    <row r="28" spans="1:13" x14ac:dyDescent="0.25">
      <c r="B28" s="2" t="s">
        <v>14</v>
      </c>
      <c r="F28" s="39"/>
      <c r="L28" s="1"/>
      <c r="M28" s="1"/>
    </row>
    <row r="29" spans="1:13" x14ac:dyDescent="0.25">
      <c r="B29" s="2" t="s">
        <v>12</v>
      </c>
      <c r="F29" s="39"/>
      <c r="L29" s="1"/>
      <c r="M29" s="1"/>
    </row>
  </sheetData>
  <pageMargins left="0.7" right="0.7" top="0.75" bottom="0.75" header="0.3" footer="0.3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/>
  </sheetViews>
  <sheetFormatPr baseColWidth="10" defaultColWidth="9.140625" defaultRowHeight="15" x14ac:dyDescent="0.25"/>
  <cols>
    <col min="4" max="4" width="16.28515625" customWidth="1"/>
    <col min="6" max="6" width="11.140625" customWidth="1"/>
    <col min="7" max="7" width="3.85546875" customWidth="1"/>
    <col min="9" max="9" width="4" customWidth="1"/>
    <col min="11" max="11" width="4.140625" customWidth="1"/>
    <col min="13" max="13" width="5.140625" customWidth="1"/>
  </cols>
  <sheetData>
    <row r="1" spans="1:14" x14ac:dyDescent="0.25">
      <c r="A1" s="1"/>
      <c r="B1" s="2" t="s">
        <v>13</v>
      </c>
      <c r="C1" s="1"/>
      <c r="D1" s="1"/>
      <c r="E1" s="1"/>
      <c r="F1" s="3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</row>
    <row r="3" spans="1:14" x14ac:dyDescent="0.25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4</v>
      </c>
      <c r="N3" s="4" t="s">
        <v>9</v>
      </c>
    </row>
    <row r="4" spans="1:14" ht="24.75" x14ac:dyDescent="0.25">
      <c r="A4" s="7">
        <v>2</v>
      </c>
      <c r="B4" s="8"/>
      <c r="C4" s="9"/>
      <c r="D4" s="10" t="s">
        <v>16</v>
      </c>
      <c r="E4" s="11"/>
      <c r="F4" s="12"/>
      <c r="G4" s="9"/>
      <c r="H4" s="12"/>
      <c r="I4" s="9"/>
      <c r="J4" s="12"/>
      <c r="K4" s="13"/>
      <c r="L4" s="13"/>
      <c r="M4" s="13"/>
      <c r="N4" s="13"/>
    </row>
    <row r="5" spans="1:14" x14ac:dyDescent="0.25">
      <c r="A5" s="14">
        <f>SUM(A4:A4)</f>
        <v>2</v>
      </c>
      <c r="B5" s="15" t="s">
        <v>9</v>
      </c>
      <c r="C5" s="16">
        <f>SUM(C4:C4)</f>
        <v>0</v>
      </c>
      <c r="D5" s="17"/>
      <c r="E5" s="17">
        <v>2</v>
      </c>
      <c r="F5" s="18"/>
      <c r="G5" s="16">
        <f>SUM(G4:G4)</f>
        <v>0</v>
      </c>
      <c r="H5" s="16"/>
      <c r="I5" s="16">
        <f>SUM(I4:I4)</f>
        <v>0</v>
      </c>
      <c r="J5" s="16"/>
      <c r="K5" s="17">
        <f>SUM(K4:K4)</f>
        <v>0</v>
      </c>
      <c r="L5" s="17"/>
      <c r="M5" s="17">
        <f>SUM(M4:M4)</f>
        <v>0</v>
      </c>
      <c r="N5" s="19">
        <f>E5+G5+I5+M5</f>
        <v>2</v>
      </c>
    </row>
    <row r="6" spans="1:14" x14ac:dyDescent="0.25">
      <c r="A6" s="1"/>
      <c r="B6" s="2"/>
      <c r="C6" s="1"/>
      <c r="D6" s="1"/>
      <c r="E6" s="1"/>
      <c r="F6" s="3"/>
      <c r="G6" s="1"/>
      <c r="H6" s="1"/>
      <c r="I6" s="1"/>
      <c r="J6" s="20"/>
      <c r="K6" s="1"/>
      <c r="L6" s="1"/>
      <c r="M6" s="1"/>
      <c r="N6" s="1"/>
    </row>
    <row r="7" spans="1:14" x14ac:dyDescent="0.25">
      <c r="A7" s="1"/>
      <c r="B7" s="2"/>
      <c r="C7" s="1"/>
      <c r="D7" s="1"/>
      <c r="E7" s="1"/>
      <c r="F7" s="3"/>
      <c r="G7" s="1"/>
      <c r="H7" s="1" t="s">
        <v>10</v>
      </c>
      <c r="I7" s="1"/>
      <c r="J7" s="20"/>
      <c r="K7" s="21"/>
      <c r="L7" s="21">
        <f>N6*4.33</f>
        <v>0</v>
      </c>
      <c r="M7" s="21"/>
      <c r="N7" s="1"/>
    </row>
    <row r="8" spans="1:14" x14ac:dyDescent="0.25">
      <c r="A8" s="1"/>
      <c r="B8" s="2" t="s">
        <v>11</v>
      </c>
      <c r="C8" s="1"/>
      <c r="D8" s="1"/>
      <c r="E8" s="1"/>
      <c r="F8" s="22" t="s">
        <v>15</v>
      </c>
      <c r="G8" s="1"/>
      <c r="H8" s="1"/>
      <c r="I8" s="23"/>
      <c r="J8" s="1"/>
      <c r="K8" s="1"/>
      <c r="L8" s="1"/>
      <c r="M8" s="1"/>
      <c r="N8" s="1"/>
    </row>
    <row r="9" spans="1:14" x14ac:dyDescent="0.25">
      <c r="A9" s="1"/>
      <c r="B9" s="2" t="s">
        <v>14</v>
      </c>
      <c r="C9" s="1"/>
      <c r="D9" s="1"/>
      <c r="E9" s="24"/>
      <c r="F9" s="2" t="s">
        <v>12</v>
      </c>
      <c r="G9" s="1"/>
      <c r="H9" s="1"/>
      <c r="I9" s="1"/>
      <c r="J9" s="1"/>
      <c r="K9" s="1"/>
      <c r="L9" s="1"/>
      <c r="M9" s="1"/>
      <c r="N9" s="1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L23"/>
    </sheetView>
  </sheetViews>
  <sheetFormatPr baseColWidth="10" defaultRowHeight="15" x14ac:dyDescent="0.25"/>
  <cols>
    <col min="1" max="1" width="9" customWidth="1"/>
    <col min="3" max="3" width="9.42578125" customWidth="1"/>
    <col min="4" max="4" width="13.85546875" customWidth="1"/>
    <col min="5" max="5" width="8.7109375" customWidth="1"/>
    <col min="7" max="7" width="8.140625" customWidth="1"/>
    <col min="9" max="9" width="7.28515625" customWidth="1"/>
    <col min="11" max="12" width="8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48.75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97"/>
    </row>
    <row r="5" spans="1:12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98">
        <f>K5+I5+G5+E5+C5</f>
        <v>3</v>
      </c>
    </row>
    <row r="6" spans="1:12" ht="36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86"/>
    </row>
    <row r="7" spans="1:12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86">
        <f>C7+E7+G7+I7+K7</f>
        <v>2</v>
      </c>
    </row>
    <row r="8" spans="1:12" ht="36.75" x14ac:dyDescent="0.25">
      <c r="A8" s="7"/>
      <c r="B8" s="71" t="s">
        <v>49</v>
      </c>
      <c r="C8" s="13"/>
      <c r="D8" s="71" t="s">
        <v>49</v>
      </c>
      <c r="E8" s="13"/>
      <c r="F8" s="71" t="s">
        <v>49</v>
      </c>
      <c r="G8" s="13"/>
      <c r="H8" s="71" t="s">
        <v>49</v>
      </c>
      <c r="I8" s="13"/>
      <c r="J8" s="71" t="s">
        <v>49</v>
      </c>
      <c r="K8" s="13"/>
      <c r="L8" s="97"/>
    </row>
    <row r="9" spans="1:12" x14ac:dyDescent="0.25">
      <c r="A9" s="16">
        <v>36</v>
      </c>
      <c r="B9" s="29"/>
      <c r="C9" s="31">
        <v>1.6</v>
      </c>
      <c r="D9" s="31"/>
      <c r="E9" s="32">
        <v>1.6</v>
      </c>
      <c r="F9" s="29"/>
      <c r="G9" s="31">
        <v>1.7</v>
      </c>
      <c r="H9" s="29"/>
      <c r="I9" s="31">
        <v>1.61</v>
      </c>
      <c r="J9" s="29"/>
      <c r="K9" s="31">
        <v>1.8</v>
      </c>
      <c r="L9" s="98">
        <f>K9+I9+G9+E9+C9</f>
        <v>8.31</v>
      </c>
    </row>
    <row r="10" spans="1:12" ht="24.75" x14ac:dyDescent="0.25">
      <c r="A10" s="47"/>
      <c r="B10" s="11" t="s">
        <v>77</v>
      </c>
      <c r="C10" s="9"/>
      <c r="D10" s="9"/>
      <c r="E10" s="50"/>
      <c r="F10" s="11"/>
      <c r="G10" s="9"/>
      <c r="H10" s="11"/>
      <c r="I10" s="9"/>
      <c r="J10" s="11"/>
      <c r="K10" s="9"/>
      <c r="L10" s="99"/>
    </row>
    <row r="11" spans="1:12" x14ac:dyDescent="0.25">
      <c r="A11" s="47">
        <v>4.33</v>
      </c>
      <c r="B11" s="11"/>
      <c r="C11" s="9">
        <v>1</v>
      </c>
      <c r="D11" s="9"/>
      <c r="E11" s="50"/>
      <c r="F11" s="11"/>
      <c r="G11" s="9"/>
      <c r="H11" s="11"/>
      <c r="I11" s="9"/>
      <c r="J11" s="11"/>
      <c r="K11" s="9"/>
      <c r="L11" s="99">
        <f>K11+I11+G11+E11+C11</f>
        <v>1</v>
      </c>
    </row>
    <row r="12" spans="1:12" x14ac:dyDescent="0.25">
      <c r="A12" s="59">
        <v>13</v>
      </c>
      <c r="B12" s="77" t="s">
        <v>82</v>
      </c>
      <c r="C12" s="78">
        <v>1</v>
      </c>
      <c r="D12" s="77"/>
      <c r="E12" s="78"/>
      <c r="F12" s="77" t="s">
        <v>82</v>
      </c>
      <c r="G12" s="78">
        <v>1</v>
      </c>
      <c r="H12" s="77"/>
      <c r="I12" s="78"/>
      <c r="J12" s="77" t="s">
        <v>82</v>
      </c>
      <c r="K12" s="78">
        <v>1</v>
      </c>
      <c r="L12" s="126">
        <f>K12+I12+G12+E12+C12</f>
        <v>3</v>
      </c>
    </row>
    <row r="13" spans="1:12" x14ac:dyDescent="0.25">
      <c r="A13" s="65"/>
      <c r="B13" s="107" t="s">
        <v>105</v>
      </c>
      <c r="C13" s="108"/>
      <c r="D13" s="107"/>
      <c r="E13" s="108"/>
      <c r="F13" s="107"/>
      <c r="G13" s="108"/>
      <c r="H13" s="107" t="s">
        <v>105</v>
      </c>
      <c r="I13" s="108"/>
      <c r="J13" s="107"/>
      <c r="K13" s="108"/>
      <c r="L13" s="127"/>
    </row>
    <row r="14" spans="1:12" x14ac:dyDescent="0.25">
      <c r="A14" s="67">
        <v>6.41</v>
      </c>
      <c r="B14" s="109" t="s">
        <v>31</v>
      </c>
      <c r="C14" s="110">
        <v>0.48</v>
      </c>
      <c r="D14" s="109"/>
      <c r="E14" s="110"/>
      <c r="F14" s="109"/>
      <c r="G14" s="110"/>
      <c r="H14" s="109" t="s">
        <v>26</v>
      </c>
      <c r="I14" s="110">
        <v>1</v>
      </c>
      <c r="J14" s="109"/>
      <c r="K14" s="110"/>
      <c r="L14" s="128">
        <f>C14+E14+G14+I14</f>
        <v>1.48</v>
      </c>
    </row>
    <row r="15" spans="1:12" x14ac:dyDescent="0.25">
      <c r="A15" s="7"/>
      <c r="B15" s="107" t="s">
        <v>103</v>
      </c>
      <c r="C15" s="108"/>
      <c r="D15" s="107"/>
      <c r="E15" s="108"/>
      <c r="F15" s="107"/>
      <c r="G15" s="108"/>
      <c r="H15" s="107" t="s">
        <v>103</v>
      </c>
      <c r="I15" s="108"/>
      <c r="J15" s="107"/>
      <c r="K15" s="108"/>
      <c r="L15" s="127"/>
    </row>
    <row r="16" spans="1:12" x14ac:dyDescent="0.25">
      <c r="A16" s="16">
        <v>6.26</v>
      </c>
      <c r="B16" s="109" t="s">
        <v>26</v>
      </c>
      <c r="C16" s="110">
        <v>1.1000000000000001</v>
      </c>
      <c r="D16" s="109"/>
      <c r="E16" s="110"/>
      <c r="F16" s="109"/>
      <c r="G16" s="110"/>
      <c r="H16" s="109" t="s">
        <v>31</v>
      </c>
      <c r="I16" s="110">
        <v>0.35</v>
      </c>
      <c r="J16" s="109"/>
      <c r="K16" s="42"/>
      <c r="L16" s="128">
        <f>C16+I16</f>
        <v>1.4500000000000002</v>
      </c>
    </row>
    <row r="17" spans="1:12" x14ac:dyDescent="0.25">
      <c r="A17" s="7"/>
      <c r="B17" s="107"/>
      <c r="C17" s="108"/>
      <c r="D17" s="107"/>
      <c r="E17" s="108"/>
      <c r="F17" s="107" t="s">
        <v>116</v>
      </c>
      <c r="G17" s="108"/>
      <c r="H17" s="107"/>
      <c r="I17" s="108"/>
      <c r="J17" s="107"/>
      <c r="K17" s="28"/>
      <c r="L17" s="127"/>
    </row>
    <row r="18" spans="1:12" ht="24" x14ac:dyDescent="0.25">
      <c r="A18" s="16">
        <v>10.83</v>
      </c>
      <c r="B18" s="109"/>
      <c r="C18" s="110"/>
      <c r="D18" s="109"/>
      <c r="E18" s="110"/>
      <c r="F18" s="109" t="s">
        <v>117</v>
      </c>
      <c r="G18" s="110">
        <v>2.5</v>
      </c>
      <c r="H18" s="109"/>
      <c r="I18" s="110"/>
      <c r="J18" s="109"/>
      <c r="K18" s="42"/>
      <c r="L18" s="99">
        <f>K18+I18+G18+E18+C18</f>
        <v>2.5</v>
      </c>
    </row>
    <row r="19" spans="1:12" x14ac:dyDescent="0.25">
      <c r="A19" s="80">
        <f>SUM(A4:A18)</f>
        <v>98.49</v>
      </c>
      <c r="B19" s="15"/>
      <c r="C19" s="17">
        <f>SUM(C4:C18)</f>
        <v>5.18</v>
      </c>
      <c r="D19" s="17"/>
      <c r="E19" s="29">
        <f>SUM(E4:E18)</f>
        <v>3.6</v>
      </c>
      <c r="F19" s="16"/>
      <c r="G19" s="31">
        <f>SUM(G4:G18)</f>
        <v>5.2</v>
      </c>
      <c r="H19" s="16"/>
      <c r="I19" s="31">
        <f>SUM(I4:I18)</f>
        <v>2.9600000000000004</v>
      </c>
      <c r="J19" s="17"/>
      <c r="K19" s="17">
        <f>SUM(K5:K18)</f>
        <v>5.8</v>
      </c>
      <c r="L19" s="126">
        <f>SUM(L5:L18)</f>
        <v>22.740000000000002</v>
      </c>
    </row>
    <row r="20" spans="1:12" x14ac:dyDescent="0.25">
      <c r="A20" s="1"/>
      <c r="B20" s="2"/>
      <c r="C20" s="1"/>
      <c r="D20" s="1"/>
      <c r="E20" s="3"/>
      <c r="F20" s="1"/>
      <c r="G20" s="1"/>
      <c r="H20" s="1"/>
      <c r="I20" s="20"/>
      <c r="J20" s="1"/>
      <c r="K20" s="1"/>
    </row>
    <row r="21" spans="1:12" x14ac:dyDescent="0.25">
      <c r="A21" s="1"/>
      <c r="B21" s="2"/>
      <c r="C21" s="1"/>
      <c r="D21" s="1"/>
      <c r="E21" s="3"/>
      <c r="F21" s="1"/>
      <c r="G21" s="1"/>
      <c r="H21" s="1" t="s">
        <v>10</v>
      </c>
      <c r="I21" s="20"/>
      <c r="J21" s="21"/>
      <c r="K21" s="21"/>
      <c r="L21" s="1">
        <f>L19*4.33</f>
        <v>98.464200000000005</v>
      </c>
    </row>
    <row r="22" spans="1:12" x14ac:dyDescent="0.25">
      <c r="A22" s="1"/>
      <c r="B22" s="2" t="s">
        <v>91</v>
      </c>
      <c r="C22" s="2"/>
      <c r="D22" s="37"/>
      <c r="E22" s="84">
        <v>44774</v>
      </c>
      <c r="F22" s="1"/>
      <c r="G22" s="1"/>
      <c r="H22" s="1"/>
      <c r="I22" s="1"/>
      <c r="J22" s="1"/>
      <c r="K22" s="1"/>
    </row>
    <row r="23" spans="1:12" x14ac:dyDescent="0.25">
      <c r="B23" s="2" t="s">
        <v>23</v>
      </c>
      <c r="C23" s="2"/>
      <c r="D23" s="1" t="s">
        <v>13</v>
      </c>
      <c r="E23" s="2"/>
    </row>
    <row r="24" spans="1:12" x14ac:dyDescent="0.25">
      <c r="B24" s="2" t="s">
        <v>12</v>
      </c>
      <c r="C24" s="2"/>
      <c r="D24" s="38"/>
      <c r="E24" s="2"/>
    </row>
    <row r="25" spans="1:12" x14ac:dyDescent="0.25">
      <c r="E25" t="s">
        <v>126</v>
      </c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sqref="A1:L26"/>
    </sheetView>
  </sheetViews>
  <sheetFormatPr baseColWidth="10" defaultRowHeight="15" x14ac:dyDescent="0.25"/>
  <cols>
    <col min="1" max="1" width="7" customWidth="1"/>
    <col min="2" max="2" width="14.7109375" customWidth="1"/>
    <col min="3" max="3" width="7.140625" customWidth="1"/>
    <col min="4" max="4" width="15.28515625" customWidth="1"/>
    <col min="5" max="5" width="6.85546875" customWidth="1"/>
    <col min="6" max="6" width="14.85546875" customWidth="1"/>
    <col min="7" max="7" width="5.5703125" customWidth="1"/>
    <col min="8" max="8" width="14.85546875" customWidth="1"/>
    <col min="9" max="9" width="6.42578125" customWidth="1"/>
    <col min="10" max="10" width="16.7109375" customWidth="1"/>
    <col min="11" max="11" width="5.28515625" customWidth="1"/>
    <col min="12" max="12" width="6.5703125" customWidth="1"/>
  </cols>
  <sheetData>
    <row r="1" spans="1:13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3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3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  <c r="M3" s="113" t="s">
        <v>125</v>
      </c>
    </row>
    <row r="4" spans="1:13" ht="25.5" customHeight="1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13"/>
    </row>
    <row r="5" spans="1:13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33">
        <f>K5+I5+G5+E5+C5</f>
        <v>3</v>
      </c>
    </row>
    <row r="6" spans="1:13" ht="30" customHeight="1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9"/>
      <c r="M6" t="s">
        <v>120</v>
      </c>
    </row>
    <row r="7" spans="1:13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9">
        <f>C7+E7+G7+I7+K7</f>
        <v>2</v>
      </c>
    </row>
    <row r="8" spans="1:13" x14ac:dyDescent="0.25">
      <c r="A8" s="65"/>
      <c r="B8" s="27"/>
      <c r="C8" s="13"/>
      <c r="D8" s="13" t="s">
        <v>44</v>
      </c>
      <c r="E8" s="66"/>
      <c r="F8" s="13"/>
      <c r="G8" s="66"/>
      <c r="H8" s="27"/>
      <c r="I8" s="66"/>
      <c r="J8" s="13"/>
      <c r="K8" s="66"/>
      <c r="L8" s="13"/>
      <c r="M8" t="s">
        <v>121</v>
      </c>
    </row>
    <row r="9" spans="1:13" x14ac:dyDescent="0.25">
      <c r="A9" s="67">
        <v>3.25</v>
      </c>
      <c r="B9" s="29"/>
      <c r="C9" s="31"/>
      <c r="D9" s="31"/>
      <c r="E9" s="32">
        <v>0.75</v>
      </c>
      <c r="F9" s="31"/>
      <c r="G9" s="32"/>
      <c r="H9" s="29"/>
      <c r="I9" s="32"/>
      <c r="J9" s="31"/>
      <c r="K9" s="32"/>
      <c r="L9" s="31">
        <f>C9+E9+G9+I9+K9</f>
        <v>0.75</v>
      </c>
    </row>
    <row r="10" spans="1:13" ht="24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  <c r="M10" t="s">
        <v>122</v>
      </c>
    </row>
    <row r="11" spans="1:13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103">
        <f>K11+I11+G11+E11+C11</f>
        <v>8.31</v>
      </c>
    </row>
    <row r="12" spans="1:13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104"/>
      <c r="M12" t="s">
        <v>123</v>
      </c>
    </row>
    <row r="13" spans="1:13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104">
        <f>K13+I13+G13+E13+C13</f>
        <v>1</v>
      </c>
    </row>
    <row r="14" spans="1:13" x14ac:dyDescent="0.25">
      <c r="A14" s="59">
        <v>13</v>
      </c>
      <c r="B14" s="77" t="s">
        <v>82</v>
      </c>
      <c r="C14" s="78">
        <v>1</v>
      </c>
      <c r="D14" s="77"/>
      <c r="E14" s="78"/>
      <c r="F14" s="77" t="s">
        <v>82</v>
      </c>
      <c r="G14" s="78">
        <v>1</v>
      </c>
      <c r="H14" s="77"/>
      <c r="I14" s="78"/>
      <c r="J14" s="77" t="s">
        <v>82</v>
      </c>
      <c r="K14" s="78">
        <v>1</v>
      </c>
      <c r="L14" s="105">
        <f>K14+I14+G14+E14+C14</f>
        <v>3</v>
      </c>
      <c r="M14" t="s">
        <v>123</v>
      </c>
    </row>
    <row r="15" spans="1:13" x14ac:dyDescent="0.25">
      <c r="A15" s="65"/>
      <c r="B15" s="107" t="s">
        <v>105</v>
      </c>
      <c r="C15" s="108"/>
      <c r="D15" s="107"/>
      <c r="E15" s="108"/>
      <c r="F15" s="107"/>
      <c r="G15" s="108"/>
      <c r="H15" s="107" t="s">
        <v>105</v>
      </c>
      <c r="I15" s="108"/>
      <c r="J15" s="107"/>
      <c r="K15" s="108"/>
      <c r="L15" s="108"/>
    </row>
    <row r="16" spans="1:13" x14ac:dyDescent="0.25">
      <c r="A16" s="67">
        <v>6.41</v>
      </c>
      <c r="B16" s="109" t="s">
        <v>31</v>
      </c>
      <c r="C16" s="110">
        <v>0.48</v>
      </c>
      <c r="D16" s="109"/>
      <c r="E16" s="110"/>
      <c r="F16" s="109"/>
      <c r="G16" s="110"/>
      <c r="H16" s="109" t="s">
        <v>26</v>
      </c>
      <c r="I16" s="110">
        <v>1</v>
      </c>
      <c r="J16" s="109"/>
      <c r="K16" s="110"/>
      <c r="L16" s="110">
        <f>C16+E16+G16+I16</f>
        <v>1.48</v>
      </c>
      <c r="M16" t="s">
        <v>124</v>
      </c>
    </row>
    <row r="17" spans="1:13" x14ac:dyDescent="0.25">
      <c r="A17" s="7"/>
      <c r="B17" s="107" t="s">
        <v>103</v>
      </c>
      <c r="C17" s="108"/>
      <c r="D17" s="107"/>
      <c r="E17" s="108"/>
      <c r="F17" s="107"/>
      <c r="G17" s="108"/>
      <c r="H17" s="107" t="s">
        <v>103</v>
      </c>
      <c r="I17" s="108"/>
      <c r="J17" s="107"/>
      <c r="K17" s="108"/>
      <c r="L17" s="108"/>
    </row>
    <row r="18" spans="1:13" x14ac:dyDescent="0.25">
      <c r="A18" s="16">
        <v>6.26</v>
      </c>
      <c r="B18" s="109" t="s">
        <v>26</v>
      </c>
      <c r="C18" s="110">
        <v>1.1000000000000001</v>
      </c>
      <c r="D18" s="109"/>
      <c r="E18" s="110"/>
      <c r="F18" s="109"/>
      <c r="G18" s="110"/>
      <c r="H18" s="109" t="s">
        <v>31</v>
      </c>
      <c r="I18" s="110">
        <v>0.35</v>
      </c>
      <c r="J18" s="109"/>
      <c r="K18" s="42"/>
      <c r="L18" s="110">
        <f>C18+I18</f>
        <v>1.4500000000000002</v>
      </c>
      <c r="M18" t="s">
        <v>124</v>
      </c>
    </row>
    <row r="19" spans="1:13" x14ac:dyDescent="0.25">
      <c r="A19" s="7"/>
      <c r="B19" s="107"/>
      <c r="C19" s="108"/>
      <c r="D19" s="107"/>
      <c r="E19" s="108"/>
      <c r="F19" s="107" t="s">
        <v>116</v>
      </c>
      <c r="G19" s="108"/>
      <c r="H19" s="107"/>
      <c r="I19" s="108"/>
      <c r="J19" s="107"/>
      <c r="K19" s="28"/>
      <c r="L19" s="108"/>
    </row>
    <row r="20" spans="1:13" x14ac:dyDescent="0.25">
      <c r="A20" s="16">
        <v>10.83</v>
      </c>
      <c r="B20" s="109"/>
      <c r="C20" s="110"/>
      <c r="D20" s="109"/>
      <c r="E20" s="110"/>
      <c r="F20" s="109" t="s">
        <v>117</v>
      </c>
      <c r="G20" s="110">
        <v>2.5</v>
      </c>
      <c r="H20" s="109"/>
      <c r="I20" s="110"/>
      <c r="J20" s="109"/>
      <c r="K20" s="42"/>
      <c r="L20" s="104">
        <f>K20+I20+G20+E20+C20</f>
        <v>2.5</v>
      </c>
      <c r="M20" t="s">
        <v>122</v>
      </c>
    </row>
    <row r="21" spans="1:13" x14ac:dyDescent="0.25">
      <c r="A21" s="80">
        <f>SUM(A4:A20)</f>
        <v>101.74</v>
      </c>
      <c r="B21" s="15"/>
      <c r="C21" s="17">
        <f>SUM(C4:C20)</f>
        <v>5.18</v>
      </c>
      <c r="D21" s="17"/>
      <c r="E21" s="29">
        <f>SUM(E4:E20)</f>
        <v>4.3499999999999996</v>
      </c>
      <c r="F21" s="16"/>
      <c r="G21" s="31">
        <f>SUM(G4:G20)</f>
        <v>5.2</v>
      </c>
      <c r="H21" s="16"/>
      <c r="I21" s="31">
        <f>SUM(I4:I20)</f>
        <v>2.9600000000000004</v>
      </c>
      <c r="J21" s="17"/>
      <c r="K21" s="17">
        <f>SUM(K5:K20)</f>
        <v>5.8</v>
      </c>
      <c r="L21" s="105">
        <f>SUM(L5:L20)</f>
        <v>23.490000000000002</v>
      </c>
    </row>
    <row r="22" spans="1:13" x14ac:dyDescent="0.25">
      <c r="A22" s="1"/>
      <c r="B22" s="2"/>
      <c r="C22" s="1"/>
      <c r="D22" s="1"/>
      <c r="E22" s="3"/>
      <c r="F22" s="1"/>
      <c r="G22" s="1"/>
      <c r="H22" s="1"/>
      <c r="I22" s="20"/>
      <c r="J22" s="1"/>
      <c r="K22" s="1"/>
    </row>
    <row r="23" spans="1:13" x14ac:dyDescent="0.25">
      <c r="A23" s="1"/>
      <c r="B23" s="2"/>
      <c r="C23" s="1"/>
      <c r="D23" s="1"/>
      <c r="E23" s="3"/>
      <c r="F23" s="1"/>
      <c r="G23" s="1"/>
      <c r="H23" s="1" t="s">
        <v>10</v>
      </c>
      <c r="I23" s="20"/>
      <c r="J23" s="21"/>
      <c r="K23" s="21"/>
      <c r="L23" s="1">
        <f>L21*4.33</f>
        <v>101.71170000000001</v>
      </c>
    </row>
    <row r="24" spans="1:13" x14ac:dyDescent="0.25">
      <c r="A24" s="1"/>
      <c r="B24" s="2" t="s">
        <v>91</v>
      </c>
      <c r="C24" s="2"/>
      <c r="D24" s="37"/>
      <c r="E24" s="84" t="s">
        <v>119</v>
      </c>
      <c r="F24" s="1"/>
      <c r="G24" s="1"/>
      <c r="H24" s="1"/>
      <c r="I24" s="1"/>
      <c r="J24" s="1"/>
      <c r="K24" s="1"/>
    </row>
    <row r="25" spans="1:13" x14ac:dyDescent="0.25">
      <c r="B25" s="2" t="s">
        <v>23</v>
      </c>
      <c r="C25" s="2"/>
      <c r="D25" s="1" t="s">
        <v>13</v>
      </c>
      <c r="E25" s="2"/>
    </row>
    <row r="26" spans="1:13" x14ac:dyDescent="0.25">
      <c r="B26" s="2" t="s">
        <v>12</v>
      </c>
      <c r="C26" s="2"/>
      <c r="D26" s="38"/>
      <c r="E26" s="2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4" workbookViewId="0"/>
  </sheetViews>
  <sheetFormatPr baseColWidth="10" defaultRowHeight="15" x14ac:dyDescent="0.25"/>
  <cols>
    <col min="1" max="1" width="7.85546875" customWidth="1"/>
    <col min="2" max="2" width="13.7109375" customWidth="1"/>
    <col min="3" max="3" width="6.85546875" customWidth="1"/>
    <col min="4" max="4" width="15.28515625" customWidth="1"/>
    <col min="5" max="5" width="6.28515625" customWidth="1"/>
    <col min="6" max="6" width="13.42578125" customWidth="1"/>
    <col min="7" max="7" width="6.5703125" customWidth="1"/>
    <col min="8" max="8" width="13.28515625" customWidth="1"/>
    <col min="9" max="9" width="6.42578125" customWidth="1"/>
    <col min="10" max="10" width="15.42578125" customWidth="1"/>
    <col min="11" max="11" width="5.28515625" customWidth="1"/>
    <col min="12" max="12" width="6.425781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34.5" customHeight="1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13"/>
    </row>
    <row r="5" spans="1:12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33">
        <f>K5+I5+G5+E5+C5</f>
        <v>3</v>
      </c>
    </row>
    <row r="6" spans="1:12" ht="34.5" customHeight="1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9"/>
    </row>
    <row r="7" spans="1:12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9">
        <f>C7+E7+G7+I7+K7</f>
        <v>2</v>
      </c>
    </row>
    <row r="8" spans="1:12" x14ac:dyDescent="0.25">
      <c r="A8" s="65"/>
      <c r="B8" s="27"/>
      <c r="C8" s="13"/>
      <c r="D8" s="13" t="s">
        <v>44</v>
      </c>
      <c r="E8" s="66"/>
      <c r="F8" s="13"/>
      <c r="G8" s="66"/>
      <c r="H8" s="27"/>
      <c r="I8" s="66"/>
      <c r="J8" s="13"/>
      <c r="K8" s="66"/>
      <c r="L8" s="13"/>
    </row>
    <row r="9" spans="1:12" x14ac:dyDescent="0.25">
      <c r="A9" s="67">
        <v>3.25</v>
      </c>
      <c r="B9" s="29"/>
      <c r="C9" s="31"/>
      <c r="D9" s="31"/>
      <c r="E9" s="32">
        <v>0.75</v>
      </c>
      <c r="F9" s="31"/>
      <c r="G9" s="32"/>
      <c r="H9" s="29"/>
      <c r="I9" s="32"/>
      <c r="J9" s="31"/>
      <c r="K9" s="32"/>
      <c r="L9" s="31">
        <f>C9+E9+G9+I9+K9</f>
        <v>0.75</v>
      </c>
    </row>
    <row r="10" spans="1:12" ht="24.75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10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104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104">
        <f>K13+I13+G13+E13+C13</f>
        <v>1</v>
      </c>
    </row>
    <row r="14" spans="1:12" x14ac:dyDescent="0.25">
      <c r="A14" s="59">
        <v>13</v>
      </c>
      <c r="B14" s="77" t="s">
        <v>82</v>
      </c>
      <c r="C14" s="78">
        <v>1</v>
      </c>
      <c r="D14" s="77"/>
      <c r="E14" s="78"/>
      <c r="F14" s="77" t="s">
        <v>82</v>
      </c>
      <c r="G14" s="78">
        <v>1</v>
      </c>
      <c r="H14" s="77"/>
      <c r="I14" s="78"/>
      <c r="J14" s="77" t="s">
        <v>82</v>
      </c>
      <c r="K14" s="78">
        <v>1</v>
      </c>
      <c r="L14" s="105">
        <f>K14+I14+G14+E14+C14</f>
        <v>3</v>
      </c>
    </row>
    <row r="15" spans="1:12" x14ac:dyDescent="0.25">
      <c r="A15" s="65"/>
      <c r="B15" s="107" t="s">
        <v>105</v>
      </c>
      <c r="C15" s="108"/>
      <c r="D15" s="107"/>
      <c r="E15" s="108"/>
      <c r="F15" s="107"/>
      <c r="G15" s="108"/>
      <c r="H15" s="107" t="s">
        <v>105</v>
      </c>
      <c r="I15" s="108"/>
      <c r="J15" s="107"/>
      <c r="K15" s="108"/>
      <c r="L15" s="108"/>
    </row>
    <row r="16" spans="1:12" x14ac:dyDescent="0.25">
      <c r="A16" s="67">
        <v>6.41</v>
      </c>
      <c r="B16" s="109" t="s">
        <v>31</v>
      </c>
      <c r="C16" s="110">
        <v>0.48</v>
      </c>
      <c r="D16" s="109"/>
      <c r="E16" s="110"/>
      <c r="F16" s="109"/>
      <c r="G16" s="110"/>
      <c r="H16" s="109" t="s">
        <v>26</v>
      </c>
      <c r="I16" s="110">
        <v>1</v>
      </c>
      <c r="J16" s="109"/>
      <c r="K16" s="110"/>
      <c r="L16" s="110">
        <f>C16+E16+G16+I16</f>
        <v>1.48</v>
      </c>
    </row>
    <row r="17" spans="1:12" x14ac:dyDescent="0.25">
      <c r="A17" s="7"/>
      <c r="B17" s="107" t="s">
        <v>103</v>
      </c>
      <c r="C17" s="108"/>
      <c r="D17" s="107"/>
      <c r="E17" s="108"/>
      <c r="F17" s="107"/>
      <c r="G17" s="108"/>
      <c r="H17" s="107" t="s">
        <v>103</v>
      </c>
      <c r="I17" s="108"/>
      <c r="J17" s="107"/>
      <c r="K17" s="108"/>
      <c r="L17" s="108"/>
    </row>
    <row r="18" spans="1:12" x14ac:dyDescent="0.25">
      <c r="A18" s="16">
        <v>6.26</v>
      </c>
      <c r="B18" s="109" t="s">
        <v>26</v>
      </c>
      <c r="C18" s="110">
        <v>1.1000000000000001</v>
      </c>
      <c r="D18" s="109"/>
      <c r="E18" s="110"/>
      <c r="F18" s="109"/>
      <c r="G18" s="110"/>
      <c r="H18" s="109" t="s">
        <v>31</v>
      </c>
      <c r="I18" s="110">
        <v>0.35</v>
      </c>
      <c r="J18" s="109"/>
      <c r="K18" s="42"/>
      <c r="L18" s="110">
        <f>C18+I18</f>
        <v>1.4500000000000002</v>
      </c>
    </row>
    <row r="19" spans="1:12" x14ac:dyDescent="0.25">
      <c r="A19" s="7"/>
      <c r="B19" s="107"/>
      <c r="C19" s="108"/>
      <c r="D19" s="107"/>
      <c r="E19" s="108"/>
      <c r="F19" s="107"/>
      <c r="G19" s="108"/>
      <c r="H19" s="107" t="s">
        <v>116</v>
      </c>
      <c r="I19" s="108"/>
      <c r="J19" s="107"/>
      <c r="K19" s="28"/>
      <c r="L19" s="108"/>
    </row>
    <row r="20" spans="1:12" ht="11.25" customHeight="1" x14ac:dyDescent="0.25">
      <c r="A20" s="16">
        <v>10.83</v>
      </c>
      <c r="B20" s="109"/>
      <c r="C20" s="110"/>
      <c r="D20" s="109"/>
      <c r="E20" s="110"/>
      <c r="F20" s="109"/>
      <c r="G20" s="110"/>
      <c r="H20" s="109" t="s">
        <v>117</v>
      </c>
      <c r="I20" s="110">
        <v>2.5</v>
      </c>
      <c r="J20" s="109"/>
      <c r="K20" s="42"/>
      <c r="L20" s="104">
        <f>K20+I20+G20+E20+C20</f>
        <v>2.5</v>
      </c>
    </row>
    <row r="21" spans="1:12" x14ac:dyDescent="0.25">
      <c r="A21" s="80">
        <f>SUM(A4:A20)</f>
        <v>101.74</v>
      </c>
      <c r="B21" s="15"/>
      <c r="C21" s="17">
        <f>SUM(C4:C20)</f>
        <v>5.18</v>
      </c>
      <c r="D21" s="17"/>
      <c r="E21" s="29">
        <f>SUM(E4:E20)</f>
        <v>4.3499999999999996</v>
      </c>
      <c r="F21" s="16"/>
      <c r="G21" s="31">
        <f>SUM(G4:G20)</f>
        <v>2.7</v>
      </c>
      <c r="H21" s="16"/>
      <c r="I21" s="31">
        <f>SUM(I4:I20)</f>
        <v>5.4600000000000009</v>
      </c>
      <c r="J21" s="17"/>
      <c r="K21" s="17">
        <f>SUM(K5:K20)</f>
        <v>5.8</v>
      </c>
      <c r="L21" s="105">
        <f>SUM(L5:L20)</f>
        <v>23.490000000000002</v>
      </c>
    </row>
    <row r="22" spans="1:12" x14ac:dyDescent="0.25">
      <c r="A22" s="1"/>
      <c r="B22" s="2"/>
      <c r="C22" s="1"/>
      <c r="D22" s="1"/>
      <c r="E22" s="3"/>
      <c r="F22" s="1"/>
      <c r="G22" s="1"/>
      <c r="H22" s="1"/>
      <c r="I22" s="20"/>
      <c r="J22" s="1"/>
      <c r="K22" s="1"/>
    </row>
    <row r="23" spans="1:12" x14ac:dyDescent="0.25">
      <c r="A23" s="1"/>
      <c r="B23" s="2"/>
      <c r="C23" s="1"/>
      <c r="D23" s="1"/>
      <c r="E23" s="3"/>
      <c r="F23" s="1"/>
      <c r="G23" s="1"/>
      <c r="H23" s="1" t="s">
        <v>10</v>
      </c>
      <c r="I23" s="20"/>
      <c r="J23" s="21"/>
      <c r="K23" s="21"/>
      <c r="L23" s="1">
        <f>L21*4.33</f>
        <v>101.71170000000001</v>
      </c>
    </row>
    <row r="24" spans="1:12" x14ac:dyDescent="0.25">
      <c r="A24" s="1"/>
      <c r="B24" s="2" t="s">
        <v>91</v>
      </c>
      <c r="C24" s="2"/>
      <c r="D24" s="37"/>
      <c r="E24" s="84" t="s">
        <v>118</v>
      </c>
      <c r="F24" s="1"/>
      <c r="G24" s="1"/>
      <c r="H24" s="1"/>
      <c r="I24" s="1"/>
      <c r="J24" s="1"/>
      <c r="K24" s="1"/>
    </row>
    <row r="25" spans="1:12" x14ac:dyDescent="0.25">
      <c r="B25" s="2" t="s">
        <v>23</v>
      </c>
      <c r="C25" s="2"/>
      <c r="D25" s="1" t="s">
        <v>13</v>
      </c>
      <c r="E25" s="2"/>
    </row>
    <row r="26" spans="1:12" x14ac:dyDescent="0.25">
      <c r="B26" s="2" t="s">
        <v>12</v>
      </c>
      <c r="C26" s="2"/>
      <c r="D26" s="38"/>
      <c r="E26" s="2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/>
  </sheetViews>
  <sheetFormatPr baseColWidth="10" defaultRowHeight="15" x14ac:dyDescent="0.25"/>
  <cols>
    <col min="1" max="1" width="7.28515625" customWidth="1"/>
    <col min="2" max="2" width="14.28515625" customWidth="1"/>
    <col min="3" max="3" width="5.85546875" customWidth="1"/>
    <col min="4" max="4" width="20.28515625" customWidth="1"/>
    <col min="5" max="5" width="5.28515625" customWidth="1"/>
    <col min="6" max="6" width="13.7109375" customWidth="1"/>
    <col min="7" max="7" width="5.7109375" customWidth="1"/>
    <col min="8" max="8" width="13.42578125" customWidth="1"/>
    <col min="9" max="9" width="5.28515625" customWidth="1"/>
    <col min="10" max="10" width="14.85546875" customWidth="1"/>
    <col min="11" max="11" width="5.42578125" customWidth="1"/>
    <col min="12" max="12" width="6.140625" customWidth="1"/>
  </cols>
  <sheetData>
    <row r="1" spans="1:12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2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2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2" ht="34.5" customHeight="1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13"/>
    </row>
    <row r="5" spans="1:12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33">
        <f>K5+I5+G5+E5+C5</f>
        <v>3</v>
      </c>
    </row>
    <row r="6" spans="1:12" ht="28.5" customHeight="1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9"/>
    </row>
    <row r="7" spans="1:12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9">
        <f>C7+E7+G7+I7+K7</f>
        <v>2</v>
      </c>
    </row>
    <row r="8" spans="1:12" x14ac:dyDescent="0.25">
      <c r="A8" s="65"/>
      <c r="B8" s="27"/>
      <c r="C8" s="13"/>
      <c r="D8" s="13" t="s">
        <v>44</v>
      </c>
      <c r="E8" s="66"/>
      <c r="F8" s="13"/>
      <c r="G8" s="66"/>
      <c r="H8" s="27"/>
      <c r="I8" s="66"/>
      <c r="J8" s="13"/>
      <c r="K8" s="66"/>
      <c r="L8" s="13"/>
    </row>
    <row r="9" spans="1:12" x14ac:dyDescent="0.25">
      <c r="A9" s="67">
        <v>3.25</v>
      </c>
      <c r="B9" s="29"/>
      <c r="C9" s="31"/>
      <c r="D9" s="31"/>
      <c r="E9" s="32">
        <v>0.75</v>
      </c>
      <c r="F9" s="31"/>
      <c r="G9" s="32"/>
      <c r="H9" s="29"/>
      <c r="I9" s="32"/>
      <c r="J9" s="31"/>
      <c r="K9" s="32"/>
      <c r="L9" s="31">
        <f>C9+E9+G9+I9+K9</f>
        <v>0.75</v>
      </c>
    </row>
    <row r="10" spans="1:12" ht="28.5" customHeight="1" x14ac:dyDescent="0.25">
      <c r="A10" s="7"/>
      <c r="B10" s="71" t="s">
        <v>49</v>
      </c>
      <c r="C10" s="13"/>
      <c r="D10" s="71" t="s">
        <v>49</v>
      </c>
      <c r="E10" s="13"/>
      <c r="F10" s="71" t="s">
        <v>49</v>
      </c>
      <c r="G10" s="13"/>
      <c r="H10" s="71" t="s">
        <v>49</v>
      </c>
      <c r="I10" s="13"/>
      <c r="J10" s="71" t="s">
        <v>49</v>
      </c>
      <c r="K10" s="13"/>
      <c r="L10" s="13"/>
    </row>
    <row r="11" spans="1:12" x14ac:dyDescent="0.25">
      <c r="A11" s="16">
        <v>36</v>
      </c>
      <c r="B11" s="29"/>
      <c r="C11" s="31">
        <v>1.6</v>
      </c>
      <c r="D11" s="31"/>
      <c r="E11" s="32">
        <v>1.6</v>
      </c>
      <c r="F11" s="29"/>
      <c r="G11" s="31">
        <v>1.7</v>
      </c>
      <c r="H11" s="29"/>
      <c r="I11" s="31">
        <v>1.61</v>
      </c>
      <c r="J11" s="29"/>
      <c r="K11" s="31">
        <v>1.8</v>
      </c>
      <c r="L11" s="103">
        <f>K11+I11+G11+E11+C11</f>
        <v>8.31</v>
      </c>
    </row>
    <row r="12" spans="1:12" ht="24.75" x14ac:dyDescent="0.25">
      <c r="A12" s="47"/>
      <c r="B12" s="11" t="s">
        <v>77</v>
      </c>
      <c r="C12" s="9"/>
      <c r="D12" s="9"/>
      <c r="E12" s="50"/>
      <c r="F12" s="11"/>
      <c r="G12" s="9"/>
      <c r="H12" s="11"/>
      <c r="I12" s="9"/>
      <c r="J12" s="11"/>
      <c r="K12" s="9"/>
      <c r="L12" s="104"/>
    </row>
    <row r="13" spans="1:12" x14ac:dyDescent="0.25">
      <c r="A13" s="47">
        <v>4.33</v>
      </c>
      <c r="B13" s="11"/>
      <c r="C13" s="9">
        <v>1</v>
      </c>
      <c r="D13" s="9"/>
      <c r="E13" s="50"/>
      <c r="F13" s="11"/>
      <c r="G13" s="9"/>
      <c r="H13" s="11"/>
      <c r="I13" s="9"/>
      <c r="J13" s="11"/>
      <c r="K13" s="9"/>
      <c r="L13" s="104">
        <f>K13+I13+G13+E13+C13</f>
        <v>1</v>
      </c>
    </row>
    <row r="14" spans="1:12" x14ac:dyDescent="0.25">
      <c r="A14" s="59">
        <v>13</v>
      </c>
      <c r="B14" s="77" t="s">
        <v>82</v>
      </c>
      <c r="C14" s="78">
        <v>1</v>
      </c>
      <c r="D14" s="77"/>
      <c r="E14" s="78"/>
      <c r="F14" s="77" t="s">
        <v>82</v>
      </c>
      <c r="G14" s="78">
        <v>1</v>
      </c>
      <c r="H14" s="77"/>
      <c r="I14" s="78"/>
      <c r="J14" s="77" t="s">
        <v>82</v>
      </c>
      <c r="K14" s="78">
        <v>1</v>
      </c>
      <c r="L14" s="105">
        <f>K14+I14+G14+E14+C14</f>
        <v>3</v>
      </c>
    </row>
    <row r="15" spans="1:12" x14ac:dyDescent="0.25">
      <c r="A15" s="65"/>
      <c r="B15" s="107" t="s">
        <v>105</v>
      </c>
      <c r="C15" s="108"/>
      <c r="D15" s="107"/>
      <c r="E15" s="108"/>
      <c r="F15" s="107"/>
      <c r="G15" s="108"/>
      <c r="H15" s="107" t="s">
        <v>105</v>
      </c>
      <c r="I15" s="108"/>
      <c r="J15" s="107"/>
      <c r="K15" s="108"/>
      <c r="L15" s="108"/>
    </row>
    <row r="16" spans="1:12" x14ac:dyDescent="0.25">
      <c r="A16" s="67">
        <v>6.41</v>
      </c>
      <c r="B16" s="109" t="s">
        <v>31</v>
      </c>
      <c r="C16" s="110">
        <v>0.48</v>
      </c>
      <c r="D16" s="109"/>
      <c r="E16" s="110"/>
      <c r="F16" s="109"/>
      <c r="G16" s="110"/>
      <c r="H16" s="109" t="s">
        <v>26</v>
      </c>
      <c r="I16" s="110">
        <v>1</v>
      </c>
      <c r="J16" s="109"/>
      <c r="K16" s="110"/>
      <c r="L16" s="110">
        <f>C16+E16+G16+I16</f>
        <v>1.48</v>
      </c>
    </row>
    <row r="17" spans="1:12" x14ac:dyDescent="0.25">
      <c r="A17" s="7"/>
      <c r="B17" s="107" t="s">
        <v>103</v>
      </c>
      <c r="C17" s="108"/>
      <c r="D17" s="107"/>
      <c r="E17" s="108"/>
      <c r="F17" s="107"/>
      <c r="G17" s="108"/>
      <c r="H17" s="107" t="s">
        <v>103</v>
      </c>
      <c r="I17" s="108"/>
      <c r="J17" s="107"/>
      <c r="K17" s="108"/>
      <c r="L17" s="108"/>
    </row>
    <row r="18" spans="1:12" x14ac:dyDescent="0.25">
      <c r="A18" s="16">
        <v>6.26</v>
      </c>
      <c r="B18" s="109" t="s">
        <v>26</v>
      </c>
      <c r="C18" s="110">
        <v>1.1000000000000001</v>
      </c>
      <c r="D18" s="109"/>
      <c r="E18" s="110"/>
      <c r="F18" s="109"/>
      <c r="G18" s="110"/>
      <c r="H18" s="109" t="s">
        <v>31</v>
      </c>
      <c r="I18" s="110">
        <v>0.35</v>
      </c>
      <c r="J18" s="109"/>
      <c r="K18" s="42"/>
      <c r="L18" s="110">
        <f>C18+I18</f>
        <v>1.4500000000000002</v>
      </c>
    </row>
    <row r="19" spans="1:12" x14ac:dyDescent="0.25">
      <c r="A19" s="80">
        <f>SUM(A4:A18)</f>
        <v>90.91</v>
      </c>
      <c r="B19" s="15"/>
      <c r="C19" s="17">
        <f>SUM(C4:C18)</f>
        <v>5.18</v>
      </c>
      <c r="D19" s="17"/>
      <c r="E19" s="29">
        <f>SUM(E4:E18)</f>
        <v>4.3499999999999996</v>
      </c>
      <c r="F19" s="16"/>
      <c r="G19" s="31">
        <f>SUM(G4:G18)</f>
        <v>2.7</v>
      </c>
      <c r="H19" s="16"/>
      <c r="I19" s="31">
        <f>SUM(I4:I18)</f>
        <v>2.9600000000000004</v>
      </c>
      <c r="J19" s="17"/>
      <c r="K19" s="17">
        <f>SUM(K4:K18)</f>
        <v>5.8</v>
      </c>
      <c r="L19" s="31">
        <f>SUM(L4:L18)</f>
        <v>20.990000000000002</v>
      </c>
    </row>
    <row r="20" spans="1:12" x14ac:dyDescent="0.25">
      <c r="A20" s="1"/>
      <c r="B20" s="2"/>
      <c r="C20" s="1"/>
      <c r="D20" s="1"/>
      <c r="E20" s="3"/>
      <c r="F20" s="1"/>
      <c r="G20" s="1"/>
      <c r="H20" s="1"/>
      <c r="I20" s="20"/>
      <c r="J20" s="1"/>
      <c r="K20" s="1"/>
    </row>
    <row r="21" spans="1:12" x14ac:dyDescent="0.25">
      <c r="A21" s="1"/>
      <c r="B21" s="2"/>
      <c r="C21" s="1"/>
      <c r="D21" s="1"/>
      <c r="E21" s="3"/>
      <c r="F21" s="1"/>
      <c r="G21" s="1"/>
      <c r="H21" s="1" t="s">
        <v>10</v>
      </c>
      <c r="I21" s="20"/>
      <c r="J21" s="21"/>
      <c r="K21" s="21"/>
      <c r="L21" s="1">
        <f>L19*4.33</f>
        <v>90.886700000000005</v>
      </c>
    </row>
    <row r="22" spans="1:12" x14ac:dyDescent="0.25">
      <c r="A22" s="1"/>
      <c r="B22" s="2" t="s">
        <v>91</v>
      </c>
      <c r="C22" s="2"/>
      <c r="D22" s="37"/>
      <c r="E22" s="84" t="s">
        <v>110</v>
      </c>
      <c r="F22" s="1"/>
      <c r="G22" s="1"/>
      <c r="H22" s="1"/>
      <c r="I22" s="1"/>
      <c r="J22" s="1"/>
      <c r="K22" s="1"/>
    </row>
    <row r="23" spans="1:12" x14ac:dyDescent="0.25">
      <c r="B23" s="2" t="s">
        <v>23</v>
      </c>
      <c r="C23" s="2"/>
      <c r="D23" s="1" t="s">
        <v>13</v>
      </c>
      <c r="E23" s="2"/>
      <c r="G23" t="s">
        <v>115</v>
      </c>
    </row>
    <row r="24" spans="1:12" x14ac:dyDescent="0.25">
      <c r="B24" s="2" t="s">
        <v>12</v>
      </c>
      <c r="C24" s="2"/>
      <c r="D24" s="38"/>
      <c r="E24" s="2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/>
  </sheetViews>
  <sheetFormatPr baseColWidth="10" defaultRowHeight="15" x14ac:dyDescent="0.25"/>
  <cols>
    <col min="1" max="1" width="8.42578125" customWidth="1"/>
    <col min="2" max="2" width="14" customWidth="1"/>
    <col min="3" max="3" width="7.5703125" customWidth="1"/>
    <col min="4" max="4" width="15.85546875" customWidth="1"/>
    <col min="5" max="5" width="6.7109375" customWidth="1"/>
    <col min="6" max="6" width="14.140625" customWidth="1"/>
    <col min="7" max="7" width="6.42578125" customWidth="1"/>
    <col min="8" max="8" width="13.5703125" customWidth="1"/>
    <col min="9" max="9" width="5.28515625" customWidth="1"/>
    <col min="10" max="10" width="17.140625" customWidth="1"/>
    <col min="11" max="11" width="6" customWidth="1"/>
    <col min="12" max="12" width="7.5703125" customWidth="1"/>
  </cols>
  <sheetData>
    <row r="1" spans="1:13" x14ac:dyDescent="0.25">
      <c r="A1" s="1" t="s">
        <v>13</v>
      </c>
      <c r="B1" s="2"/>
      <c r="C1" s="1"/>
      <c r="D1" s="1"/>
      <c r="E1" s="3"/>
      <c r="F1" s="1"/>
      <c r="G1" s="1"/>
      <c r="H1" s="1"/>
      <c r="I1" s="1"/>
      <c r="J1" s="1"/>
      <c r="K1" s="1"/>
    </row>
    <row r="2" spans="1:13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</row>
    <row r="3" spans="1:13" x14ac:dyDescent="0.25">
      <c r="A3" s="4" t="s">
        <v>17</v>
      </c>
      <c r="B3" s="5" t="s">
        <v>1</v>
      </c>
      <c r="C3" s="4"/>
      <c r="D3" s="4" t="s">
        <v>3</v>
      </c>
      <c r="E3" s="6"/>
      <c r="F3" s="4" t="s">
        <v>18</v>
      </c>
      <c r="G3" s="4"/>
      <c r="H3" s="4" t="s">
        <v>19</v>
      </c>
      <c r="I3" s="4"/>
      <c r="J3" s="4" t="s">
        <v>20</v>
      </c>
      <c r="K3" s="4"/>
      <c r="L3" s="25" t="s">
        <v>9</v>
      </c>
    </row>
    <row r="4" spans="1:13" ht="33" customHeight="1" x14ac:dyDescent="0.25">
      <c r="A4" s="7"/>
      <c r="B4" s="8"/>
      <c r="C4" s="9"/>
      <c r="D4" s="12"/>
      <c r="E4" s="11"/>
      <c r="F4" s="12"/>
      <c r="G4" s="13"/>
      <c r="H4" s="12"/>
      <c r="I4" s="13"/>
      <c r="J4" s="12" t="s">
        <v>42</v>
      </c>
      <c r="K4" s="13"/>
      <c r="L4" s="13"/>
    </row>
    <row r="5" spans="1:13" x14ac:dyDescent="0.25">
      <c r="A5" s="16">
        <v>13</v>
      </c>
      <c r="B5" s="63"/>
      <c r="C5" s="31"/>
      <c r="D5" s="64"/>
      <c r="E5" s="29"/>
      <c r="F5" s="64"/>
      <c r="G5" s="31"/>
      <c r="H5" s="64"/>
      <c r="I5" s="31"/>
      <c r="J5" s="64"/>
      <c r="K5" s="31">
        <v>3</v>
      </c>
      <c r="L5" s="33">
        <f>K5+I5+G5+E5+C5</f>
        <v>3</v>
      </c>
    </row>
    <row r="6" spans="1:13" ht="29.25" customHeight="1" x14ac:dyDescent="0.25">
      <c r="A6" s="7"/>
      <c r="B6" s="11"/>
      <c r="C6" s="9"/>
      <c r="D6" s="68" t="s">
        <v>45</v>
      </c>
      <c r="E6" s="69"/>
      <c r="F6" s="11"/>
      <c r="G6" s="50"/>
      <c r="H6" s="11"/>
      <c r="I6" s="50"/>
      <c r="J6" s="9"/>
      <c r="K6" s="50"/>
      <c r="L6" s="9"/>
      <c r="M6" t="s">
        <v>114</v>
      </c>
    </row>
    <row r="7" spans="1:13" x14ac:dyDescent="0.25">
      <c r="A7" s="47">
        <v>8.66</v>
      </c>
      <c r="B7" s="11"/>
      <c r="C7" s="9"/>
      <c r="D7" s="9" t="s">
        <v>48</v>
      </c>
      <c r="E7" s="69">
        <v>2</v>
      </c>
      <c r="F7" s="11"/>
      <c r="G7" s="50"/>
      <c r="H7" s="11"/>
      <c r="I7" s="50"/>
      <c r="J7" s="9"/>
      <c r="K7" s="50"/>
      <c r="L7" s="9">
        <f>C7+E7+G7+I7+K7</f>
        <v>2</v>
      </c>
    </row>
    <row r="8" spans="1:13" ht="24" customHeight="1" x14ac:dyDescent="0.25">
      <c r="A8" s="7"/>
      <c r="B8" s="71" t="s">
        <v>49</v>
      </c>
      <c r="C8" s="13"/>
      <c r="D8" s="71" t="s">
        <v>49</v>
      </c>
      <c r="E8" s="13"/>
      <c r="F8" s="71" t="s">
        <v>49</v>
      </c>
      <c r="G8" s="13"/>
      <c r="H8" s="71" t="s">
        <v>49</v>
      </c>
      <c r="I8" s="13"/>
      <c r="J8" s="71" t="s">
        <v>49</v>
      </c>
      <c r="K8" s="13"/>
      <c r="L8" s="13"/>
      <c r="M8" t="s">
        <v>113</v>
      </c>
    </row>
    <row r="9" spans="1:13" x14ac:dyDescent="0.25">
      <c r="A9" s="16">
        <v>36</v>
      </c>
      <c r="B9" s="29"/>
      <c r="C9" s="31">
        <v>1.6</v>
      </c>
      <c r="D9" s="31"/>
      <c r="E9" s="32">
        <v>1.6</v>
      </c>
      <c r="F9" s="29"/>
      <c r="G9" s="31">
        <v>1.7</v>
      </c>
      <c r="H9" s="29"/>
      <c r="I9" s="31">
        <v>1.61</v>
      </c>
      <c r="J9" s="29"/>
      <c r="K9" s="31">
        <v>1.8</v>
      </c>
      <c r="L9" s="103">
        <f>K9+I9+G9+E9+C9</f>
        <v>8.31</v>
      </c>
    </row>
    <row r="10" spans="1:13" ht="24.75" x14ac:dyDescent="0.25">
      <c r="A10" s="47"/>
      <c r="B10" s="11" t="s">
        <v>77</v>
      </c>
      <c r="C10" s="9"/>
      <c r="D10" s="9"/>
      <c r="E10" s="50"/>
      <c r="F10" s="11"/>
      <c r="G10" s="9"/>
      <c r="H10" s="11"/>
      <c r="I10" s="9"/>
      <c r="J10" s="11"/>
      <c r="K10" s="9"/>
      <c r="L10" s="104"/>
    </row>
    <row r="11" spans="1:13" x14ac:dyDescent="0.25">
      <c r="A11" s="47">
        <v>4.33</v>
      </c>
      <c r="B11" s="11"/>
      <c r="C11" s="9">
        <v>1</v>
      </c>
      <c r="D11" s="9"/>
      <c r="E11" s="50"/>
      <c r="F11" s="11"/>
      <c r="G11" s="9"/>
      <c r="H11" s="11"/>
      <c r="I11" s="9"/>
      <c r="J11" s="11"/>
      <c r="K11" s="9"/>
      <c r="L11" s="104">
        <f>K11+I11+G11+E11+C11</f>
        <v>1</v>
      </c>
    </row>
    <row r="12" spans="1:13" x14ac:dyDescent="0.25">
      <c r="A12" s="59">
        <v>13</v>
      </c>
      <c r="B12" s="77" t="s">
        <v>82</v>
      </c>
      <c r="C12" s="78">
        <v>1</v>
      </c>
      <c r="D12" s="77"/>
      <c r="E12" s="78"/>
      <c r="F12" s="77" t="s">
        <v>82</v>
      </c>
      <c r="G12" s="78">
        <v>1</v>
      </c>
      <c r="H12" s="77"/>
      <c r="I12" s="78"/>
      <c r="J12" s="77" t="s">
        <v>82</v>
      </c>
      <c r="K12" s="78">
        <v>1</v>
      </c>
      <c r="L12" s="105">
        <f>K12+I12+G12+E12+C12</f>
        <v>3</v>
      </c>
      <c r="M12" t="s">
        <v>112</v>
      </c>
    </row>
    <row r="13" spans="1:13" x14ac:dyDescent="0.25">
      <c r="A13" s="65"/>
      <c r="B13" s="107" t="s">
        <v>105</v>
      </c>
      <c r="C13" s="108"/>
      <c r="D13" s="107"/>
      <c r="E13" s="108"/>
      <c r="F13" s="107"/>
      <c r="G13" s="108"/>
      <c r="H13" s="107" t="s">
        <v>105</v>
      </c>
      <c r="I13" s="108"/>
      <c r="J13" s="107"/>
      <c r="K13" s="108"/>
      <c r="L13" s="108"/>
    </row>
    <row r="14" spans="1:13" x14ac:dyDescent="0.25">
      <c r="A14" s="67">
        <v>6.41</v>
      </c>
      <c r="B14" s="109" t="s">
        <v>31</v>
      </c>
      <c r="C14" s="110">
        <v>0.48</v>
      </c>
      <c r="D14" s="109"/>
      <c r="E14" s="110"/>
      <c r="F14" s="109"/>
      <c r="G14" s="110"/>
      <c r="H14" s="109" t="s">
        <v>26</v>
      </c>
      <c r="I14" s="110">
        <v>1</v>
      </c>
      <c r="J14" s="109"/>
      <c r="K14" s="110"/>
      <c r="L14" s="110">
        <f>C14+E14+G14+I14</f>
        <v>1.48</v>
      </c>
    </row>
    <row r="15" spans="1:13" x14ac:dyDescent="0.25">
      <c r="A15" s="7"/>
      <c r="B15" s="107" t="s">
        <v>103</v>
      </c>
      <c r="C15" s="108"/>
      <c r="D15" s="107"/>
      <c r="E15" s="108"/>
      <c r="F15" s="107"/>
      <c r="G15" s="108"/>
      <c r="H15" s="107" t="s">
        <v>103</v>
      </c>
      <c r="I15" s="108"/>
      <c r="J15" s="107"/>
      <c r="K15" s="108"/>
      <c r="L15" s="108"/>
    </row>
    <row r="16" spans="1:13" x14ac:dyDescent="0.25">
      <c r="A16" s="16">
        <v>6.26</v>
      </c>
      <c r="B16" s="109" t="s">
        <v>26</v>
      </c>
      <c r="C16" s="110">
        <v>1.1000000000000001</v>
      </c>
      <c r="D16" s="109"/>
      <c r="E16" s="110"/>
      <c r="F16" s="109"/>
      <c r="G16" s="110"/>
      <c r="H16" s="109" t="s">
        <v>31</v>
      </c>
      <c r="I16" s="110">
        <v>0.35</v>
      </c>
      <c r="J16" s="109"/>
      <c r="K16" s="42"/>
      <c r="L16" s="110">
        <f>C16+I16</f>
        <v>1.4500000000000002</v>
      </c>
    </row>
    <row r="17" spans="1:12" x14ac:dyDescent="0.25">
      <c r="A17" s="80">
        <f>SUM(A4:A16)</f>
        <v>87.66</v>
      </c>
      <c r="B17" s="15"/>
      <c r="C17" s="17">
        <f>SUM(C4:C16)</f>
        <v>5.18</v>
      </c>
      <c r="D17" s="17"/>
      <c r="E17" s="29">
        <f>SUM(E4:E16)</f>
        <v>3.6</v>
      </c>
      <c r="F17" s="16"/>
      <c r="G17" s="31">
        <f>SUM(G4:G16)</f>
        <v>2.7</v>
      </c>
      <c r="H17" s="16"/>
      <c r="I17" s="31">
        <f>SUM(I4:I16)</f>
        <v>2.9600000000000004</v>
      </c>
      <c r="J17" s="17"/>
      <c r="K17" s="17">
        <f>SUM(K4:K16)</f>
        <v>5.8</v>
      </c>
      <c r="L17" s="31">
        <f>SUM(L4:L16)</f>
        <v>20.240000000000002</v>
      </c>
    </row>
    <row r="18" spans="1:12" x14ac:dyDescent="0.25">
      <c r="A18" s="1"/>
      <c r="B18" s="2"/>
      <c r="C18" s="1"/>
      <c r="D18" s="1"/>
      <c r="E18" s="3"/>
      <c r="F18" s="1"/>
      <c r="G18" s="1"/>
      <c r="H18" s="1"/>
      <c r="I18" s="20"/>
      <c r="J18" s="1"/>
      <c r="K18" s="1"/>
    </row>
    <row r="19" spans="1:12" x14ac:dyDescent="0.25">
      <c r="A19" s="1"/>
      <c r="B19" s="2"/>
      <c r="C19" s="1"/>
      <c r="D19" s="1"/>
      <c r="E19" s="3"/>
      <c r="F19" s="1"/>
      <c r="G19" s="1"/>
      <c r="H19" s="1" t="s">
        <v>10</v>
      </c>
      <c r="I19" s="20"/>
      <c r="J19" s="21"/>
      <c r="K19" s="21"/>
      <c r="L19" s="1">
        <f>L17*4.33</f>
        <v>87.639200000000017</v>
      </c>
    </row>
    <row r="20" spans="1:12" x14ac:dyDescent="0.25">
      <c r="A20" s="1"/>
      <c r="B20" s="2" t="s">
        <v>91</v>
      </c>
      <c r="C20" s="2"/>
      <c r="D20" s="37"/>
      <c r="E20" s="84" t="s">
        <v>110</v>
      </c>
      <c r="F20" s="1"/>
      <c r="G20" s="1"/>
      <c r="H20" s="1"/>
      <c r="I20" s="1"/>
      <c r="J20" s="1"/>
      <c r="K20" s="1"/>
    </row>
    <row r="21" spans="1:12" x14ac:dyDescent="0.25">
      <c r="B21" s="2" t="s">
        <v>23</v>
      </c>
      <c r="C21" s="2"/>
      <c r="D21" s="1" t="s">
        <v>13</v>
      </c>
      <c r="E21" s="2"/>
      <c r="G21" t="s">
        <v>111</v>
      </c>
    </row>
    <row r="22" spans="1:12" x14ac:dyDescent="0.25">
      <c r="B22" s="2" t="s">
        <v>12</v>
      </c>
      <c r="C22" s="2"/>
      <c r="D22" s="38"/>
      <c r="E22" s="2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9</vt:i4>
      </vt:variant>
    </vt:vector>
  </HeadingPairs>
  <TitlesOfParts>
    <vt:vector size="54" baseType="lpstr">
      <vt:lpstr>Su Planning 01,09,2022</vt:lpstr>
      <vt:lpstr>Su Planning 31,08,2022</vt:lpstr>
      <vt:lpstr>Su PlANNIG 22,08,2022</vt:lpstr>
      <vt:lpstr>Su PLANNING 15,08,2022</vt:lpstr>
      <vt:lpstr>Su Planning 01,08,2022</vt:lpstr>
      <vt:lpstr>SU PLANNING 13,10,2021</vt:lpstr>
      <vt:lpstr>SU PLANNING 07,10,2021</vt:lpstr>
      <vt:lpstr>SU PLANNING 01,05,2021</vt:lpstr>
      <vt:lpstr>SU PLANNING 01,03,2021</vt:lpstr>
      <vt:lpstr>SU PLANNING 01,10,2020</vt:lpstr>
      <vt:lpstr>SU PLANNING 01,08,2020</vt:lpstr>
      <vt:lpstr> -SU PLANNING 15,06,2020</vt:lpstr>
      <vt:lpstr>4ºRECUPERACION total  ERTE</vt:lpstr>
      <vt:lpstr>3º RECUPERACION PARCIAL-ERTE</vt:lpstr>
      <vt:lpstr>2ºRECUPERACION PARCIAL-ERTE </vt:lpstr>
      <vt:lpstr>RECUPERACION PARCIAL-ERTE 22</vt:lpstr>
      <vt:lpstr>H.COMPLEMENTARIAS MARZO,20</vt:lpstr>
      <vt:lpstr>ERTE 17,03,20 SU PLANNING</vt:lpstr>
      <vt:lpstr>H COMPLEM FEBR 20</vt:lpstr>
      <vt:lpstr>H.COMPLEMENTARIAS ENERO,20</vt:lpstr>
      <vt:lpstr>H.COMPLEMENTARIAS DICIEMBRE,19</vt:lpstr>
      <vt:lpstr>SU PLANNING 16,09,2019</vt:lpstr>
      <vt:lpstr>SUPLANNING 17,06,2019</vt:lpstr>
      <vt:lpstr>SU PLANNING 13,06,2019</vt:lpstr>
      <vt:lpstr>SU PLANNING 05,11,2018</vt:lpstr>
      <vt:lpstr>CUBRE A MARILO 06,11,2018</vt:lpstr>
      <vt:lpstr>CUBRE A MIMOUNT 29,10,2018</vt:lpstr>
      <vt:lpstr>SU PLANNING 16,06,2018</vt:lpstr>
      <vt:lpstr>SU PLANNING 15,06,2018</vt:lpstr>
      <vt:lpstr>CUBRE A RAQUEL EL DIA 12,02,201</vt:lpstr>
      <vt:lpstr>SU PLANNING 01,01,2018</vt:lpstr>
      <vt:lpstr>SU PLANNING 20,12,2017</vt:lpstr>
      <vt:lpstr>SU PLANNING 11,12,2017</vt:lpstr>
      <vt:lpstr>SU PLANNING 02,12,2017</vt:lpstr>
      <vt:lpstr>SU PLANNING 01,12,2017</vt:lpstr>
      <vt:lpstr>SU PLANNING 07,11,2017</vt:lpstr>
      <vt:lpstr>SU PLANNING 06,11,2017</vt:lpstr>
      <vt:lpstr>SU PLANNING 02,11,2017</vt:lpstr>
      <vt:lpstr>SU PLANNING 03,10,2017</vt:lpstr>
      <vt:lpstr>CUBRE  Mª MAR ANDUIJAR 26,07,17</vt:lpstr>
      <vt:lpstr>SU PLANNING 12,09,2017</vt:lpstr>
      <vt:lpstr>SU PLANNING 06,09,17</vt:lpstr>
      <vt:lpstr>SU PLANNING 10,07,2017</vt:lpstr>
      <vt:lpstr>PLANNING 13,07,2017</vt:lpstr>
      <vt:lpstr>SU PLANNIG 04,07,17</vt:lpstr>
      <vt:lpstr>'2ºRECUPERACION PARCIAL-ERTE '!Área_de_impresión</vt:lpstr>
      <vt:lpstr>'3º RECUPERACION PARCIAL-ERTE'!Área_de_impresión</vt:lpstr>
      <vt:lpstr>'H.COMPLEMENTARIAS ENERO,20'!Área_de_impresión</vt:lpstr>
      <vt:lpstr>'H.COMPLEMENTARIAS MARZO,20'!Área_de_impresión</vt:lpstr>
      <vt:lpstr>'Su PlANNIG 22,08,2022'!Área_de_impresión</vt:lpstr>
      <vt:lpstr>'Su Planning 01,08,2022'!Área_de_impresión</vt:lpstr>
      <vt:lpstr>'Su Planning 01,09,2022'!Área_de_impresión</vt:lpstr>
      <vt:lpstr>'Su PLANNING 15,08,2022'!Área_de_impresión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2022-10-20T11:40:40Z</dcterms:modified>
</cp:coreProperties>
</file>