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1,04,2023" sheetId="14" r:id="rId1"/>
    <sheet name="SU PLANNING 01,06,2022" sheetId="13" r:id="rId2"/>
    <sheet name="SU PLANNING 01,03,2021" sheetId="12" r:id="rId3"/>
    <sheet name="SU PLANNING 19,02,2021" sheetId="11" r:id="rId4"/>
    <sheet name="SU PLANNING 02,02,2021" sheetId="10" r:id="rId5"/>
    <sheet name="SU PLANNING 13,10,2020" sheetId="9" r:id="rId6"/>
    <sheet name="SU PLANNING 13,05,2020" sheetId="8" r:id="rId7"/>
    <sheet name="SU PLANNING 01,04,2020" sheetId="7" r:id="rId8"/>
    <sheet name="SU PLANNING 22,10,2019" sheetId="6" r:id="rId9"/>
    <sheet name="SU PLANNING 01,09,2019" sheetId="5" r:id="rId10"/>
    <sheet name="SU PLANNING 13,12,2017" sheetId="4" r:id="rId11"/>
    <sheet name="CUBRE A DOLORES PEÑA28,06,2017" sheetId="3" r:id="rId12"/>
    <sheet name="AMPLIACION PLANNIG 02,01,17" sheetId="2" r:id="rId13"/>
    <sheet name="SU PLANNING 01,07,14" sheetId="1" r:id="rId14"/>
  </sheets>
  <definedNames>
    <definedName name="_xlnm.Print_Area" localSheetId="0">'SU PLANNING 01,04,2023'!$A$1:$N$18</definedName>
    <definedName name="_xlnm.Print_Area" localSheetId="1">'SU PLANNING 01,06,2022'!$A$1:$N$16</definedName>
    <definedName name="_xlnm.Print_Area" localSheetId="8">'SU PLANNING 22,10,2019'!$A$1:$N$26</definedName>
  </definedNames>
  <calcPr calcId="162913"/>
</workbook>
</file>

<file path=xl/calcChain.xml><?xml version="1.0" encoding="utf-8"?>
<calcChain xmlns="http://schemas.openxmlformats.org/spreadsheetml/2006/main">
  <c r="M14" i="14" l="1"/>
  <c r="K14" i="14"/>
  <c r="I14" i="14"/>
  <c r="G14" i="14"/>
  <c r="E14" i="14"/>
  <c r="C14" i="14"/>
  <c r="A14" i="14"/>
  <c r="N12" i="14"/>
  <c r="N10" i="14"/>
  <c r="N8" i="14"/>
  <c r="N4" i="14"/>
  <c r="N14" i="14" s="1"/>
  <c r="K16" i="14" s="1"/>
  <c r="N10" i="13" l="1"/>
  <c r="M12" i="13" l="1"/>
  <c r="K12" i="13"/>
  <c r="I12" i="13"/>
  <c r="G12" i="13"/>
  <c r="E12" i="13"/>
  <c r="C12" i="13"/>
  <c r="A12" i="13"/>
  <c r="N8" i="13"/>
  <c r="N6" i="13"/>
  <c r="N4" i="13"/>
  <c r="N12" i="13" l="1"/>
  <c r="K14" i="13" s="1"/>
  <c r="M12" i="12"/>
  <c r="K12" i="12"/>
  <c r="I12" i="12"/>
  <c r="G12" i="12"/>
  <c r="E12" i="12"/>
  <c r="C12" i="12"/>
  <c r="A12" i="12"/>
  <c r="N10" i="12"/>
  <c r="N8" i="12"/>
  <c r="N6" i="12"/>
  <c r="N4" i="12"/>
  <c r="N10" i="11"/>
  <c r="N8" i="11"/>
  <c r="K12" i="11"/>
  <c r="I12" i="11"/>
  <c r="G12" i="11"/>
  <c r="E12" i="11"/>
  <c r="C12" i="11"/>
  <c r="A12" i="11"/>
  <c r="N4" i="11"/>
  <c r="M12" i="11"/>
  <c r="N6" i="11"/>
  <c r="N12" i="12" l="1"/>
  <c r="K14" i="12" s="1"/>
  <c r="N12" i="11"/>
  <c r="K14" i="11"/>
  <c r="M10" i="10"/>
  <c r="K10" i="10"/>
  <c r="I10" i="10"/>
  <c r="G10" i="10"/>
  <c r="E10" i="10"/>
  <c r="C10" i="10"/>
  <c r="A10" i="10"/>
  <c r="N8" i="10"/>
  <c r="N4" i="10"/>
  <c r="N10" i="10" s="1"/>
  <c r="K12" i="10" s="1"/>
  <c r="N10" i="9" l="1"/>
  <c r="N8" i="9" l="1"/>
  <c r="A12" i="9" l="1"/>
  <c r="C12" i="9"/>
  <c r="E12" i="9"/>
  <c r="G12" i="9"/>
  <c r="I12" i="9"/>
  <c r="K12" i="9"/>
  <c r="M12" i="9"/>
  <c r="N4" i="9" l="1"/>
  <c r="N12" i="9" s="1"/>
  <c r="K14" i="9" s="1"/>
  <c r="C19" i="8" l="1"/>
  <c r="M19" i="8" l="1"/>
  <c r="K19" i="8"/>
  <c r="I19" i="8"/>
  <c r="G19" i="8"/>
  <c r="E19" i="8"/>
  <c r="A19" i="8"/>
  <c r="N16" i="8"/>
  <c r="N15" i="8"/>
  <c r="N11" i="8"/>
  <c r="N9" i="8"/>
  <c r="N7" i="8"/>
  <c r="N5" i="8"/>
  <c r="N19" i="8" l="1"/>
  <c r="I22" i="8"/>
  <c r="K21" i="8"/>
  <c r="M17" i="7"/>
  <c r="K17" i="7"/>
  <c r="I17" i="7"/>
  <c r="G17" i="7"/>
  <c r="E17" i="7"/>
  <c r="C17" i="7"/>
  <c r="A17" i="7"/>
  <c r="N14" i="7"/>
  <c r="N13" i="7"/>
  <c r="N9" i="7"/>
  <c r="N7" i="7"/>
  <c r="N5" i="7"/>
  <c r="N17" i="7" l="1"/>
  <c r="I20" i="7" s="1"/>
  <c r="M9" i="5"/>
  <c r="K9" i="5"/>
  <c r="I9" i="5"/>
  <c r="G9" i="5"/>
  <c r="E9" i="5"/>
  <c r="C9" i="5"/>
  <c r="A9" i="5"/>
  <c r="N7" i="5"/>
  <c r="N5" i="5"/>
  <c r="N9" i="5" s="1"/>
  <c r="K19" i="7" l="1"/>
  <c r="I12" i="5"/>
  <c r="K11" i="5"/>
  <c r="N16" i="6" l="1"/>
  <c r="N15" i="6"/>
  <c r="N11" i="6"/>
  <c r="N9" i="6"/>
  <c r="N5" i="6" l="1"/>
  <c r="N7" i="6"/>
  <c r="A19" i="6"/>
  <c r="C19" i="6"/>
  <c r="E19" i="6"/>
  <c r="G19" i="6"/>
  <c r="I19" i="6"/>
  <c r="K19" i="6"/>
  <c r="M19" i="6"/>
  <c r="N19" i="6" l="1"/>
  <c r="I22" i="6" s="1"/>
  <c r="M13" i="4"/>
  <c r="K13" i="4"/>
  <c r="I13" i="4"/>
  <c r="G13" i="4"/>
  <c r="E13" i="4"/>
  <c r="C13" i="4"/>
  <c r="A13" i="4"/>
  <c r="N9" i="4"/>
  <c r="N7" i="4"/>
  <c r="N5" i="4"/>
  <c r="K21" i="6" l="1"/>
  <c r="N13" i="4"/>
  <c r="I16" i="4" s="1"/>
  <c r="K4" i="3"/>
  <c r="I4" i="3"/>
  <c r="G4" i="3"/>
  <c r="E4" i="3"/>
  <c r="C4" i="3"/>
  <c r="A4" i="3"/>
  <c r="M3" i="3"/>
  <c r="M4" i="3" s="1"/>
  <c r="M6" i="3" s="1"/>
  <c r="K15" i="4" l="1"/>
  <c r="M11" i="2"/>
  <c r="K11" i="2"/>
  <c r="I11" i="2"/>
  <c r="G11" i="2"/>
  <c r="E11" i="2"/>
  <c r="C11" i="2"/>
  <c r="A11" i="2"/>
  <c r="N9" i="2"/>
  <c r="N7" i="2"/>
  <c r="N5" i="2"/>
  <c r="N11" i="2" l="1"/>
  <c r="I14" i="2" s="1"/>
  <c r="M11" i="1"/>
  <c r="K11" i="1"/>
  <c r="I11" i="1"/>
  <c r="G11" i="1"/>
  <c r="E11" i="1"/>
  <c r="C11" i="1"/>
  <c r="A11" i="1"/>
  <c r="N10" i="1"/>
  <c r="O10" i="1" s="1"/>
  <c r="N9" i="1"/>
  <c r="O9" i="1" s="1"/>
  <c r="N8" i="1"/>
  <c r="O8" i="1" s="1"/>
  <c r="N7" i="1"/>
  <c r="O7" i="1" s="1"/>
  <c r="N6" i="1"/>
  <c r="N5" i="1"/>
  <c r="O5" i="1" s="1"/>
  <c r="K13" i="2" l="1"/>
  <c r="N11" i="1"/>
  <c r="I14" i="1"/>
  <c r="K13" i="1"/>
  <c r="O6" i="1"/>
</calcChain>
</file>

<file path=xl/sharedStrings.xml><?xml version="1.0" encoding="utf-8"?>
<sst xmlns="http://schemas.openxmlformats.org/spreadsheetml/2006/main" count="569" uniqueCount="67">
  <si>
    <t>MARÍA GLORIA MACÍAS CANO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</si>
  <si>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</si>
  <si>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</si>
  <si>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</si>
  <si>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</si>
  <si>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</si>
  <si>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</si>
  <si>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</si>
  <si>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</si>
  <si>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</si>
  <si>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</si>
  <si>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SALINAS CAR</t>
  </si>
  <si>
    <t>ALBORÁN MOTOR</t>
  </si>
  <si>
    <t>GLOBOMÁTIK</t>
  </si>
  <si>
    <t>TOTAL MES: (HORAS SEMANALES X4,33 SEMANAS</t>
  </si>
  <si>
    <t xml:space="preserve">Planning de trabajo entregado a la Trabajadora el </t>
  </si>
  <si>
    <t>Recibe la Trabajadora MARÍA GLORIA MACÍAS CANO</t>
  </si>
  <si>
    <t xml:space="preserve">Firma : </t>
  </si>
  <si>
    <t>H,</t>
  </si>
  <si>
    <t>VIATORPLUSULTRAS,S.L.</t>
  </si>
  <si>
    <t>GLORIA MACIAS CANO</t>
  </si>
  <si>
    <t>Recibe la Trabajadora GLORIA MACIAS CANO</t>
  </si>
  <si>
    <t>Planning de trabajo entregado a la Trabajadora el 28,06,2017</t>
  </si>
  <si>
    <t>GLOBOMATIK</t>
  </si>
  <si>
    <t>NAVE 2</t>
  </si>
  <si>
    <t>13,12,2017</t>
  </si>
  <si>
    <t>02,01,2017</t>
  </si>
  <si>
    <t>hora de entrada 15:00 h.</t>
  </si>
  <si>
    <t>hora de entrada 12,30h</t>
  </si>
  <si>
    <t xml:space="preserve">NAVE 2 hora de entrada 9:00 h. </t>
  </si>
  <si>
    <t>Rsdal EL PARQUE,67-A</t>
  </si>
  <si>
    <t xml:space="preserve">PORTAL </t>
  </si>
  <si>
    <t>COMPLETO</t>
  </si>
  <si>
    <t>rsdal EL PARQUE,67-B</t>
  </si>
  <si>
    <t>GARAJE RSDAL.EL PARQUE</t>
  </si>
  <si>
    <t xml:space="preserve">PUERTA Rsdal EL PARQUE </t>
  </si>
  <si>
    <t>EDF. MOLERO</t>
  </si>
  <si>
    <r>
      <t xml:space="preserve">PAPELERAS, BARRIDO DE LO MAS SIGNIFICATIVO EN RAMPA Y GARAJE </t>
    </r>
    <r>
      <rPr>
        <b/>
        <sz val="8"/>
        <color theme="1"/>
        <rFont val="Calibri"/>
        <family val="2"/>
        <scheme val="minor"/>
      </rPr>
      <t>MENSUAL</t>
    </r>
  </si>
  <si>
    <r>
      <t>LIMPIEZA DE LAS TRES PUERTAS DE ACCESO -</t>
    </r>
    <r>
      <rPr>
        <b/>
        <sz val="8"/>
        <color theme="1"/>
        <rFont val="Calibri"/>
        <family val="2"/>
        <scheme val="minor"/>
      </rPr>
      <t xml:space="preserve"> MENSUAL</t>
    </r>
  </si>
  <si>
    <r>
      <t xml:space="preserve">EDF. MOLERO LIMPIEZA TERRADOS- </t>
    </r>
    <r>
      <rPr>
        <b/>
        <sz val="8"/>
        <color theme="1"/>
        <rFont val="Calibri"/>
        <family val="2"/>
        <scheme val="minor"/>
      </rPr>
      <t>BIMESTRAL</t>
    </r>
  </si>
  <si>
    <r>
      <t xml:space="preserve">EDF. ZINNIA </t>
    </r>
    <r>
      <rPr>
        <sz val="8"/>
        <color theme="1"/>
        <rFont val="Calibri"/>
        <family val="2"/>
        <scheme val="minor"/>
      </rPr>
      <t>COMPLETO</t>
    </r>
  </si>
  <si>
    <r>
      <t xml:space="preserve">EDF.ZINNIA                                    </t>
    </r>
    <r>
      <rPr>
        <sz val="8"/>
        <color theme="1"/>
        <rFont val="Calibri"/>
        <family val="2"/>
        <scheme val="minor"/>
      </rPr>
      <t>COMPLETO</t>
    </r>
  </si>
  <si>
    <t>01,09,2019</t>
  </si>
  <si>
    <t>se le quita 0,50h de terrados del edf molero que ella no puede hacer</t>
  </si>
  <si>
    <t>01,04,2020</t>
  </si>
  <si>
    <t>SALINAS CAR CERRADO DESDE EL 17,03,2020 HASTA NUEVA ORDEN</t>
  </si>
  <si>
    <t>13,05,2020</t>
  </si>
  <si>
    <t>VERA IMPORT (HUERCAL ALMERIA)</t>
  </si>
  <si>
    <t>VERA IMPORT (HUERCAL ALMERIA) + NAVE CHAPA</t>
  </si>
  <si>
    <t>VERA IMPORT (HUERCAL ALMERIA) + NAVE COCHES</t>
  </si>
  <si>
    <t>ZINNIA</t>
  </si>
  <si>
    <t>01,10,2020</t>
  </si>
  <si>
    <t>02,02,2021</t>
  </si>
  <si>
    <t>REDUCCION JORNADA POR CIERRE TEMPORAL DE VERA IMPORT POR RESTRICCIONES COVID 19</t>
  </si>
  <si>
    <t>19,02,2021</t>
  </si>
  <si>
    <t>01,03,2021</t>
  </si>
  <si>
    <t xml:space="preserve">CRISTINA LIROLA </t>
  </si>
  <si>
    <t>SONIA ELENA ACUÑA</t>
  </si>
  <si>
    <t>LORENA</t>
  </si>
  <si>
    <t>Mª DOLORES HDZ TORRES</t>
  </si>
  <si>
    <t>01,06,2022</t>
  </si>
  <si>
    <t xml:space="preserve">COGE EDF SAN FER </t>
  </si>
  <si>
    <t>BAJA EDF MOLERO 31,05,2022</t>
  </si>
  <si>
    <t>SAMFER II</t>
  </si>
  <si>
    <t>PORTAL</t>
  </si>
  <si>
    <t xml:space="preserve">COMPLETO </t>
  </si>
  <si>
    <t>CHAPA VERA IMPORT  ( HUERCAL)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</si>
</sst>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4" fillId="2" borderId="5" xfId="0" applyFont="1" applyFill="1" applyBorder="1"/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/>
    <xf numFmtId="2" fontId="6" fillId="0" borderId="0" xfId="0" applyNumberFormat="1" applyFont="1"/>
    <xf numFmtId="0" fontId="0" fillId="0" borderId="0" xfId="0" applyAlignment="1">
      <alignment wrapText="1"/>
    </xf>
    <xf numFmtId="2" fontId="0" fillId="0" borderId="0" xfId="0" applyNumberFormat="1"/>
    <xf numFmtId="0" fontId="4" fillId="0" borderId="2" xfId="0" applyFont="1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NumberFormat="1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5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5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4" fillId="2" borderId="0" xfId="0" applyFont="1" applyFill="1"/>
    <xf numFmtId="0" fontId="4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2" fontId="4" fillId="0" borderId="0" xfId="0" applyNumberFormat="1" applyFont="1"/>
    <xf numFmtId="14" fontId="4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/>
    <xf numFmtId="0" fontId="4" fillId="2" borderId="8" xfId="0" applyFont="1" applyFill="1" applyBorder="1"/>
    <xf numFmtId="0" fontId="4" fillId="0" borderId="2" xfId="0" applyFont="1" applyBorder="1" applyAlignment="1">
      <alignment horizontal="center" wrapText="1"/>
    </xf>
    <xf numFmtId="0" fontId="4" fillId="2" borderId="7" xfId="0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34004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09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14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099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462153</xdr:colOff>
      <xdr:row>9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3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9</xdr:row>
      <xdr:rowOff>104776</xdr:rowOff>
    </xdr:from>
    <xdr:to>
      <xdr:col>2</xdr:col>
      <xdr:colOff>266700</xdr:colOff>
      <xdr:row>10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705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5355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13</xdr:row>
      <xdr:rowOff>38100</xdr:rowOff>
    </xdr:from>
    <xdr:to>
      <xdr:col>1</xdr:col>
      <xdr:colOff>1252728</xdr:colOff>
      <xdr:row>13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3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13</xdr:row>
      <xdr:rowOff>104776</xdr:rowOff>
    </xdr:from>
    <xdr:to>
      <xdr:col>1</xdr:col>
      <xdr:colOff>1028700</xdr:colOff>
      <xdr:row>14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705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147411</xdr:rowOff>
    </xdr:from>
    <xdr:to>
      <xdr:col>0</xdr:col>
      <xdr:colOff>476250</xdr:colOff>
      <xdr:row>6</xdr:row>
      <xdr:rowOff>2268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61950" y="814161"/>
          <a:ext cx="0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7914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77152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96" y="77093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247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509778</xdr:colOff>
      <xdr:row>11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3707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11</xdr:row>
      <xdr:rowOff>104776</xdr:rowOff>
    </xdr:from>
    <xdr:to>
      <xdr:col>2</xdr:col>
      <xdr:colOff>266700</xdr:colOff>
      <xdr:row>12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3774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619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595503</xdr:colOff>
      <xdr:row>11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0866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533400</xdr:colOff>
      <xdr:row>11</xdr:row>
      <xdr:rowOff>152400</xdr:rowOff>
    </xdr:from>
    <xdr:to>
      <xdr:col>2</xdr:col>
      <xdr:colOff>323850</xdr:colOff>
      <xdr:row>12</xdr:row>
      <xdr:rowOff>184785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743200"/>
          <a:ext cx="1009650" cy="22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7432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5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12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7527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7432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5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12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7527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7432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43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12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43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0</xdr:col>
      <xdr:colOff>485775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9335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886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10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860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8765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33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12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5346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724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95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19</xdr:row>
      <xdr:rowOff>104776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625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95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17</xdr:row>
      <xdr:rowOff>104776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625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34911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5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19</xdr:row>
      <xdr:rowOff>104776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192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sqref="A1:N18"/>
    </sheetView>
  </sheetViews>
  <sheetFormatPr baseColWidth="10" defaultRowHeight="15" x14ac:dyDescent="0.25"/>
  <cols>
    <col min="1" max="1" width="7.42578125" customWidth="1"/>
    <col min="3" max="3" width="8.28515625" customWidth="1"/>
    <col min="5" max="5" width="8.7109375" customWidth="1"/>
    <col min="7" max="7" width="7.85546875" customWidth="1"/>
    <col min="9" max="9" width="7.85546875" customWidth="1"/>
    <col min="11" max="11" width="8.7109375" customWidth="1"/>
    <col min="12" max="12" width="6.140625" customWidth="1"/>
    <col min="13" max="13" width="6" customWidth="1"/>
    <col min="14" max="14" width="8.4257812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4" ht="48.75" x14ac:dyDescent="0.25">
      <c r="A3" s="5"/>
      <c r="B3" s="70" t="s">
        <v>47</v>
      </c>
      <c r="C3" s="71"/>
      <c r="D3" s="70" t="s">
        <v>48</v>
      </c>
      <c r="E3" s="85"/>
      <c r="F3" s="70" t="s">
        <v>47</v>
      </c>
      <c r="G3" s="72"/>
      <c r="H3" s="70" t="s">
        <v>49</v>
      </c>
      <c r="I3" s="93"/>
      <c r="J3" s="70" t="s">
        <v>47</v>
      </c>
      <c r="K3" s="85"/>
      <c r="L3" s="70"/>
      <c r="M3" s="70"/>
      <c r="N3" s="93"/>
    </row>
    <row r="4" spans="1:14" x14ac:dyDescent="0.25">
      <c r="A4" s="9">
        <v>64.95</v>
      </c>
      <c r="B4" s="11"/>
      <c r="C4" s="17">
        <v>3</v>
      </c>
      <c r="D4" s="11"/>
      <c r="E4" s="86">
        <v>3</v>
      </c>
      <c r="F4" s="11"/>
      <c r="G4" s="75">
        <v>3</v>
      </c>
      <c r="H4" s="11"/>
      <c r="I4" s="94">
        <v>3</v>
      </c>
      <c r="J4" s="11"/>
      <c r="K4" s="86">
        <v>3</v>
      </c>
      <c r="L4" s="11"/>
      <c r="M4" s="11"/>
      <c r="N4" s="94">
        <f>C4+E4+G4+I4+K4</f>
        <v>15</v>
      </c>
    </row>
    <row r="5" spans="1:14" ht="36.75" x14ac:dyDescent="0.25">
      <c r="A5" s="5"/>
      <c r="B5" s="83" t="s">
        <v>66</v>
      </c>
      <c r="C5" s="84"/>
      <c r="D5" s="83" t="s">
        <v>66</v>
      </c>
      <c r="E5" s="87"/>
      <c r="F5" s="83" t="s">
        <v>66</v>
      </c>
      <c r="G5" s="84"/>
      <c r="H5" s="83" t="s">
        <v>66</v>
      </c>
      <c r="I5" s="87"/>
      <c r="J5" s="83" t="s">
        <v>66</v>
      </c>
      <c r="K5" s="87"/>
      <c r="L5" s="83"/>
      <c r="M5" s="13"/>
      <c r="N5" s="97"/>
    </row>
    <row r="6" spans="1:14" x14ac:dyDescent="0.25">
      <c r="A6" s="9">
        <v>21.65</v>
      </c>
      <c r="B6" s="73"/>
      <c r="C6" s="17">
        <v>1</v>
      </c>
      <c r="D6" s="73"/>
      <c r="E6" s="88">
        <v>1</v>
      </c>
      <c r="F6" s="73"/>
      <c r="G6" s="17">
        <v>1</v>
      </c>
      <c r="H6" s="73"/>
      <c r="I6" s="88">
        <v>1</v>
      </c>
      <c r="J6" s="73"/>
      <c r="K6" s="88">
        <v>1</v>
      </c>
      <c r="L6" s="73"/>
      <c r="M6" s="11"/>
      <c r="N6" s="94">
        <v>5</v>
      </c>
    </row>
    <row r="7" spans="1:14" x14ac:dyDescent="0.25">
      <c r="A7" s="32"/>
      <c r="B7" s="40" t="s">
        <v>11</v>
      </c>
      <c r="C7" s="51"/>
      <c r="D7" s="81" t="s">
        <v>11</v>
      </c>
      <c r="E7" s="89"/>
      <c r="F7" s="81" t="s">
        <v>11</v>
      </c>
      <c r="G7" s="51"/>
      <c r="H7" s="81" t="s">
        <v>11</v>
      </c>
      <c r="I7" s="89"/>
      <c r="J7" s="81" t="s">
        <v>11</v>
      </c>
      <c r="K7" s="89"/>
      <c r="L7" s="44"/>
      <c r="M7" s="52"/>
      <c r="N7" s="89"/>
    </row>
    <row r="8" spans="1:14" x14ac:dyDescent="0.25">
      <c r="A8" s="45">
        <v>45</v>
      </c>
      <c r="B8" s="46"/>
      <c r="C8" s="47">
        <v>2.08</v>
      </c>
      <c r="D8" s="46"/>
      <c r="E8" s="90">
        <v>2.0699999999999998</v>
      </c>
      <c r="F8" s="48"/>
      <c r="G8" s="47">
        <v>2.08</v>
      </c>
      <c r="H8" s="46"/>
      <c r="I8" s="90">
        <v>2.08</v>
      </c>
      <c r="J8" s="46"/>
      <c r="K8" s="90">
        <v>2.08</v>
      </c>
      <c r="L8" s="46"/>
      <c r="M8" s="46"/>
      <c r="N8" s="90">
        <f>C8+E8+G8+I8+K8+M8</f>
        <v>10.39</v>
      </c>
    </row>
    <row r="9" spans="1:14" x14ac:dyDescent="0.25">
      <c r="A9" s="39"/>
      <c r="B9" s="43"/>
      <c r="C9" s="41"/>
      <c r="D9" s="43" t="s">
        <v>50</v>
      </c>
      <c r="E9" s="91"/>
      <c r="F9" s="77"/>
      <c r="G9" s="41"/>
      <c r="H9" s="43"/>
      <c r="I9" s="91"/>
      <c r="J9" s="43" t="s">
        <v>50</v>
      </c>
      <c r="K9" s="91"/>
      <c r="L9" s="43"/>
      <c r="M9" s="43"/>
      <c r="N9" s="91"/>
    </row>
    <row r="10" spans="1:14" x14ac:dyDescent="0.25">
      <c r="A10" s="45">
        <v>8.0399999999999991</v>
      </c>
      <c r="B10" s="46"/>
      <c r="C10" s="50"/>
      <c r="D10" s="61" t="s">
        <v>32</v>
      </c>
      <c r="E10" s="90">
        <v>0.92</v>
      </c>
      <c r="F10" s="46"/>
      <c r="G10" s="47"/>
      <c r="H10" s="46"/>
      <c r="I10" s="90"/>
      <c r="J10" s="62" t="s">
        <v>32</v>
      </c>
      <c r="K10" s="90">
        <v>0.93</v>
      </c>
      <c r="L10" s="46"/>
      <c r="M10" s="46"/>
      <c r="N10" s="90">
        <f>C10+E10+G10+K10</f>
        <v>1.85</v>
      </c>
    </row>
    <row r="11" spans="1:14" x14ac:dyDescent="0.25">
      <c r="A11" s="55"/>
      <c r="B11" s="56" t="s">
        <v>63</v>
      </c>
      <c r="C11" s="41"/>
      <c r="D11" s="56" t="s">
        <v>63</v>
      </c>
      <c r="E11" s="91"/>
      <c r="F11" s="56" t="s">
        <v>63</v>
      </c>
      <c r="G11" s="41"/>
      <c r="H11" s="56" t="s">
        <v>63</v>
      </c>
      <c r="I11" s="95"/>
      <c r="J11" s="56" t="s">
        <v>63</v>
      </c>
      <c r="K11" s="91"/>
      <c r="L11" s="43"/>
      <c r="M11" s="43"/>
      <c r="N11" s="98"/>
    </row>
    <row r="12" spans="1:14" x14ac:dyDescent="0.25">
      <c r="A12" s="60">
        <v>16.36</v>
      </c>
      <c r="B12" s="46" t="s">
        <v>64</v>
      </c>
      <c r="C12" s="50">
        <v>0.45</v>
      </c>
      <c r="D12" s="46" t="s">
        <v>64</v>
      </c>
      <c r="E12" s="90">
        <v>0.45</v>
      </c>
      <c r="F12" s="46" t="s">
        <v>65</v>
      </c>
      <c r="G12" s="47">
        <v>2</v>
      </c>
      <c r="H12" s="46" t="s">
        <v>64</v>
      </c>
      <c r="I12" s="90">
        <v>0.44</v>
      </c>
      <c r="J12" s="46" t="s">
        <v>64</v>
      </c>
      <c r="K12" s="90">
        <v>0.44</v>
      </c>
      <c r="L12" s="46"/>
      <c r="M12" s="46"/>
      <c r="N12" s="90">
        <f>C12+E12+G12+I12+K12+M12</f>
        <v>3.78</v>
      </c>
    </row>
    <row r="13" spans="1:14" x14ac:dyDescent="0.25">
      <c r="A13" s="76"/>
      <c r="B13" s="43"/>
      <c r="C13" s="41"/>
      <c r="D13" s="43"/>
      <c r="E13" s="91"/>
      <c r="F13" s="77"/>
      <c r="G13" s="41"/>
      <c r="H13" s="43"/>
      <c r="I13" s="91"/>
      <c r="J13" s="43"/>
      <c r="K13" s="91"/>
      <c r="L13" s="43"/>
      <c r="M13" s="43"/>
      <c r="N13" s="91"/>
    </row>
    <row r="14" spans="1:14" x14ac:dyDescent="0.25">
      <c r="A14" s="78">
        <f>SUM(A3:A13)</f>
        <v>156</v>
      </c>
      <c r="B14" s="45" t="s">
        <v>10</v>
      </c>
      <c r="C14" s="47">
        <f>SUM(C3:C13)</f>
        <v>6.53</v>
      </c>
      <c r="D14" s="65"/>
      <c r="E14" s="92">
        <f>SUM(E3:E13)</f>
        <v>7.44</v>
      </c>
      <c r="F14" s="66"/>
      <c r="G14" s="47">
        <f>SUM(G3:G13)</f>
        <v>8.08</v>
      </c>
      <c r="H14" s="45"/>
      <c r="I14" s="90">
        <f>SUM(I3:I13)</f>
        <v>6.5200000000000005</v>
      </c>
      <c r="J14" s="45"/>
      <c r="K14" s="92">
        <f>SUM(K3:K13)</f>
        <v>7.45</v>
      </c>
      <c r="L14" s="65"/>
      <c r="M14" s="65">
        <f>SUM(M7:M13)</f>
        <v>0</v>
      </c>
      <c r="N14" s="67">
        <f>SUM(N3:N13)</f>
        <v>36.020000000000003</v>
      </c>
    </row>
    <row r="15" spans="1:14" x14ac:dyDescent="0.25">
      <c r="A15" s="22"/>
      <c r="B15" s="22"/>
      <c r="C15" s="22"/>
      <c r="D15" s="22"/>
      <c r="E15" s="22"/>
      <c r="F15" s="23"/>
      <c r="G15" s="22"/>
      <c r="H15" s="22"/>
      <c r="I15" s="22"/>
      <c r="J15" s="35"/>
      <c r="K15" s="96"/>
      <c r="L15" s="22"/>
      <c r="M15" s="22"/>
      <c r="N15" s="22"/>
    </row>
    <row r="16" spans="1:14" x14ac:dyDescent="0.25">
      <c r="A16" s="22"/>
      <c r="B16" s="22" t="s">
        <v>15</v>
      </c>
      <c r="C16" s="22"/>
      <c r="D16" s="22"/>
      <c r="E16" s="22"/>
      <c r="F16" s="69">
        <v>45017</v>
      </c>
      <c r="G16" s="22"/>
      <c r="H16" s="22" t="s">
        <v>14</v>
      </c>
      <c r="I16" s="22"/>
      <c r="J16" s="35"/>
      <c r="K16" s="36">
        <f>N14*4.33</f>
        <v>155.96660000000003</v>
      </c>
      <c r="L16" s="36"/>
      <c r="M16" s="36"/>
      <c r="N16" s="22"/>
    </row>
    <row r="17" spans="1:14" x14ac:dyDescent="0.25">
      <c r="A17" s="22"/>
      <c r="B17" s="22" t="s">
        <v>16</v>
      </c>
      <c r="C17" s="22"/>
      <c r="D17" s="22"/>
      <c r="E17" s="22"/>
      <c r="F17" s="69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22"/>
      <c r="B18" s="22" t="s">
        <v>17</v>
      </c>
      <c r="C18" s="22"/>
      <c r="D18" s="22"/>
      <c r="E18" s="22"/>
      <c r="F18" s="82"/>
      <c r="G18" s="82"/>
      <c r="H18" s="82"/>
      <c r="I18" s="82"/>
      <c r="J18" s="82"/>
      <c r="K18" s="82"/>
      <c r="L18" s="22"/>
      <c r="M18" s="22"/>
      <c r="N18" s="22"/>
    </row>
  </sheetData>
  <mergeCells count="1">
    <mergeCell ref="F18:K18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K22" sqref="K22"/>
    </sheetView>
  </sheetViews>
  <sheetFormatPr baseColWidth="10" defaultRowHeight="15" x14ac:dyDescent="0.25"/>
  <cols>
    <col min="1" max="1" width="8.85546875" customWidth="1"/>
    <col min="3" max="3" width="7.85546875" customWidth="1"/>
    <col min="5" max="5" width="7" customWidth="1"/>
    <col min="7" max="7" width="7" customWidth="1"/>
    <col min="9" max="9" width="6.5703125" customWidth="1"/>
    <col min="11" max="11" width="5.85546875" customWidth="1"/>
    <col min="12" max="12" width="6.7109375" customWidth="1"/>
    <col min="13" max="13" width="7.42578125" customWidth="1"/>
    <col min="14" max="14" width="8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6" t="s">
        <v>11</v>
      </c>
      <c r="E4" s="7"/>
      <c r="F4" s="6" t="s">
        <v>11</v>
      </c>
      <c r="G4" s="7"/>
      <c r="H4" s="6" t="s">
        <v>11</v>
      </c>
      <c r="I4" s="7"/>
      <c r="J4" s="6" t="s">
        <v>11</v>
      </c>
      <c r="K4" s="7"/>
      <c r="L4" s="8"/>
      <c r="M4" s="7"/>
      <c r="N4" s="7"/>
    </row>
    <row r="5" spans="1:14" x14ac:dyDescent="0.25">
      <c r="A5" s="9">
        <v>45</v>
      </c>
      <c r="B5" s="10"/>
      <c r="C5" s="10">
        <v>2.08</v>
      </c>
      <c r="D5" s="10"/>
      <c r="E5" s="10">
        <v>2.0699999999999998</v>
      </c>
      <c r="F5" s="11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.75" x14ac:dyDescent="0.25">
      <c r="A6" s="5"/>
      <c r="B6" s="6" t="s">
        <v>12</v>
      </c>
      <c r="C6" s="7"/>
      <c r="D6" s="6" t="s">
        <v>12</v>
      </c>
      <c r="E6" s="7"/>
      <c r="F6" s="6" t="s">
        <v>12</v>
      </c>
      <c r="G6" s="7"/>
      <c r="H6" s="6" t="s">
        <v>12</v>
      </c>
      <c r="I6" s="13"/>
      <c r="J6" s="6" t="s">
        <v>12</v>
      </c>
      <c r="K6" s="7"/>
      <c r="L6" s="7"/>
      <c r="M6" s="7"/>
      <c r="N6" s="7"/>
    </row>
    <row r="7" spans="1:14" x14ac:dyDescent="0.25">
      <c r="A7" s="9">
        <v>45</v>
      </c>
      <c r="B7" s="10" t="s">
        <v>28</v>
      </c>
      <c r="C7" s="10">
        <v>2.08</v>
      </c>
      <c r="D7" s="10"/>
      <c r="E7" s="10">
        <v>2.0699999999999998</v>
      </c>
      <c r="F7" s="11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14"/>
      <c r="B8" s="7"/>
      <c r="C8" s="7"/>
      <c r="D8" s="7"/>
      <c r="E8" s="7"/>
      <c r="F8" s="13"/>
      <c r="G8" s="7"/>
      <c r="H8" s="7"/>
      <c r="I8" s="7"/>
      <c r="J8" s="7"/>
      <c r="K8" s="7"/>
      <c r="L8" s="15"/>
      <c r="M8" s="15"/>
      <c r="N8" s="7"/>
    </row>
    <row r="9" spans="1:14" x14ac:dyDescent="0.25">
      <c r="A9" s="14">
        <f>SUM(A4:A8)</f>
        <v>90</v>
      </c>
      <c r="B9" s="9" t="s">
        <v>10</v>
      </c>
      <c r="C9" s="9">
        <f>SUM(C4:C8)</f>
        <v>4.16</v>
      </c>
      <c r="D9" s="16"/>
      <c r="E9" s="16">
        <f>SUM(E4:E8)</f>
        <v>4.1399999999999997</v>
      </c>
      <c r="F9" s="17"/>
      <c r="G9" s="9">
        <f>SUM(G4:G8)</f>
        <v>4.16</v>
      </c>
      <c r="H9" s="9"/>
      <c r="I9" s="9">
        <f>SUM(I4:I8)</f>
        <v>4.1399999999999997</v>
      </c>
      <c r="J9" s="9"/>
      <c r="K9" s="16">
        <f>SUM(K4:K8)</f>
        <v>4.16</v>
      </c>
      <c r="L9" s="16"/>
      <c r="M9" s="16">
        <f>SUM(M4:M8)</f>
        <v>0</v>
      </c>
      <c r="N9" s="18">
        <f>SUM(N4:N8)</f>
        <v>20.76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14</v>
      </c>
      <c r="I11" s="1"/>
      <c r="J11" s="19"/>
      <c r="K11" s="20">
        <f>N9*4.33</f>
        <v>89.890800000000013</v>
      </c>
      <c r="L11" s="20"/>
      <c r="M11" s="20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2">
        <f>N9</f>
        <v>20.76</v>
      </c>
      <c r="J12" s="1"/>
      <c r="K12" s="1"/>
      <c r="L12" s="1"/>
      <c r="M12" s="1"/>
      <c r="N12" s="1"/>
    </row>
    <row r="13" spans="1:14" x14ac:dyDescent="0.25">
      <c r="A13" s="1"/>
      <c r="B13" s="1" t="s">
        <v>15</v>
      </c>
      <c r="C13" s="1"/>
      <c r="D13" s="1"/>
      <c r="E13" s="1"/>
      <c r="F13" s="21" t="s">
        <v>42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16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17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I21" sqref="I21"/>
    </sheetView>
  </sheetViews>
  <sheetFormatPr baseColWidth="10" defaultRowHeight="15" x14ac:dyDescent="0.25"/>
  <cols>
    <col min="1" max="1" width="8.42578125" customWidth="1"/>
    <col min="2" max="2" width="25.28515625" customWidth="1"/>
    <col min="3" max="3" width="8.7109375" customWidth="1"/>
    <col min="5" max="5" width="7.140625" customWidth="1"/>
    <col min="7" max="7" width="8.5703125" customWidth="1"/>
    <col min="9" max="9" width="7.42578125" customWidth="1"/>
    <col min="11" max="11" width="7" customWidth="1"/>
    <col min="12" max="12" width="5" customWidth="1"/>
    <col min="13" max="13" width="4.71093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6" t="s">
        <v>11</v>
      </c>
      <c r="E4" s="7"/>
      <c r="F4" s="6" t="s">
        <v>11</v>
      </c>
      <c r="G4" s="7"/>
      <c r="H4" s="6" t="s">
        <v>11</v>
      </c>
      <c r="I4" s="7"/>
      <c r="J4" s="6" t="s">
        <v>11</v>
      </c>
      <c r="K4" s="7"/>
      <c r="L4" s="8"/>
      <c r="M4" s="7"/>
      <c r="N4" s="7"/>
    </row>
    <row r="5" spans="1:14" x14ac:dyDescent="0.25">
      <c r="A5" s="9">
        <v>45</v>
      </c>
      <c r="B5" s="10"/>
      <c r="C5" s="10">
        <v>2.08</v>
      </c>
      <c r="D5" s="10"/>
      <c r="E5" s="10">
        <v>2.0699999999999998</v>
      </c>
      <c r="F5" s="11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.75" x14ac:dyDescent="0.25">
      <c r="A6" s="5"/>
      <c r="B6" s="6" t="s">
        <v>12</v>
      </c>
      <c r="C6" s="7"/>
      <c r="D6" s="6" t="s">
        <v>12</v>
      </c>
      <c r="E6" s="7"/>
      <c r="F6" s="6" t="s">
        <v>12</v>
      </c>
      <c r="G6" s="7"/>
      <c r="H6" s="6" t="s">
        <v>12</v>
      </c>
      <c r="I6" s="13"/>
      <c r="J6" s="6" t="s">
        <v>12</v>
      </c>
      <c r="K6" s="7"/>
      <c r="L6" s="7"/>
      <c r="M6" s="7"/>
      <c r="N6" s="7"/>
    </row>
    <row r="7" spans="1:14" x14ac:dyDescent="0.25">
      <c r="A7" s="9">
        <v>45</v>
      </c>
      <c r="B7" s="10" t="s">
        <v>28</v>
      </c>
      <c r="C7" s="10">
        <v>2.08</v>
      </c>
      <c r="D7" s="10"/>
      <c r="E7" s="10">
        <v>2.0699999999999998</v>
      </c>
      <c r="F7" s="11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5"/>
      <c r="B8" s="6" t="s">
        <v>13</v>
      </c>
      <c r="C8" s="7"/>
      <c r="D8" s="6" t="s">
        <v>13</v>
      </c>
      <c r="E8" s="7"/>
      <c r="F8" s="6" t="s">
        <v>13</v>
      </c>
      <c r="G8" s="7"/>
      <c r="H8" s="6" t="s">
        <v>13</v>
      </c>
      <c r="I8" s="7"/>
      <c r="J8" s="6" t="s">
        <v>13</v>
      </c>
      <c r="K8" s="7"/>
      <c r="L8" s="7"/>
      <c r="M8" s="7"/>
      <c r="N8" s="7"/>
    </row>
    <row r="9" spans="1:14" x14ac:dyDescent="0.25">
      <c r="A9" s="9">
        <v>35</v>
      </c>
      <c r="B9" s="10" t="s">
        <v>27</v>
      </c>
      <c r="C9" s="10">
        <v>1.62</v>
      </c>
      <c r="D9" s="10"/>
      <c r="E9" s="10">
        <v>1.62</v>
      </c>
      <c r="F9" s="11"/>
      <c r="G9" s="10">
        <v>1.62</v>
      </c>
      <c r="H9" s="10"/>
      <c r="I9" s="10">
        <v>1.62</v>
      </c>
      <c r="J9" s="10"/>
      <c r="K9" s="10">
        <v>1.61</v>
      </c>
      <c r="L9" s="10"/>
      <c r="M9" s="10"/>
      <c r="N9" s="10">
        <f>C9+E9+G9+I9+K9+M9</f>
        <v>8.09</v>
      </c>
    </row>
    <row r="10" spans="1:14" x14ac:dyDescent="0.25">
      <c r="A10" s="5"/>
      <c r="B10" s="15" t="s">
        <v>23</v>
      </c>
      <c r="C10" s="15"/>
      <c r="D10" s="15" t="s">
        <v>23</v>
      </c>
      <c r="E10" s="15"/>
      <c r="F10" s="15" t="s">
        <v>23</v>
      </c>
      <c r="G10" s="15"/>
      <c r="H10" s="15" t="s">
        <v>23</v>
      </c>
      <c r="I10" s="15"/>
      <c r="J10" s="15" t="s">
        <v>23</v>
      </c>
      <c r="K10" s="15"/>
      <c r="L10" s="15"/>
      <c r="M10" s="15"/>
      <c r="N10" s="15"/>
    </row>
    <row r="11" spans="1:14" x14ac:dyDescent="0.25">
      <c r="A11" s="9">
        <v>31</v>
      </c>
      <c r="B11" s="15" t="s">
        <v>29</v>
      </c>
      <c r="C11" s="15">
        <v>1.1000000000000001</v>
      </c>
      <c r="D11" s="15" t="s">
        <v>24</v>
      </c>
      <c r="E11" s="15">
        <v>1.5</v>
      </c>
      <c r="F11" s="15" t="s">
        <v>24</v>
      </c>
      <c r="G11" s="15">
        <v>1.5</v>
      </c>
      <c r="H11" s="15" t="s">
        <v>24</v>
      </c>
      <c r="I11" s="15">
        <v>1.5</v>
      </c>
      <c r="J11" s="15" t="s">
        <v>24</v>
      </c>
      <c r="K11" s="15">
        <v>1.5</v>
      </c>
      <c r="L11" s="15"/>
      <c r="M11" s="15"/>
      <c r="N11" s="15">
        <v>7.2</v>
      </c>
    </row>
    <row r="12" spans="1:14" x14ac:dyDescent="0.25">
      <c r="A12" s="14"/>
      <c r="B12" s="7"/>
      <c r="C12" s="7"/>
      <c r="D12" s="7"/>
      <c r="E12" s="7"/>
      <c r="F12" s="13"/>
      <c r="G12" s="7"/>
      <c r="H12" s="7"/>
      <c r="I12" s="7"/>
      <c r="J12" s="7"/>
      <c r="K12" s="7"/>
      <c r="L12" s="15"/>
      <c r="M12" s="15"/>
      <c r="N12" s="7"/>
    </row>
    <row r="13" spans="1:14" x14ac:dyDescent="0.25">
      <c r="A13" s="14">
        <f>SUM(A4:A12)</f>
        <v>156</v>
      </c>
      <c r="B13" s="9" t="s">
        <v>10</v>
      </c>
      <c r="C13" s="9">
        <f>SUM(C4:C12)</f>
        <v>6.8800000000000008</v>
      </c>
      <c r="D13" s="16"/>
      <c r="E13" s="16">
        <f>SUM(E4:E12)</f>
        <v>7.26</v>
      </c>
      <c r="F13" s="17"/>
      <c r="G13" s="9">
        <f>SUM(G4:G12)</f>
        <v>7.28</v>
      </c>
      <c r="H13" s="9"/>
      <c r="I13" s="9">
        <f>SUM(I4:I12)</f>
        <v>7.26</v>
      </c>
      <c r="J13" s="9"/>
      <c r="K13" s="16">
        <f>SUM(K4:K12)</f>
        <v>7.2700000000000005</v>
      </c>
      <c r="L13" s="16"/>
      <c r="M13" s="16">
        <f>SUM(M4:M12)</f>
        <v>0</v>
      </c>
      <c r="N13" s="18">
        <f>SUM(N4:N12)</f>
        <v>36.050000000000004</v>
      </c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 t="s">
        <v>14</v>
      </c>
      <c r="I15" s="1"/>
      <c r="J15" s="19"/>
      <c r="K15" s="20">
        <f>N13*4.33</f>
        <v>156.09650000000002</v>
      </c>
      <c r="L15" s="20"/>
      <c r="M15" s="20"/>
      <c r="N15" s="1"/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2">
        <f>N13</f>
        <v>36.050000000000004</v>
      </c>
      <c r="J16" s="1"/>
      <c r="K16" s="1"/>
      <c r="L16" s="1"/>
      <c r="M16" s="1"/>
      <c r="N16" s="1"/>
    </row>
    <row r="17" spans="1:14" x14ac:dyDescent="0.25">
      <c r="A17" s="1"/>
      <c r="B17" s="1" t="s">
        <v>15</v>
      </c>
      <c r="C17" s="1"/>
      <c r="D17" s="1"/>
      <c r="E17" s="1"/>
      <c r="F17" s="21" t="s">
        <v>25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 t="s">
        <v>16</v>
      </c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17</v>
      </c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1"/>
    </row>
  </sheetData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K21" sqref="K21"/>
    </sheetView>
  </sheetViews>
  <sheetFormatPr baseColWidth="10" defaultRowHeight="15" x14ac:dyDescent="0.25"/>
  <cols>
    <col min="1" max="1" width="5.42578125" customWidth="1"/>
    <col min="3" max="3" width="7.140625" customWidth="1"/>
    <col min="4" max="4" width="7.28515625" customWidth="1"/>
    <col min="5" max="5" width="8.28515625" customWidth="1"/>
    <col min="6" max="6" width="15.5703125" customWidth="1"/>
    <col min="8" max="8" width="5.5703125" customWidth="1"/>
    <col min="9" max="9" width="5.85546875" customWidth="1"/>
    <col min="10" max="10" width="6.42578125" customWidth="1"/>
    <col min="11" max="11" width="5.140625" customWidth="1"/>
    <col min="12" max="12" width="5.42578125" customWidth="1"/>
  </cols>
  <sheetData>
    <row r="1" spans="1:13" x14ac:dyDescent="0.25">
      <c r="A1" s="22"/>
      <c r="B1" s="22" t="s">
        <v>20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</row>
    <row r="2" spans="1:13" x14ac:dyDescent="0.25">
      <c r="A2" s="24" t="s">
        <v>1</v>
      </c>
      <c r="B2" s="24" t="s">
        <v>2</v>
      </c>
      <c r="C2" s="24" t="s">
        <v>18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5</v>
      </c>
      <c r="M2" s="24" t="s">
        <v>10</v>
      </c>
    </row>
    <row r="3" spans="1:13" ht="22.5" x14ac:dyDescent="0.25">
      <c r="A3" s="32">
        <v>9.74</v>
      </c>
      <c r="B3" s="26"/>
      <c r="C3" s="26"/>
      <c r="D3" s="29"/>
      <c r="E3" s="26"/>
      <c r="F3" s="26" t="s">
        <v>19</v>
      </c>
      <c r="G3" s="26">
        <v>2.25</v>
      </c>
      <c r="H3" s="29"/>
      <c r="I3" s="29"/>
      <c r="J3" s="29"/>
      <c r="K3" s="26"/>
      <c r="L3" s="27"/>
      <c r="M3" s="28">
        <f>C3+E3+G3+I3+K3+L3</f>
        <v>2.25</v>
      </c>
    </row>
    <row r="4" spans="1:13" x14ac:dyDescent="0.25">
      <c r="A4" s="33">
        <f>SUM(A3:A3)</f>
        <v>9.74</v>
      </c>
      <c r="B4" s="30" t="s">
        <v>10</v>
      </c>
      <c r="C4" s="34">
        <f>SUM(I7)</f>
        <v>0</v>
      </c>
      <c r="D4" s="31"/>
      <c r="E4" s="31">
        <f>SUM(E3:E3)</f>
        <v>0</v>
      </c>
      <c r="F4" s="30"/>
      <c r="G4" s="30">
        <f>SUM(G3:G3)</f>
        <v>2.25</v>
      </c>
      <c r="H4" s="30"/>
      <c r="I4" s="30">
        <f>SUM(I3:I3)</f>
        <v>0</v>
      </c>
      <c r="J4" s="30"/>
      <c r="K4" s="31">
        <f>SUM(K3:K3)</f>
        <v>0</v>
      </c>
      <c r="L4" s="31"/>
      <c r="M4" s="34">
        <f>SUM(M3:M3)</f>
        <v>2.25</v>
      </c>
    </row>
    <row r="5" spans="1:13" x14ac:dyDescent="0.25">
      <c r="A5" s="22"/>
      <c r="B5" s="22"/>
      <c r="C5" s="22"/>
      <c r="D5" s="22"/>
      <c r="E5" s="22"/>
      <c r="F5" s="23"/>
      <c r="G5" s="22"/>
      <c r="H5" s="22"/>
      <c r="I5" s="22"/>
      <c r="J5" s="35"/>
      <c r="K5" s="22"/>
      <c r="L5" s="22"/>
      <c r="M5" s="22"/>
    </row>
    <row r="6" spans="1:13" x14ac:dyDescent="0.25">
      <c r="A6" s="22"/>
      <c r="B6" s="22"/>
      <c r="C6" s="22"/>
      <c r="D6" s="22"/>
      <c r="E6" s="22"/>
      <c r="F6" s="23"/>
      <c r="G6" s="22"/>
      <c r="H6" s="22" t="s">
        <v>14</v>
      </c>
      <c r="I6" s="22"/>
      <c r="J6" s="35"/>
      <c r="K6" s="36"/>
      <c r="L6" s="36"/>
      <c r="M6" s="22">
        <f>M4*4.33</f>
        <v>9.7424999999999997</v>
      </c>
    </row>
    <row r="7" spans="1:13" x14ac:dyDescent="0.25">
      <c r="B7" s="22" t="s">
        <v>22</v>
      </c>
      <c r="F7" s="37"/>
      <c r="I7" s="38"/>
    </row>
    <row r="8" spans="1:13" x14ac:dyDescent="0.25">
      <c r="B8" s="22" t="s">
        <v>21</v>
      </c>
      <c r="F8" s="22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K10" sqref="K10"/>
    </sheetView>
  </sheetViews>
  <sheetFormatPr baseColWidth="10" defaultRowHeight="15" x14ac:dyDescent="0.25"/>
  <cols>
    <col min="1" max="1" width="8.140625" customWidth="1"/>
    <col min="3" max="3" width="8" customWidth="1"/>
    <col min="5" max="5" width="5.85546875" customWidth="1"/>
    <col min="7" max="7" width="7.140625" customWidth="1"/>
    <col min="9" max="9" width="5" customWidth="1"/>
    <col min="11" max="11" width="6.7109375" customWidth="1"/>
    <col min="12" max="12" width="5.5703125" customWidth="1"/>
    <col min="13" max="13" width="6.85546875" customWidth="1"/>
    <col min="14" max="14" width="8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7"/>
      <c r="D4" s="6" t="s">
        <v>11</v>
      </c>
      <c r="E4" s="7"/>
      <c r="F4" s="6" t="s">
        <v>11</v>
      </c>
      <c r="G4" s="7"/>
      <c r="H4" s="6" t="s">
        <v>11</v>
      </c>
      <c r="I4" s="7"/>
      <c r="J4" s="6" t="s">
        <v>11</v>
      </c>
      <c r="K4" s="7"/>
      <c r="L4" s="8"/>
      <c r="M4" s="7"/>
      <c r="N4" s="7"/>
    </row>
    <row r="5" spans="1:14" x14ac:dyDescent="0.25">
      <c r="A5" s="9">
        <v>45</v>
      </c>
      <c r="B5" s="10"/>
      <c r="C5" s="10">
        <v>2.08</v>
      </c>
      <c r="D5" s="10"/>
      <c r="E5" s="10">
        <v>2.0699999999999998</v>
      </c>
      <c r="F5" s="11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.75" x14ac:dyDescent="0.25">
      <c r="A6" s="5"/>
      <c r="B6" s="6" t="s">
        <v>12</v>
      </c>
      <c r="C6" s="7"/>
      <c r="D6" s="6" t="s">
        <v>12</v>
      </c>
      <c r="E6" s="7"/>
      <c r="F6" s="6" t="s">
        <v>12</v>
      </c>
      <c r="G6" s="7"/>
      <c r="H6" s="6" t="s">
        <v>12</v>
      </c>
      <c r="I6" s="13"/>
      <c r="J6" s="6" t="s">
        <v>12</v>
      </c>
      <c r="K6" s="7"/>
      <c r="L6" s="7"/>
      <c r="M6" s="7"/>
      <c r="N6" s="7"/>
    </row>
    <row r="7" spans="1:14" x14ac:dyDescent="0.25">
      <c r="A7" s="9">
        <v>45</v>
      </c>
      <c r="B7" s="10"/>
      <c r="C7" s="10">
        <v>2.08</v>
      </c>
      <c r="D7" s="10"/>
      <c r="E7" s="10">
        <v>2.0699999999999998</v>
      </c>
      <c r="F7" s="11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5"/>
      <c r="B8" s="6" t="s">
        <v>13</v>
      </c>
      <c r="C8" s="7"/>
      <c r="D8" s="6" t="s">
        <v>13</v>
      </c>
      <c r="E8" s="7"/>
      <c r="F8" s="6" t="s">
        <v>13</v>
      </c>
      <c r="G8" s="7"/>
      <c r="H8" s="6" t="s">
        <v>13</v>
      </c>
      <c r="I8" s="7"/>
      <c r="J8" s="6" t="s">
        <v>13</v>
      </c>
      <c r="K8" s="7"/>
      <c r="L8" s="7"/>
      <c r="M8" s="7"/>
      <c r="N8" s="7"/>
    </row>
    <row r="9" spans="1:14" x14ac:dyDescent="0.25">
      <c r="A9" s="9">
        <v>35</v>
      </c>
      <c r="B9" s="10"/>
      <c r="C9" s="10">
        <v>1.62</v>
      </c>
      <c r="D9" s="10"/>
      <c r="E9" s="10">
        <v>1.62</v>
      </c>
      <c r="F9" s="11"/>
      <c r="G9" s="10">
        <v>1.62</v>
      </c>
      <c r="H9" s="10"/>
      <c r="I9" s="10">
        <v>1.62</v>
      </c>
      <c r="J9" s="10"/>
      <c r="K9" s="10">
        <v>1.61</v>
      </c>
      <c r="L9" s="10"/>
      <c r="M9" s="10"/>
      <c r="N9" s="10">
        <f>C9+E9+G9+I9+K9+M9</f>
        <v>8.09</v>
      </c>
    </row>
    <row r="10" spans="1:14" x14ac:dyDescent="0.25">
      <c r="A10" s="14"/>
      <c r="B10" s="7"/>
      <c r="C10" s="7"/>
      <c r="D10" s="7"/>
      <c r="E10" s="7"/>
      <c r="F10" s="13"/>
      <c r="G10" s="7"/>
      <c r="H10" s="7"/>
      <c r="I10" s="7"/>
      <c r="J10" s="7"/>
      <c r="K10" s="7"/>
      <c r="L10" s="15"/>
      <c r="M10" s="15"/>
      <c r="N10" s="7"/>
    </row>
    <row r="11" spans="1:14" x14ac:dyDescent="0.25">
      <c r="A11" s="14">
        <f>SUM(A4:A10)</f>
        <v>125</v>
      </c>
      <c r="B11" s="9" t="s">
        <v>10</v>
      </c>
      <c r="C11" s="9">
        <f>SUM(C4:C10)</f>
        <v>5.78</v>
      </c>
      <c r="D11" s="16"/>
      <c r="E11" s="16">
        <f>SUM(E4:E10)</f>
        <v>5.76</v>
      </c>
      <c r="F11" s="17"/>
      <c r="G11" s="9">
        <f>SUM(G4:G10)</f>
        <v>5.78</v>
      </c>
      <c r="H11" s="9"/>
      <c r="I11" s="9">
        <f>SUM(I4:I10)</f>
        <v>5.76</v>
      </c>
      <c r="J11" s="9"/>
      <c r="K11" s="16">
        <f>SUM(K4:K10)</f>
        <v>5.7700000000000005</v>
      </c>
      <c r="L11" s="16"/>
      <c r="M11" s="16">
        <f>SUM(M4:M10)</f>
        <v>0</v>
      </c>
      <c r="N11" s="18">
        <f>SUM(N4:N10)</f>
        <v>28.85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14</v>
      </c>
      <c r="I13" s="1"/>
      <c r="J13" s="19"/>
      <c r="K13" s="20">
        <f>N11*4.33</f>
        <v>124.9205</v>
      </c>
      <c r="L13" s="20"/>
      <c r="M13" s="20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2">
        <f>N11</f>
        <v>28.85</v>
      </c>
      <c r="J14" s="1"/>
      <c r="K14" s="1"/>
      <c r="L14" s="1"/>
      <c r="M14" s="1"/>
      <c r="N14" s="1"/>
    </row>
    <row r="15" spans="1:14" x14ac:dyDescent="0.25">
      <c r="A15" s="1"/>
      <c r="B15" s="1" t="s">
        <v>15</v>
      </c>
      <c r="C15" s="1"/>
      <c r="D15" s="1"/>
      <c r="E15" s="1"/>
      <c r="F15" s="21" t="s">
        <v>26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16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 t="s">
        <v>17</v>
      </c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ht="24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1"/>
    </row>
    <row r="4" spans="1:15" ht="24.75" x14ac:dyDescent="0.25">
      <c r="A4" s="5"/>
      <c r="B4" s="6" t="s">
        <v>11</v>
      </c>
      <c r="C4" s="7"/>
      <c r="D4" s="6" t="s">
        <v>11</v>
      </c>
      <c r="E4" s="7"/>
      <c r="F4" s="6" t="s">
        <v>11</v>
      </c>
      <c r="G4" s="7"/>
      <c r="H4" s="6" t="s">
        <v>11</v>
      </c>
      <c r="I4" s="7"/>
      <c r="J4" s="6" t="s">
        <v>11</v>
      </c>
      <c r="K4" s="7"/>
      <c r="L4" s="8"/>
      <c r="M4" s="7"/>
      <c r="N4" s="7"/>
      <c r="O4" s="1"/>
    </row>
    <row r="5" spans="1:15" x14ac:dyDescent="0.25">
      <c r="A5" s="9">
        <v>45</v>
      </c>
      <c r="B5" s="10"/>
      <c r="C5" s="10">
        <v>2.08</v>
      </c>
      <c r="D5" s="10"/>
      <c r="E5" s="10">
        <v>2.0699999999999998</v>
      </c>
      <c r="F5" s="11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  <c r="O5" s="12">
        <f t="shared" ref="O5:O10" si="0">N5*4.33</f>
        <v>44.945400000000006</v>
      </c>
    </row>
    <row r="6" spans="1:15" ht="24.75" x14ac:dyDescent="0.25">
      <c r="A6" s="5"/>
      <c r="B6" s="6" t="s">
        <v>12</v>
      </c>
      <c r="C6" s="7"/>
      <c r="D6" s="6" t="s">
        <v>12</v>
      </c>
      <c r="E6" s="7"/>
      <c r="F6" s="6" t="s">
        <v>12</v>
      </c>
      <c r="G6" s="7"/>
      <c r="H6" s="6" t="s">
        <v>12</v>
      </c>
      <c r="I6" s="13"/>
      <c r="J6" s="6" t="s">
        <v>12</v>
      </c>
      <c r="K6" s="7"/>
      <c r="L6" s="7"/>
      <c r="M6" s="7"/>
      <c r="N6" s="7">
        <f>C6+E6+G6+I6+K6</f>
        <v>0</v>
      </c>
      <c r="O6" s="12">
        <f t="shared" si="0"/>
        <v>0</v>
      </c>
    </row>
    <row r="7" spans="1:15" x14ac:dyDescent="0.25">
      <c r="A7" s="9">
        <v>45</v>
      </c>
      <c r="B7" s="10"/>
      <c r="C7" s="10">
        <v>2.08</v>
      </c>
      <c r="D7" s="10"/>
      <c r="E7" s="10">
        <v>2.0699999999999998</v>
      </c>
      <c r="F7" s="11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  <c r="O7" s="12">
        <f t="shared" si="0"/>
        <v>44.945400000000006</v>
      </c>
    </row>
    <row r="8" spans="1:15" ht="24.75" x14ac:dyDescent="0.25">
      <c r="A8" s="5"/>
      <c r="B8" s="6" t="s">
        <v>13</v>
      </c>
      <c r="C8" s="7"/>
      <c r="D8" s="6" t="s">
        <v>13</v>
      </c>
      <c r="E8" s="7"/>
      <c r="F8" s="6" t="s">
        <v>13</v>
      </c>
      <c r="G8" s="7"/>
      <c r="H8" s="6" t="s">
        <v>13</v>
      </c>
      <c r="I8" s="7"/>
      <c r="J8" s="6" t="s">
        <v>13</v>
      </c>
      <c r="K8" s="7"/>
      <c r="L8" s="7"/>
      <c r="M8" s="7"/>
      <c r="N8" s="7">
        <f>C8+E8+G8+I8+K8</f>
        <v>0</v>
      </c>
      <c r="O8" s="12">
        <f t="shared" si="0"/>
        <v>0</v>
      </c>
    </row>
    <row r="9" spans="1:15" x14ac:dyDescent="0.25">
      <c r="A9" s="9">
        <v>27</v>
      </c>
      <c r="B9" s="10"/>
      <c r="C9" s="10">
        <v>1.25</v>
      </c>
      <c r="D9" s="10"/>
      <c r="E9" s="10">
        <v>1.24</v>
      </c>
      <c r="F9" s="11"/>
      <c r="G9" s="10">
        <v>1.25</v>
      </c>
      <c r="H9" s="10"/>
      <c r="I9" s="10">
        <v>1.24</v>
      </c>
      <c r="J9" s="10"/>
      <c r="K9" s="10">
        <v>1.25</v>
      </c>
      <c r="L9" s="10"/>
      <c r="M9" s="10"/>
      <c r="N9" s="10">
        <f>C9+E9+G9+I9+K9+M9</f>
        <v>6.23</v>
      </c>
      <c r="O9" s="12">
        <f t="shared" si="0"/>
        <v>26.975900000000003</v>
      </c>
    </row>
    <row r="10" spans="1:15" x14ac:dyDescent="0.25">
      <c r="A10" s="14"/>
      <c r="B10" s="7"/>
      <c r="C10" s="7"/>
      <c r="D10" s="7"/>
      <c r="E10" s="7"/>
      <c r="F10" s="13"/>
      <c r="G10" s="7"/>
      <c r="H10" s="7"/>
      <c r="I10" s="7"/>
      <c r="J10" s="7"/>
      <c r="K10" s="7"/>
      <c r="L10" s="15"/>
      <c r="M10" s="15"/>
      <c r="N10" s="7">
        <f>C10+E10+G10+I10+K10+M10</f>
        <v>0</v>
      </c>
      <c r="O10" s="12">
        <f t="shared" si="0"/>
        <v>0</v>
      </c>
    </row>
    <row r="11" spans="1:15" x14ac:dyDescent="0.25">
      <c r="A11" s="14">
        <f>SUM(A4:A10)</f>
        <v>117</v>
      </c>
      <c r="B11" s="9" t="s">
        <v>10</v>
      </c>
      <c r="C11" s="9">
        <f>SUM(C5:C10)</f>
        <v>5.41</v>
      </c>
      <c r="D11" s="16"/>
      <c r="E11" s="16">
        <f>SUM(E4:E10)</f>
        <v>5.38</v>
      </c>
      <c r="F11" s="17"/>
      <c r="G11" s="9">
        <f>SUM(G4:G10)</f>
        <v>5.41</v>
      </c>
      <c r="H11" s="9"/>
      <c r="I11" s="9">
        <f>SUM(I4:I10)</f>
        <v>5.38</v>
      </c>
      <c r="J11" s="9"/>
      <c r="K11" s="16">
        <f>SUM(K4:K10)</f>
        <v>5.41</v>
      </c>
      <c r="L11" s="16"/>
      <c r="M11" s="16">
        <f>SUM(M4:M10)</f>
        <v>0</v>
      </c>
      <c r="N11" s="18">
        <f>SUM(N4:N10)</f>
        <v>26.990000000000002</v>
      </c>
      <c r="O11" s="1"/>
    </row>
    <row r="12" spans="1:15" x14ac:dyDescent="0.25">
      <c r="A12" s="1"/>
      <c r="B12" s="1"/>
      <c r="C12" s="1"/>
      <c r="D12" s="1"/>
      <c r="E12" s="1"/>
      <c r="F12" s="2"/>
      <c r="G12" s="1"/>
      <c r="H12" s="1"/>
      <c r="I12" s="1"/>
      <c r="J12" s="19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2"/>
      <c r="G13" s="1"/>
      <c r="H13" s="1" t="s">
        <v>14</v>
      </c>
      <c r="I13" s="1"/>
      <c r="J13" s="19"/>
      <c r="K13" s="20">
        <f>N11*4.33</f>
        <v>116.86670000000001</v>
      </c>
      <c r="L13" s="20"/>
      <c r="M13" s="20"/>
      <c r="N13" s="1"/>
      <c r="O13" s="1"/>
    </row>
    <row r="14" spans="1:15" x14ac:dyDescent="0.25">
      <c r="A14" s="1"/>
      <c r="B14" s="1"/>
      <c r="C14" s="1"/>
      <c r="D14" s="1"/>
      <c r="E14" s="1"/>
      <c r="F14" s="2"/>
      <c r="G14" s="1"/>
      <c r="H14" s="1"/>
      <c r="I14" s="12">
        <f>N11</f>
        <v>26.990000000000002</v>
      </c>
      <c r="J14" s="1"/>
      <c r="K14" s="1"/>
      <c r="L14" s="1"/>
      <c r="M14" s="1"/>
      <c r="N14" s="1"/>
      <c r="O14" s="1"/>
    </row>
    <row r="15" spans="1:15" x14ac:dyDescent="0.25">
      <c r="A15" s="1"/>
      <c r="B15" s="1" t="s">
        <v>15</v>
      </c>
      <c r="C15" s="1"/>
      <c r="D15" s="1"/>
      <c r="E15" s="1"/>
      <c r="F15" s="21">
        <v>41821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 t="s">
        <v>16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 t="s">
        <v>17</v>
      </c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  <c r="O1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22" sqref="E22"/>
    </sheetView>
  </sheetViews>
  <sheetFormatPr baseColWidth="10" defaultRowHeight="15" x14ac:dyDescent="0.25"/>
  <cols>
    <col min="1" max="1" width="7.5703125" customWidth="1"/>
    <col min="3" max="3" width="6" customWidth="1"/>
    <col min="5" max="5" width="7.85546875" customWidth="1"/>
    <col min="7" max="7" width="6.7109375" customWidth="1"/>
    <col min="9" max="9" width="7.7109375" customWidth="1"/>
    <col min="11" max="11" width="6.28515625" customWidth="1"/>
    <col min="12" max="12" width="8.42578125" customWidth="1"/>
    <col min="13" max="13" width="6.28515625" customWidth="1"/>
    <col min="14" max="14" width="7.28515625" customWidth="1"/>
  </cols>
  <sheetData>
    <row r="1" spans="1:15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5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5" ht="48.75" x14ac:dyDescent="0.25">
      <c r="A3" s="5"/>
      <c r="B3" s="70" t="s">
        <v>47</v>
      </c>
      <c r="C3" s="71"/>
      <c r="D3" s="70" t="s">
        <v>48</v>
      </c>
      <c r="E3" s="74"/>
      <c r="F3" s="70" t="s">
        <v>47</v>
      </c>
      <c r="G3" s="72"/>
      <c r="H3" s="70" t="s">
        <v>49</v>
      </c>
      <c r="I3" s="15"/>
      <c r="J3" s="70" t="s">
        <v>47</v>
      </c>
      <c r="K3" s="74"/>
      <c r="L3" s="70"/>
      <c r="M3" s="70"/>
      <c r="N3" s="15"/>
      <c r="O3" t="s">
        <v>56</v>
      </c>
    </row>
    <row r="4" spans="1:15" x14ac:dyDescent="0.25">
      <c r="A4" s="9">
        <v>86.6</v>
      </c>
      <c r="B4" s="11"/>
      <c r="C4" s="17">
        <v>4</v>
      </c>
      <c r="D4" s="11"/>
      <c r="E4" s="73">
        <v>4</v>
      </c>
      <c r="F4" s="11"/>
      <c r="G4" s="75">
        <v>4</v>
      </c>
      <c r="H4" s="11"/>
      <c r="I4" s="10">
        <v>4</v>
      </c>
      <c r="J4" s="11"/>
      <c r="K4" s="73">
        <v>4</v>
      </c>
      <c r="L4" s="11"/>
      <c r="M4" s="11"/>
      <c r="N4" s="10">
        <f>C4+E4+G4+I4+K4</f>
        <v>20</v>
      </c>
    </row>
    <row r="5" spans="1:15" x14ac:dyDescent="0.25">
      <c r="A5" s="32"/>
      <c r="B5" s="40" t="s">
        <v>11</v>
      </c>
      <c r="C5" s="51"/>
      <c r="D5" s="80" t="s">
        <v>11</v>
      </c>
      <c r="E5" s="52"/>
      <c r="F5" s="80" t="s">
        <v>11</v>
      </c>
      <c r="G5" s="51"/>
      <c r="H5" s="80" t="s">
        <v>11</v>
      </c>
      <c r="I5" s="51"/>
      <c r="J5" s="80" t="s">
        <v>11</v>
      </c>
      <c r="K5" s="52"/>
      <c r="L5" s="44"/>
      <c r="M5" s="52"/>
      <c r="N5" s="52"/>
      <c r="O5" t="s">
        <v>57</v>
      </c>
    </row>
    <row r="6" spans="1:15" x14ac:dyDescent="0.25">
      <c r="A6" s="45">
        <v>45</v>
      </c>
      <c r="B6" s="46"/>
      <c r="C6" s="47">
        <v>2.08</v>
      </c>
      <c r="D6" s="46"/>
      <c r="E6" s="46">
        <v>2.0699999999999998</v>
      </c>
      <c r="F6" s="48"/>
      <c r="G6" s="47">
        <v>2.08</v>
      </c>
      <c r="H6" s="46"/>
      <c r="I6" s="47">
        <v>2.08</v>
      </c>
      <c r="J6" s="46"/>
      <c r="K6" s="46">
        <v>2.08</v>
      </c>
      <c r="L6" s="46"/>
      <c r="M6" s="46"/>
      <c r="N6" s="46">
        <f>C6+E6+G6+I6+K6+M6</f>
        <v>10.39</v>
      </c>
    </row>
    <row r="7" spans="1:15" x14ac:dyDescent="0.25">
      <c r="A7" s="39"/>
      <c r="B7" s="43"/>
      <c r="C7" s="41"/>
      <c r="D7" s="43" t="s">
        <v>50</v>
      </c>
      <c r="E7" s="43"/>
      <c r="F7" s="77"/>
      <c r="G7" s="41"/>
      <c r="H7" s="43"/>
      <c r="I7" s="41"/>
      <c r="J7" s="43" t="s">
        <v>50</v>
      </c>
      <c r="K7" s="43"/>
      <c r="L7" s="43"/>
      <c r="M7" s="43"/>
      <c r="N7" s="43"/>
      <c r="O7" t="s">
        <v>59</v>
      </c>
    </row>
    <row r="8" spans="1:15" x14ac:dyDescent="0.25">
      <c r="A8" s="45">
        <v>8.0399999999999991</v>
      </c>
      <c r="B8" s="46"/>
      <c r="C8" s="50"/>
      <c r="D8" s="61" t="s">
        <v>32</v>
      </c>
      <c r="E8" s="46">
        <v>0.92</v>
      </c>
      <c r="F8" s="46"/>
      <c r="G8" s="47"/>
      <c r="H8" s="46"/>
      <c r="I8" s="47"/>
      <c r="J8" s="62" t="s">
        <v>32</v>
      </c>
      <c r="K8" s="46">
        <v>0.93</v>
      </c>
      <c r="L8" s="46"/>
      <c r="M8" s="46"/>
      <c r="N8" s="46">
        <f>C8+E8+G8+K8</f>
        <v>1.85</v>
      </c>
    </row>
    <row r="9" spans="1:15" x14ac:dyDescent="0.25">
      <c r="A9" s="55"/>
      <c r="B9" s="56" t="s">
        <v>63</v>
      </c>
      <c r="C9" s="41"/>
      <c r="D9" s="56" t="s">
        <v>63</v>
      </c>
      <c r="E9" s="43"/>
      <c r="F9" s="56" t="s">
        <v>63</v>
      </c>
      <c r="G9" s="41"/>
      <c r="H9" s="56" t="s">
        <v>63</v>
      </c>
      <c r="I9" s="49"/>
      <c r="J9" s="56" t="s">
        <v>63</v>
      </c>
      <c r="K9" s="43"/>
      <c r="L9" s="43"/>
      <c r="M9" s="43"/>
      <c r="N9" s="59"/>
    </row>
    <row r="10" spans="1:15" x14ac:dyDescent="0.25">
      <c r="A10" s="60">
        <v>16.36</v>
      </c>
      <c r="B10" s="46" t="s">
        <v>64</v>
      </c>
      <c r="C10" s="50">
        <v>0.45</v>
      </c>
      <c r="D10" s="46" t="s">
        <v>64</v>
      </c>
      <c r="E10" s="46">
        <v>0.45</v>
      </c>
      <c r="F10" s="46" t="s">
        <v>65</v>
      </c>
      <c r="G10" s="47">
        <v>2</v>
      </c>
      <c r="H10" s="46" t="s">
        <v>64</v>
      </c>
      <c r="I10" s="47">
        <v>0.44</v>
      </c>
      <c r="J10" s="46" t="s">
        <v>64</v>
      </c>
      <c r="K10" s="46">
        <v>0.44</v>
      </c>
      <c r="L10" s="46"/>
      <c r="M10" s="46"/>
      <c r="N10" s="46">
        <f>C10+E10+G10+I10+K10+M10</f>
        <v>3.78</v>
      </c>
    </row>
    <row r="11" spans="1:15" x14ac:dyDescent="0.25">
      <c r="A11" s="76"/>
      <c r="B11" s="43"/>
      <c r="C11" s="41"/>
      <c r="D11" s="43"/>
      <c r="E11" s="43"/>
      <c r="F11" s="77"/>
      <c r="G11" s="41"/>
      <c r="H11" s="43"/>
      <c r="I11" s="41"/>
      <c r="J11" s="43"/>
      <c r="K11" s="43"/>
      <c r="L11" s="43"/>
      <c r="M11" s="43"/>
      <c r="N11" s="43"/>
    </row>
    <row r="12" spans="1:15" x14ac:dyDescent="0.25">
      <c r="A12" s="78">
        <f>SUM(A3:A11)</f>
        <v>156</v>
      </c>
      <c r="B12" s="45" t="s">
        <v>10</v>
      </c>
      <c r="C12" s="47">
        <f>SUM(C3:C11)</f>
        <v>6.53</v>
      </c>
      <c r="D12" s="65"/>
      <c r="E12" s="65">
        <f>SUM(E3:E11)</f>
        <v>7.44</v>
      </c>
      <c r="F12" s="66"/>
      <c r="G12" s="47">
        <f>SUM(G3:G11)</f>
        <v>8.08</v>
      </c>
      <c r="H12" s="45"/>
      <c r="I12" s="47">
        <f>SUM(I3:I11)</f>
        <v>6.5200000000000005</v>
      </c>
      <c r="J12" s="45"/>
      <c r="K12" s="65">
        <f>SUM(K3:K11)</f>
        <v>7.45</v>
      </c>
      <c r="L12" s="65"/>
      <c r="M12" s="65">
        <f>SUM(M5:M11)</f>
        <v>0</v>
      </c>
      <c r="N12" s="67">
        <f>SUM(N3:N11)</f>
        <v>36.020000000000003</v>
      </c>
    </row>
    <row r="13" spans="1:15" x14ac:dyDescent="0.25">
      <c r="A13" s="22"/>
      <c r="B13" s="22"/>
      <c r="C13" s="22"/>
      <c r="D13" s="22"/>
      <c r="E13" s="22"/>
      <c r="F13" s="23"/>
      <c r="G13" s="22"/>
      <c r="H13" s="22"/>
      <c r="I13" s="22"/>
      <c r="J13" s="35"/>
      <c r="K13" s="22"/>
      <c r="L13" s="22"/>
      <c r="M13" s="22"/>
      <c r="N13" s="22"/>
    </row>
    <row r="14" spans="1:15" x14ac:dyDescent="0.25">
      <c r="A14" s="22"/>
      <c r="B14" s="22" t="s">
        <v>15</v>
      </c>
      <c r="C14" s="22"/>
      <c r="D14" s="22"/>
      <c r="E14" s="22"/>
      <c r="F14" s="23" t="s">
        <v>60</v>
      </c>
      <c r="G14" s="22"/>
      <c r="H14" s="22" t="s">
        <v>14</v>
      </c>
      <c r="I14" s="22"/>
      <c r="J14" s="35"/>
      <c r="K14" s="36">
        <f>N12*4.33</f>
        <v>155.96660000000003</v>
      </c>
      <c r="L14" s="36"/>
      <c r="M14" s="36"/>
      <c r="N14" s="22"/>
    </row>
    <row r="15" spans="1:15" x14ac:dyDescent="0.25">
      <c r="A15" s="22"/>
      <c r="B15" s="22" t="s">
        <v>16</v>
      </c>
      <c r="C15" s="22"/>
      <c r="D15" s="22"/>
      <c r="E15" s="22"/>
      <c r="F15" s="69"/>
      <c r="G15" s="22"/>
      <c r="H15" s="22"/>
      <c r="I15" s="22"/>
      <c r="J15" s="22"/>
      <c r="K15" s="22"/>
      <c r="L15" s="22"/>
      <c r="M15" s="22"/>
      <c r="N15" s="22"/>
    </row>
    <row r="16" spans="1:15" x14ac:dyDescent="0.25">
      <c r="A16" s="22"/>
      <c r="B16" s="22" t="s">
        <v>17</v>
      </c>
      <c r="C16" s="22"/>
      <c r="D16" s="22"/>
      <c r="E16" s="22"/>
      <c r="F16" s="82"/>
      <c r="G16" s="82"/>
      <c r="H16" s="82"/>
      <c r="I16" s="82"/>
      <c r="J16" s="82"/>
      <c r="K16" s="82"/>
      <c r="L16" s="22"/>
      <c r="M16" s="22"/>
      <c r="N16" s="22"/>
    </row>
    <row r="17" spans="7:7" x14ac:dyDescent="0.25">
      <c r="G17" t="s">
        <v>61</v>
      </c>
    </row>
    <row r="18" spans="7:7" x14ac:dyDescent="0.25">
      <c r="G18" t="s">
        <v>62</v>
      </c>
    </row>
  </sheetData>
  <mergeCells count="1">
    <mergeCell ref="F16:K1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sqref="A1:O16"/>
    </sheetView>
  </sheetViews>
  <sheetFormatPr baseColWidth="10" defaultRowHeight="15" x14ac:dyDescent="0.25"/>
  <cols>
    <col min="1" max="1" width="7.7109375" customWidth="1"/>
    <col min="3" max="3" width="6.28515625" customWidth="1"/>
    <col min="4" max="4" width="16.140625" customWidth="1"/>
    <col min="5" max="5" width="6.7109375" customWidth="1"/>
    <col min="7" max="7" width="6.7109375" customWidth="1"/>
    <col min="8" max="8" width="16" customWidth="1"/>
    <col min="9" max="9" width="5.85546875" customWidth="1"/>
    <col min="11" max="11" width="6.42578125" customWidth="1"/>
    <col min="12" max="12" width="6" customWidth="1"/>
    <col min="13" max="13" width="5.85546875" customWidth="1"/>
    <col min="14" max="14" width="5.7109375" customWidth="1"/>
  </cols>
  <sheetData>
    <row r="1" spans="1:15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5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5" ht="36.75" x14ac:dyDescent="0.25">
      <c r="A3" s="5"/>
      <c r="B3" s="70" t="s">
        <v>47</v>
      </c>
      <c r="C3" s="71"/>
      <c r="D3" s="70" t="s">
        <v>48</v>
      </c>
      <c r="E3" s="74"/>
      <c r="F3" s="70" t="s">
        <v>47</v>
      </c>
      <c r="G3" s="72"/>
      <c r="H3" s="70" t="s">
        <v>49</v>
      </c>
      <c r="I3" s="15"/>
      <c r="J3" s="70" t="s">
        <v>47</v>
      </c>
      <c r="K3" s="74"/>
      <c r="L3" s="70"/>
      <c r="M3" s="70"/>
      <c r="N3" s="15"/>
      <c r="O3" t="s">
        <v>56</v>
      </c>
    </row>
    <row r="4" spans="1:15" x14ac:dyDescent="0.25">
      <c r="A4" s="9">
        <v>86.6</v>
      </c>
      <c r="B4" s="11"/>
      <c r="C4" s="17">
        <v>4</v>
      </c>
      <c r="D4" s="11"/>
      <c r="E4" s="73">
        <v>4</v>
      </c>
      <c r="F4" s="11"/>
      <c r="G4" s="75">
        <v>4</v>
      </c>
      <c r="H4" s="11"/>
      <c r="I4" s="10">
        <v>4</v>
      </c>
      <c r="J4" s="11"/>
      <c r="K4" s="73">
        <v>4</v>
      </c>
      <c r="L4" s="11"/>
      <c r="M4" s="11"/>
      <c r="N4" s="10">
        <f>C4+E4+G4+I4+K4</f>
        <v>20</v>
      </c>
    </row>
    <row r="5" spans="1:15" x14ac:dyDescent="0.25">
      <c r="A5" s="32"/>
      <c r="B5" s="40" t="s">
        <v>11</v>
      </c>
      <c r="C5" s="51"/>
      <c r="D5" s="79" t="s">
        <v>11</v>
      </c>
      <c r="E5" s="52"/>
      <c r="F5" s="79" t="s">
        <v>11</v>
      </c>
      <c r="G5" s="51"/>
      <c r="H5" s="79" t="s">
        <v>11</v>
      </c>
      <c r="I5" s="51"/>
      <c r="J5" s="79" t="s">
        <v>11</v>
      </c>
      <c r="K5" s="52"/>
      <c r="L5" s="44"/>
      <c r="M5" s="52"/>
      <c r="N5" s="52"/>
      <c r="O5" t="s">
        <v>57</v>
      </c>
    </row>
    <row r="6" spans="1:15" x14ac:dyDescent="0.25">
      <c r="A6" s="45">
        <v>45</v>
      </c>
      <c r="B6" s="46"/>
      <c r="C6" s="47">
        <v>2.08</v>
      </c>
      <c r="D6" s="46"/>
      <c r="E6" s="46">
        <v>2.0699999999999998</v>
      </c>
      <c r="F6" s="48"/>
      <c r="G6" s="47">
        <v>2.08</v>
      </c>
      <c r="H6" s="46"/>
      <c r="I6" s="47">
        <v>2.08</v>
      </c>
      <c r="J6" s="46"/>
      <c r="K6" s="46">
        <v>2.08</v>
      </c>
      <c r="L6" s="46"/>
      <c r="M6" s="46"/>
      <c r="N6" s="46">
        <f>C6+E6+G6+I6+K6+M6</f>
        <v>10.39</v>
      </c>
    </row>
    <row r="7" spans="1:15" x14ac:dyDescent="0.25">
      <c r="A7" s="39"/>
      <c r="B7" s="43"/>
      <c r="C7" s="41"/>
      <c r="D7" s="43" t="s">
        <v>50</v>
      </c>
      <c r="E7" s="43"/>
      <c r="F7" s="77"/>
      <c r="G7" s="41"/>
      <c r="H7" s="43"/>
      <c r="I7" s="41"/>
      <c r="J7" s="43" t="s">
        <v>50</v>
      </c>
      <c r="K7" s="43"/>
      <c r="L7" s="43"/>
      <c r="M7" s="43"/>
      <c r="N7" s="43"/>
      <c r="O7" t="s">
        <v>59</v>
      </c>
    </row>
    <row r="8" spans="1:15" x14ac:dyDescent="0.25">
      <c r="A8" s="45">
        <v>8.0399999999999991</v>
      </c>
      <c r="B8" s="46"/>
      <c r="C8" s="50"/>
      <c r="D8" s="61" t="s">
        <v>32</v>
      </c>
      <c r="E8" s="46">
        <v>0.92</v>
      </c>
      <c r="F8" s="46"/>
      <c r="G8" s="47"/>
      <c r="H8" s="46"/>
      <c r="I8" s="47"/>
      <c r="J8" s="62" t="s">
        <v>32</v>
      </c>
      <c r="K8" s="46">
        <v>0.93</v>
      </c>
      <c r="L8" s="46"/>
      <c r="M8" s="46"/>
      <c r="N8" s="46">
        <f>C8+E8+G8+K8</f>
        <v>1.85</v>
      </c>
    </row>
    <row r="9" spans="1:15" x14ac:dyDescent="0.25">
      <c r="A9" s="55"/>
      <c r="B9" s="56"/>
      <c r="C9" s="41"/>
      <c r="D9" s="56" t="s">
        <v>36</v>
      </c>
      <c r="E9" s="43"/>
      <c r="F9" s="57"/>
      <c r="G9" s="41"/>
      <c r="H9" s="58"/>
      <c r="I9" s="49"/>
      <c r="J9" s="56" t="s">
        <v>36</v>
      </c>
      <c r="K9" s="43"/>
      <c r="L9" s="43"/>
      <c r="M9" s="43"/>
      <c r="N9" s="59"/>
      <c r="O9" t="s">
        <v>58</v>
      </c>
    </row>
    <row r="10" spans="1:15" x14ac:dyDescent="0.25">
      <c r="A10" s="60">
        <v>16.36</v>
      </c>
      <c r="B10" s="46"/>
      <c r="C10" s="50"/>
      <c r="D10" s="46" t="s">
        <v>32</v>
      </c>
      <c r="E10" s="46">
        <v>1.89</v>
      </c>
      <c r="F10" s="46"/>
      <c r="G10" s="47"/>
      <c r="H10" s="46"/>
      <c r="I10" s="47"/>
      <c r="J10" s="46" t="s">
        <v>32</v>
      </c>
      <c r="K10" s="46">
        <v>1.89</v>
      </c>
      <c r="L10" s="46"/>
      <c r="M10" s="46"/>
      <c r="N10" s="46">
        <f>C10+E10+G10+I10+K10+M10</f>
        <v>3.78</v>
      </c>
    </row>
    <row r="11" spans="1:15" x14ac:dyDescent="0.25">
      <c r="A11" s="76"/>
      <c r="B11" s="43"/>
      <c r="C11" s="41"/>
      <c r="D11" s="43"/>
      <c r="E11" s="43"/>
      <c r="F11" s="77"/>
      <c r="G11" s="41"/>
      <c r="H11" s="43"/>
      <c r="I11" s="41"/>
      <c r="J11" s="43"/>
      <c r="K11" s="43"/>
      <c r="L11" s="43"/>
      <c r="M11" s="43"/>
      <c r="N11" s="43"/>
    </row>
    <row r="12" spans="1:15" x14ac:dyDescent="0.25">
      <c r="A12" s="78">
        <f>SUM(A3:A11)</f>
        <v>156</v>
      </c>
      <c r="B12" s="45" t="s">
        <v>10</v>
      </c>
      <c r="C12" s="47">
        <f>SUM(C3:C11)</f>
        <v>6.08</v>
      </c>
      <c r="D12" s="65"/>
      <c r="E12" s="65">
        <f>SUM(E3:E11)</f>
        <v>8.8800000000000008</v>
      </c>
      <c r="F12" s="66"/>
      <c r="G12" s="47">
        <f>SUM(G3:G11)</f>
        <v>6.08</v>
      </c>
      <c r="H12" s="45"/>
      <c r="I12" s="47">
        <f>SUM(I3:I11)</f>
        <v>6.08</v>
      </c>
      <c r="J12" s="45"/>
      <c r="K12" s="65">
        <f>SUM(K3:K11)</f>
        <v>8.9</v>
      </c>
      <c r="L12" s="65"/>
      <c r="M12" s="65">
        <f>SUM(M5:M11)</f>
        <v>0</v>
      </c>
      <c r="N12" s="67">
        <f>SUM(N3:N11)</f>
        <v>36.020000000000003</v>
      </c>
    </row>
    <row r="13" spans="1:15" x14ac:dyDescent="0.25">
      <c r="A13" s="22"/>
      <c r="B13" s="22"/>
      <c r="C13" s="22"/>
      <c r="D13" s="22"/>
      <c r="E13" s="22"/>
      <c r="F13" s="23"/>
      <c r="G13" s="22"/>
      <c r="H13" s="22"/>
      <c r="I13" s="22"/>
      <c r="J13" s="35"/>
      <c r="K13" s="22"/>
      <c r="L13" s="22"/>
      <c r="M13" s="22"/>
      <c r="N13" s="22"/>
    </row>
    <row r="14" spans="1:15" x14ac:dyDescent="0.25">
      <c r="A14" s="22"/>
      <c r="B14" s="22" t="s">
        <v>15</v>
      </c>
      <c r="C14" s="22"/>
      <c r="D14" s="22"/>
      <c r="E14" s="22"/>
      <c r="F14" s="23" t="s">
        <v>55</v>
      </c>
      <c r="G14" s="22"/>
      <c r="H14" s="22" t="s">
        <v>14</v>
      </c>
      <c r="I14" s="22"/>
      <c r="J14" s="35"/>
      <c r="K14" s="36">
        <f>N12*4.33</f>
        <v>155.96660000000003</v>
      </c>
      <c r="L14" s="36"/>
      <c r="M14" s="36"/>
      <c r="N14" s="22"/>
    </row>
    <row r="15" spans="1:15" x14ac:dyDescent="0.25">
      <c r="A15" s="22"/>
      <c r="B15" s="22" t="s">
        <v>16</v>
      </c>
      <c r="C15" s="22"/>
      <c r="D15" s="22"/>
      <c r="E15" s="22"/>
      <c r="F15" s="69"/>
      <c r="G15" s="22"/>
      <c r="H15" s="22"/>
      <c r="I15" s="22"/>
      <c r="J15" s="22"/>
      <c r="K15" s="22"/>
      <c r="L15" s="22"/>
      <c r="M15" s="22"/>
      <c r="N15" s="22"/>
    </row>
    <row r="16" spans="1:15" x14ac:dyDescent="0.25">
      <c r="A16" s="22"/>
      <c r="B16" s="22" t="s">
        <v>17</v>
      </c>
      <c r="C16" s="22"/>
      <c r="D16" s="22"/>
      <c r="E16" s="22"/>
      <c r="F16" s="82"/>
      <c r="G16" s="82"/>
      <c r="H16" s="82"/>
      <c r="I16" s="82"/>
      <c r="J16" s="82"/>
      <c r="K16" s="82"/>
      <c r="L16" s="22"/>
      <c r="M16" s="22"/>
      <c r="N16" s="22"/>
    </row>
    <row r="17" spans="1:14" x14ac:dyDescent="0.25">
      <c r="A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2"/>
    </row>
  </sheetData>
  <mergeCells count="1">
    <mergeCell ref="F16:K1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O3" sqref="O3:O9"/>
    </sheetView>
  </sheetViews>
  <sheetFormatPr baseColWidth="10" defaultRowHeight="15" x14ac:dyDescent="0.25"/>
  <cols>
    <col min="1" max="1" width="9" customWidth="1"/>
    <col min="2" max="2" width="14.140625" customWidth="1"/>
    <col min="3" max="3" width="5.85546875" customWidth="1"/>
    <col min="4" max="4" width="15.7109375" customWidth="1"/>
    <col min="5" max="5" width="6.28515625" customWidth="1"/>
    <col min="6" max="6" width="13.85546875" customWidth="1"/>
    <col min="7" max="7" width="4.7109375" customWidth="1"/>
    <col min="8" max="8" width="17.42578125" customWidth="1"/>
    <col min="9" max="9" width="4.5703125" customWidth="1"/>
    <col min="10" max="10" width="13.7109375" customWidth="1"/>
    <col min="11" max="11" width="5.85546875" customWidth="1"/>
    <col min="12" max="12" width="6.42578125" customWidth="1"/>
    <col min="13" max="13" width="5.140625" customWidth="1"/>
    <col min="14" max="14" width="6.8554687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4" ht="48.75" x14ac:dyDescent="0.25">
      <c r="A3" s="5"/>
      <c r="B3" s="70" t="s">
        <v>47</v>
      </c>
      <c r="C3" s="71"/>
      <c r="D3" s="70" t="s">
        <v>48</v>
      </c>
      <c r="E3" s="74"/>
      <c r="F3" s="70" t="s">
        <v>47</v>
      </c>
      <c r="G3" s="72"/>
      <c r="H3" s="70" t="s">
        <v>49</v>
      </c>
      <c r="I3" s="15"/>
      <c r="J3" s="70" t="s">
        <v>47</v>
      </c>
      <c r="K3" s="74"/>
      <c r="L3" s="70"/>
      <c r="M3" s="70"/>
      <c r="N3" s="15"/>
    </row>
    <row r="4" spans="1:14" x14ac:dyDescent="0.25">
      <c r="A4" s="9">
        <v>86.6</v>
      </c>
      <c r="B4" s="11"/>
      <c r="C4" s="17">
        <v>4</v>
      </c>
      <c r="D4" s="11"/>
      <c r="E4" s="73">
        <v>4</v>
      </c>
      <c r="F4" s="11"/>
      <c r="G4" s="75">
        <v>4</v>
      </c>
      <c r="H4" s="11"/>
      <c r="I4" s="10">
        <v>4</v>
      </c>
      <c r="J4" s="11"/>
      <c r="K4" s="73">
        <v>4</v>
      </c>
      <c r="L4" s="11"/>
      <c r="M4" s="11"/>
      <c r="N4" s="10">
        <f>C4+E4+G4+I4+K4</f>
        <v>20</v>
      </c>
    </row>
    <row r="5" spans="1:14" x14ac:dyDescent="0.25">
      <c r="A5" s="32"/>
      <c r="B5" s="40" t="s">
        <v>11</v>
      </c>
      <c r="C5" s="51"/>
      <c r="D5" s="79" t="s">
        <v>11</v>
      </c>
      <c r="E5" s="52"/>
      <c r="F5" s="79" t="s">
        <v>11</v>
      </c>
      <c r="G5" s="51"/>
      <c r="H5" s="79" t="s">
        <v>11</v>
      </c>
      <c r="I5" s="51"/>
      <c r="J5" s="79" t="s">
        <v>11</v>
      </c>
      <c r="K5" s="52"/>
      <c r="L5" s="44"/>
      <c r="M5" s="52"/>
      <c r="N5" s="52"/>
    </row>
    <row r="6" spans="1:14" x14ac:dyDescent="0.25">
      <c r="A6" s="45">
        <v>45</v>
      </c>
      <c r="B6" s="46"/>
      <c r="C6" s="47">
        <v>2.08</v>
      </c>
      <c r="D6" s="46"/>
      <c r="E6" s="46">
        <v>2.0699999999999998</v>
      </c>
      <c r="F6" s="48"/>
      <c r="G6" s="47">
        <v>2.08</v>
      </c>
      <c r="H6" s="46"/>
      <c r="I6" s="47">
        <v>2.08</v>
      </c>
      <c r="J6" s="46"/>
      <c r="K6" s="46">
        <v>2.08</v>
      </c>
      <c r="L6" s="46"/>
      <c r="M6" s="46"/>
      <c r="N6" s="46">
        <f>C6+E6+G6+I6+K6+M6</f>
        <v>10.39</v>
      </c>
    </row>
    <row r="7" spans="1:14" x14ac:dyDescent="0.25">
      <c r="A7" s="39"/>
      <c r="B7" s="43"/>
      <c r="C7" s="41"/>
      <c r="D7" s="43" t="s">
        <v>50</v>
      </c>
      <c r="E7" s="43"/>
      <c r="F7" s="77"/>
      <c r="G7" s="41"/>
      <c r="H7" s="43"/>
      <c r="I7" s="41"/>
      <c r="J7" s="43" t="s">
        <v>50</v>
      </c>
      <c r="K7" s="43"/>
      <c r="L7" s="43"/>
      <c r="M7" s="43"/>
      <c r="N7" s="43"/>
    </row>
    <row r="8" spans="1:14" x14ac:dyDescent="0.25">
      <c r="A8" s="45">
        <v>8.0399999999999991</v>
      </c>
      <c r="B8" s="46"/>
      <c r="C8" s="50"/>
      <c r="D8" s="61" t="s">
        <v>32</v>
      </c>
      <c r="E8" s="46">
        <v>0.92</v>
      </c>
      <c r="F8" s="46"/>
      <c r="G8" s="47"/>
      <c r="H8" s="46"/>
      <c r="I8" s="47"/>
      <c r="J8" s="62" t="s">
        <v>32</v>
      </c>
      <c r="K8" s="46">
        <v>0.93</v>
      </c>
      <c r="L8" s="46"/>
      <c r="M8" s="46"/>
      <c r="N8" s="46">
        <f>C8+E8+G8+K8</f>
        <v>1.85</v>
      </c>
    </row>
    <row r="9" spans="1:14" x14ac:dyDescent="0.25">
      <c r="A9" s="55"/>
      <c r="B9" s="56"/>
      <c r="C9" s="41"/>
      <c r="D9" s="56" t="s">
        <v>36</v>
      </c>
      <c r="E9" s="43"/>
      <c r="F9" s="57"/>
      <c r="G9" s="41"/>
      <c r="H9" s="58"/>
      <c r="I9" s="49"/>
      <c r="J9" s="56" t="s">
        <v>36</v>
      </c>
      <c r="K9" s="43"/>
      <c r="L9" s="43"/>
      <c r="M9" s="43"/>
      <c r="N9" s="59"/>
    </row>
    <row r="10" spans="1:14" x14ac:dyDescent="0.25">
      <c r="A10" s="60">
        <v>16.36</v>
      </c>
      <c r="B10" s="46"/>
      <c r="C10" s="50"/>
      <c r="D10" s="46" t="s">
        <v>32</v>
      </c>
      <c r="E10" s="46">
        <v>2.0299999999999998</v>
      </c>
      <c r="F10" s="46"/>
      <c r="G10" s="47"/>
      <c r="H10" s="46"/>
      <c r="I10" s="47"/>
      <c r="J10" s="46" t="s">
        <v>32</v>
      </c>
      <c r="K10" s="46">
        <v>2.0299999999999998</v>
      </c>
      <c r="L10" s="46"/>
      <c r="M10" s="46"/>
      <c r="N10" s="46">
        <f>C10+E10+G10+I10+K10+M10</f>
        <v>4.0599999999999996</v>
      </c>
    </row>
    <row r="11" spans="1:14" x14ac:dyDescent="0.25">
      <c r="A11" s="76"/>
      <c r="B11" s="43"/>
      <c r="C11" s="41"/>
      <c r="D11" s="43"/>
      <c r="E11" s="43"/>
      <c r="F11" s="77"/>
      <c r="G11" s="41"/>
      <c r="H11" s="43"/>
      <c r="I11" s="41"/>
      <c r="J11" s="43"/>
      <c r="K11" s="43"/>
      <c r="L11" s="43"/>
      <c r="M11" s="43"/>
      <c r="N11" s="43"/>
    </row>
    <row r="12" spans="1:14" x14ac:dyDescent="0.25">
      <c r="A12" s="78">
        <f>SUM(A3:A11)</f>
        <v>156</v>
      </c>
      <c r="B12" s="45" t="s">
        <v>10</v>
      </c>
      <c r="C12" s="47">
        <f>SUM(C3:C11)</f>
        <v>6.08</v>
      </c>
      <c r="D12" s="65"/>
      <c r="E12" s="65">
        <f>SUM(E3:E11)</f>
        <v>9.02</v>
      </c>
      <c r="F12" s="66"/>
      <c r="G12" s="47">
        <f>SUM(G3:G11)</f>
        <v>6.08</v>
      </c>
      <c r="H12" s="45"/>
      <c r="I12" s="47">
        <f>SUM(I3:I11)</f>
        <v>6.08</v>
      </c>
      <c r="J12" s="45"/>
      <c r="K12" s="65">
        <f>SUM(K3:K11)</f>
        <v>9.0399999999999991</v>
      </c>
      <c r="L12" s="65"/>
      <c r="M12" s="65">
        <f>SUM(M5:M11)</f>
        <v>0</v>
      </c>
      <c r="N12" s="67">
        <f>SUM(N3:N11)</f>
        <v>36.300000000000004</v>
      </c>
    </row>
    <row r="13" spans="1:14" x14ac:dyDescent="0.25">
      <c r="A13" s="22"/>
      <c r="B13" s="22"/>
      <c r="C13" s="22"/>
      <c r="D13" s="22"/>
      <c r="E13" s="22"/>
      <c r="F13" s="23"/>
      <c r="G13" s="22"/>
      <c r="H13" s="22"/>
      <c r="I13" s="22"/>
      <c r="J13" s="35"/>
      <c r="K13" s="22"/>
      <c r="L13" s="22"/>
      <c r="M13" s="22"/>
      <c r="N13" s="22"/>
    </row>
    <row r="14" spans="1:14" x14ac:dyDescent="0.25">
      <c r="A14" s="22"/>
      <c r="B14" s="22" t="s">
        <v>15</v>
      </c>
      <c r="C14" s="22"/>
      <c r="D14" s="22"/>
      <c r="E14" s="22"/>
      <c r="F14" s="23" t="s">
        <v>54</v>
      </c>
      <c r="G14" s="22"/>
      <c r="H14" s="22" t="s">
        <v>14</v>
      </c>
      <c r="I14" s="22"/>
      <c r="J14" s="35"/>
      <c r="K14" s="36">
        <f>N12*4.33</f>
        <v>157.17900000000003</v>
      </c>
      <c r="L14" s="36"/>
      <c r="M14" s="36"/>
      <c r="N14" s="22"/>
    </row>
    <row r="15" spans="1:14" x14ac:dyDescent="0.25">
      <c r="A15" s="22"/>
      <c r="B15" s="22" t="s">
        <v>16</v>
      </c>
      <c r="C15" s="22"/>
      <c r="D15" s="22"/>
      <c r="E15" s="22"/>
      <c r="F15" s="69"/>
      <c r="G15" s="22"/>
      <c r="H15" s="22"/>
      <c r="I15" s="22"/>
      <c r="J15" s="22"/>
      <c r="K15" s="22"/>
      <c r="L15" s="22"/>
      <c r="M15" s="22"/>
      <c r="N15" s="22"/>
    </row>
    <row r="16" spans="1:14" x14ac:dyDescent="0.25">
      <c r="A16" s="22"/>
      <c r="B16" s="22" t="s">
        <v>17</v>
      </c>
      <c r="C16" s="22"/>
      <c r="D16" s="22"/>
      <c r="E16" s="22"/>
      <c r="F16" s="82"/>
      <c r="G16" s="82"/>
      <c r="H16" s="82"/>
      <c r="I16" s="82"/>
      <c r="J16" s="82"/>
      <c r="K16" s="82"/>
      <c r="L16" s="22"/>
      <c r="M16" s="22"/>
      <c r="N16" s="22"/>
    </row>
    <row r="17" spans="1:14" x14ac:dyDescent="0.25">
      <c r="A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2"/>
    </row>
  </sheetData>
  <mergeCells count="1">
    <mergeCell ref="F16:K16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7" sqref="A7:N8"/>
    </sheetView>
  </sheetViews>
  <sheetFormatPr baseColWidth="10" defaultRowHeight="15" x14ac:dyDescent="0.25"/>
  <cols>
    <col min="1" max="1" width="7.5703125" customWidth="1"/>
    <col min="3" max="3" width="6.140625" customWidth="1"/>
    <col min="4" max="4" width="15.85546875" customWidth="1"/>
    <col min="5" max="5" width="6.85546875" customWidth="1"/>
    <col min="7" max="7" width="7.28515625" customWidth="1"/>
    <col min="9" max="9" width="6.5703125" customWidth="1"/>
    <col min="11" max="11" width="6.42578125" customWidth="1"/>
    <col min="12" max="12" width="7.140625" customWidth="1"/>
    <col min="13" max="13" width="5.5703125" customWidth="1"/>
    <col min="14" max="14" width="7.4257812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4" x14ac:dyDescent="0.25">
      <c r="A3" s="39"/>
      <c r="B3" s="40" t="s">
        <v>11</v>
      </c>
      <c r="C3" s="41"/>
      <c r="D3" s="42" t="s">
        <v>11</v>
      </c>
      <c r="E3" s="43"/>
      <c r="F3" s="42" t="s">
        <v>11</v>
      </c>
      <c r="G3" s="41"/>
      <c r="H3" s="42" t="s">
        <v>11</v>
      </c>
      <c r="I3" s="41"/>
      <c r="J3" s="42" t="s">
        <v>11</v>
      </c>
      <c r="K3" s="43"/>
      <c r="L3" s="44"/>
      <c r="M3" s="43"/>
      <c r="N3" s="43"/>
    </row>
    <row r="4" spans="1:14" x14ac:dyDescent="0.25">
      <c r="A4" s="45">
        <v>45</v>
      </c>
      <c r="B4" s="46"/>
      <c r="C4" s="47">
        <v>2.08</v>
      </c>
      <c r="D4" s="46"/>
      <c r="E4" s="46">
        <v>2.0699999999999998</v>
      </c>
      <c r="F4" s="48"/>
      <c r="G4" s="47">
        <v>2.08</v>
      </c>
      <c r="H4" s="46"/>
      <c r="I4" s="47">
        <v>2.08</v>
      </c>
      <c r="J4" s="46"/>
      <c r="K4" s="46">
        <v>2.08</v>
      </c>
      <c r="L4" s="46"/>
      <c r="M4" s="46"/>
      <c r="N4" s="46">
        <f>C4+E4+G4+I4+K4+M4</f>
        <v>10.39</v>
      </c>
    </row>
    <row r="5" spans="1:14" x14ac:dyDescent="0.25">
      <c r="A5" s="39"/>
      <c r="B5" s="43"/>
      <c r="C5" s="41"/>
      <c r="D5" s="43" t="s">
        <v>50</v>
      </c>
      <c r="E5" s="43"/>
      <c r="F5" s="77"/>
      <c r="G5" s="41"/>
      <c r="H5" s="43"/>
      <c r="I5" s="41"/>
      <c r="J5" s="43" t="s">
        <v>50</v>
      </c>
      <c r="K5" s="43"/>
      <c r="L5" s="43"/>
      <c r="M5" s="43"/>
      <c r="N5" s="43"/>
    </row>
    <row r="6" spans="1:14" x14ac:dyDescent="0.25">
      <c r="A6" s="45">
        <v>8.0399999999999991</v>
      </c>
      <c r="B6" s="46"/>
      <c r="C6" s="50"/>
      <c r="D6" s="61" t="s">
        <v>32</v>
      </c>
      <c r="E6" s="46">
        <v>0.91</v>
      </c>
      <c r="F6" s="46"/>
      <c r="G6" s="47"/>
      <c r="H6" s="46"/>
      <c r="I6" s="47"/>
      <c r="J6" s="62" t="s">
        <v>32</v>
      </c>
      <c r="K6" s="46">
        <v>0.92</v>
      </c>
      <c r="L6" s="46"/>
      <c r="M6" s="46"/>
      <c r="N6" s="46">
        <v>1.86</v>
      </c>
    </row>
    <row r="7" spans="1:14" x14ac:dyDescent="0.25">
      <c r="A7" s="55"/>
      <c r="B7" s="56"/>
      <c r="C7" s="41"/>
      <c r="D7" s="56" t="s">
        <v>36</v>
      </c>
      <c r="E7" s="43"/>
      <c r="F7" s="57"/>
      <c r="G7" s="41"/>
      <c r="H7" s="58"/>
      <c r="I7" s="49"/>
      <c r="J7" s="56" t="s">
        <v>36</v>
      </c>
      <c r="K7" s="43"/>
      <c r="L7" s="43"/>
      <c r="M7" s="43"/>
      <c r="N7" s="59"/>
    </row>
    <row r="8" spans="1:14" x14ac:dyDescent="0.25">
      <c r="A8" s="60">
        <v>16.36</v>
      </c>
      <c r="B8" s="46"/>
      <c r="C8" s="50"/>
      <c r="D8" s="46" t="s">
        <v>32</v>
      </c>
      <c r="E8" s="46">
        <v>2.0299999999999998</v>
      </c>
      <c r="F8" s="46"/>
      <c r="G8" s="47"/>
      <c r="H8" s="46"/>
      <c r="I8" s="47"/>
      <c r="J8" s="46" t="s">
        <v>32</v>
      </c>
      <c r="K8" s="46">
        <v>2.0299999999999998</v>
      </c>
      <c r="L8" s="46"/>
      <c r="M8" s="46"/>
      <c r="N8" s="46">
        <f>C8+E8+G8+I8+K8+M8</f>
        <v>4.0599999999999996</v>
      </c>
    </row>
    <row r="9" spans="1:14" x14ac:dyDescent="0.25">
      <c r="A9" s="76"/>
      <c r="B9" s="43"/>
      <c r="C9" s="41"/>
      <c r="D9" s="43"/>
      <c r="E9" s="43"/>
      <c r="F9" s="77"/>
      <c r="G9" s="41"/>
      <c r="H9" s="43"/>
      <c r="I9" s="41"/>
      <c r="J9" s="43"/>
      <c r="K9" s="43"/>
      <c r="L9" s="43"/>
      <c r="M9" s="43"/>
      <c r="N9" s="43"/>
    </row>
    <row r="10" spans="1:14" x14ac:dyDescent="0.25">
      <c r="A10" s="78">
        <f>SUM(A3:A9)</f>
        <v>69.400000000000006</v>
      </c>
      <c r="B10" s="45" t="s">
        <v>10</v>
      </c>
      <c r="C10" s="47">
        <f>SUM(C3:C9)</f>
        <v>2.08</v>
      </c>
      <c r="D10" s="65"/>
      <c r="E10" s="65">
        <f>SUM(E3:E9)</f>
        <v>5.01</v>
      </c>
      <c r="F10" s="66"/>
      <c r="G10" s="47">
        <f>SUM(G3:G9)</f>
        <v>2.08</v>
      </c>
      <c r="H10" s="45"/>
      <c r="I10" s="47">
        <f>SUM(I3:I9)</f>
        <v>2.08</v>
      </c>
      <c r="J10" s="45"/>
      <c r="K10" s="65">
        <f>SUM(K3:K9)</f>
        <v>5.0299999999999994</v>
      </c>
      <c r="L10" s="65"/>
      <c r="M10" s="65">
        <f>SUM(M3:M9)</f>
        <v>0</v>
      </c>
      <c r="N10" s="67">
        <f>SUM(N3:N9)</f>
        <v>16.309999999999999</v>
      </c>
    </row>
    <row r="11" spans="1:14" x14ac:dyDescent="0.25">
      <c r="A11" s="22"/>
      <c r="B11" s="22"/>
      <c r="C11" s="22"/>
      <c r="D11" s="22"/>
      <c r="E11" s="22"/>
      <c r="F11" s="23"/>
      <c r="G11" s="22"/>
      <c r="H11" s="22"/>
      <c r="I11" s="22"/>
      <c r="J11" s="35"/>
      <c r="K11" s="22"/>
      <c r="L11" s="22"/>
      <c r="M11" s="22"/>
      <c r="N11" s="22"/>
    </row>
    <row r="12" spans="1:14" x14ac:dyDescent="0.25">
      <c r="A12" s="22"/>
      <c r="B12" s="22" t="s">
        <v>15</v>
      </c>
      <c r="C12" s="22"/>
      <c r="D12" s="22"/>
      <c r="E12" s="22"/>
      <c r="F12" s="23" t="s">
        <v>52</v>
      </c>
      <c r="G12" s="22"/>
      <c r="H12" s="22" t="s">
        <v>14</v>
      </c>
      <c r="I12" s="22"/>
      <c r="J12" s="35"/>
      <c r="K12" s="36">
        <f>N10*4.33</f>
        <v>70.622299999999996</v>
      </c>
      <c r="L12" s="36"/>
      <c r="M12" s="36"/>
      <c r="N12" s="22"/>
    </row>
    <row r="13" spans="1:14" x14ac:dyDescent="0.25">
      <c r="A13" s="22"/>
      <c r="B13" s="22" t="s">
        <v>16</v>
      </c>
      <c r="C13" s="22"/>
      <c r="D13" s="22"/>
      <c r="E13" s="22"/>
      <c r="F13" s="69"/>
      <c r="G13" s="22"/>
      <c r="H13" s="22"/>
      <c r="I13" s="22"/>
      <c r="J13" s="22"/>
      <c r="K13" s="22"/>
      <c r="L13" s="22"/>
      <c r="M13" s="22"/>
      <c r="N13" s="22"/>
    </row>
    <row r="14" spans="1:14" ht="29.25" customHeight="1" x14ac:dyDescent="0.25">
      <c r="A14" s="22"/>
      <c r="B14" s="22" t="s">
        <v>17</v>
      </c>
      <c r="C14" s="22"/>
      <c r="D14" s="22"/>
      <c r="E14" s="22"/>
      <c r="F14" s="82" t="s">
        <v>53</v>
      </c>
      <c r="G14" s="82"/>
      <c r="H14" s="82"/>
      <c r="I14" s="82"/>
      <c r="J14" s="82"/>
      <c r="K14" s="82"/>
      <c r="L14" s="22"/>
      <c r="M14" s="22"/>
      <c r="N14" s="22"/>
    </row>
    <row r="15" spans="1:14" x14ac:dyDescent="0.25">
      <c r="A15" s="22"/>
      <c r="C15" s="22"/>
      <c r="D15" s="22"/>
      <c r="E15" s="22"/>
      <c r="F15" s="23"/>
      <c r="G15" s="22"/>
      <c r="H15" s="22"/>
      <c r="I15" s="22"/>
      <c r="J15" s="22"/>
      <c r="K15" s="22"/>
      <c r="L15" s="22"/>
      <c r="M15" s="22"/>
      <c r="N15" s="22"/>
    </row>
  </sheetData>
  <mergeCells count="1">
    <mergeCell ref="F14:K1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0" sqref="F20"/>
    </sheetView>
  </sheetViews>
  <sheetFormatPr baseColWidth="10" defaultRowHeight="15" x14ac:dyDescent="0.25"/>
  <cols>
    <col min="1" max="1" width="8" customWidth="1"/>
    <col min="2" max="2" width="16.5703125" customWidth="1"/>
    <col min="3" max="3" width="6.5703125" customWidth="1"/>
    <col min="4" max="4" width="16" customWidth="1"/>
    <col min="5" max="5" width="5.140625" customWidth="1"/>
    <col min="6" max="6" width="16.42578125" customWidth="1"/>
    <col min="7" max="7" width="4.7109375" customWidth="1"/>
    <col min="8" max="8" width="17.5703125" customWidth="1"/>
    <col min="9" max="9" width="5.140625" customWidth="1"/>
    <col min="10" max="10" width="20.140625" customWidth="1"/>
    <col min="11" max="11" width="5.42578125" customWidth="1"/>
    <col min="12" max="12" width="5.7109375" customWidth="1"/>
    <col min="13" max="14" width="6.2851562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5</v>
      </c>
      <c r="H2" s="24" t="s">
        <v>7</v>
      </c>
      <c r="I2" s="24" t="s">
        <v>5</v>
      </c>
      <c r="J2" s="24" t="s">
        <v>8</v>
      </c>
      <c r="K2" s="24" t="s">
        <v>5</v>
      </c>
      <c r="L2" s="24" t="s">
        <v>9</v>
      </c>
      <c r="M2" s="24" t="s">
        <v>5</v>
      </c>
      <c r="N2" s="24" t="s">
        <v>10</v>
      </c>
    </row>
    <row r="3" spans="1:14" x14ac:dyDescent="0.25">
      <c r="A3" s="39"/>
      <c r="B3" s="40" t="s">
        <v>11</v>
      </c>
      <c r="C3" s="41"/>
      <c r="D3" s="42" t="s">
        <v>11</v>
      </c>
      <c r="E3" s="43"/>
      <c r="F3" s="42" t="s">
        <v>11</v>
      </c>
      <c r="G3" s="41"/>
      <c r="H3" s="42" t="s">
        <v>11</v>
      </c>
      <c r="I3" s="41"/>
      <c r="J3" s="42" t="s">
        <v>11</v>
      </c>
      <c r="K3" s="43"/>
      <c r="L3" s="44"/>
      <c r="M3" s="43"/>
      <c r="N3" s="43"/>
    </row>
    <row r="4" spans="1:14" x14ac:dyDescent="0.25">
      <c r="A4" s="45">
        <v>45</v>
      </c>
      <c r="B4" s="46"/>
      <c r="C4" s="47">
        <v>2.08</v>
      </c>
      <c r="D4" s="46"/>
      <c r="E4" s="46">
        <v>2.0699999999999998</v>
      </c>
      <c r="F4" s="48"/>
      <c r="G4" s="47">
        <v>2.08</v>
      </c>
      <c r="H4" s="46"/>
      <c r="I4" s="47">
        <v>2.08</v>
      </c>
      <c r="J4" s="46"/>
      <c r="K4" s="46">
        <v>2.08</v>
      </c>
      <c r="L4" s="46"/>
      <c r="M4" s="46"/>
      <c r="N4" s="46">
        <f>C4+E4+G4+I4+K4+M4</f>
        <v>10.39</v>
      </c>
    </row>
    <row r="5" spans="1:14" x14ac:dyDescent="0.25">
      <c r="A5" s="39"/>
      <c r="B5" s="43"/>
      <c r="C5" s="41"/>
      <c r="D5" s="43" t="s">
        <v>50</v>
      </c>
      <c r="E5" s="43"/>
      <c r="F5" s="77"/>
      <c r="G5" s="41"/>
      <c r="H5" s="43"/>
      <c r="I5" s="41"/>
      <c r="J5" s="43" t="s">
        <v>50</v>
      </c>
      <c r="K5" s="43"/>
      <c r="L5" s="43"/>
      <c r="M5" s="43"/>
      <c r="N5" s="43"/>
    </row>
    <row r="6" spans="1:14" x14ac:dyDescent="0.25">
      <c r="A6" s="45">
        <v>8.0399999999999991</v>
      </c>
      <c r="B6" s="46"/>
      <c r="C6" s="50"/>
      <c r="D6" s="61" t="s">
        <v>32</v>
      </c>
      <c r="E6" s="46">
        <v>0.91</v>
      </c>
      <c r="F6" s="46"/>
      <c r="G6" s="47"/>
      <c r="H6" s="46"/>
      <c r="I6" s="47"/>
      <c r="J6" s="62" t="s">
        <v>32</v>
      </c>
      <c r="K6" s="46">
        <v>0.92</v>
      </c>
      <c r="L6" s="46"/>
      <c r="M6" s="46"/>
      <c r="N6" s="46">
        <v>1.86</v>
      </c>
    </row>
    <row r="7" spans="1:14" ht="51.75" customHeight="1" x14ac:dyDescent="0.25">
      <c r="A7" s="5"/>
      <c r="B7" s="70" t="s">
        <v>47</v>
      </c>
      <c r="C7" s="71"/>
      <c r="D7" s="70" t="s">
        <v>48</v>
      </c>
      <c r="E7" s="74"/>
      <c r="F7" s="70" t="s">
        <v>47</v>
      </c>
      <c r="G7" s="72"/>
      <c r="H7" s="70" t="s">
        <v>49</v>
      </c>
      <c r="I7" s="15"/>
      <c r="J7" s="70" t="s">
        <v>47</v>
      </c>
      <c r="K7" s="74"/>
      <c r="L7" s="70"/>
      <c r="M7" s="70"/>
      <c r="N7" s="15"/>
    </row>
    <row r="8" spans="1:14" ht="25.9" customHeight="1" x14ac:dyDescent="0.25">
      <c r="A8" s="9">
        <v>86.6</v>
      </c>
      <c r="B8" s="11"/>
      <c r="C8" s="17">
        <v>4</v>
      </c>
      <c r="D8" s="11"/>
      <c r="E8" s="73">
        <v>4</v>
      </c>
      <c r="F8" s="11"/>
      <c r="G8" s="75">
        <v>4</v>
      </c>
      <c r="H8" s="11"/>
      <c r="I8" s="10">
        <v>4</v>
      </c>
      <c r="J8" s="11"/>
      <c r="K8" s="73">
        <v>4</v>
      </c>
      <c r="L8" s="11"/>
      <c r="M8" s="11"/>
      <c r="N8" s="10">
        <f>C8+E8+G8+I8+K8</f>
        <v>20</v>
      </c>
    </row>
    <row r="9" spans="1:14" ht="12" customHeight="1" x14ac:dyDescent="0.25">
      <c r="A9" s="55"/>
      <c r="B9" s="56"/>
      <c r="C9" s="41"/>
      <c r="D9" s="56" t="s">
        <v>36</v>
      </c>
      <c r="E9" s="43"/>
      <c r="F9" s="57"/>
      <c r="G9" s="41"/>
      <c r="H9" s="58"/>
      <c r="I9" s="49"/>
      <c r="J9" s="56" t="s">
        <v>36</v>
      </c>
      <c r="K9" s="43"/>
      <c r="L9" s="43"/>
      <c r="M9" s="43"/>
      <c r="N9" s="59"/>
    </row>
    <row r="10" spans="1:14" x14ac:dyDescent="0.25">
      <c r="A10" s="60">
        <v>16.36</v>
      </c>
      <c r="B10" s="46"/>
      <c r="C10" s="50"/>
      <c r="D10" s="46" t="s">
        <v>32</v>
      </c>
      <c r="E10" s="46">
        <v>2.0299999999999998</v>
      </c>
      <c r="F10" s="46"/>
      <c r="G10" s="47"/>
      <c r="H10" s="46"/>
      <c r="I10" s="47"/>
      <c r="J10" s="46" t="s">
        <v>32</v>
      </c>
      <c r="K10" s="46">
        <v>2.0299999999999998</v>
      </c>
      <c r="L10" s="46"/>
      <c r="M10" s="46"/>
      <c r="N10" s="46">
        <f>C10+E10+G10+I10+K10+M10</f>
        <v>4.0599999999999996</v>
      </c>
    </row>
    <row r="11" spans="1:14" x14ac:dyDescent="0.25">
      <c r="A11" s="76"/>
      <c r="B11" s="43"/>
      <c r="C11" s="41"/>
      <c r="D11" s="43"/>
      <c r="E11" s="43"/>
      <c r="F11" s="77"/>
      <c r="G11" s="41"/>
      <c r="H11" s="43"/>
      <c r="I11" s="41"/>
      <c r="J11" s="43"/>
      <c r="K11" s="43"/>
      <c r="L11" s="43"/>
      <c r="M11" s="43"/>
      <c r="N11" s="43"/>
    </row>
    <row r="12" spans="1:14" ht="15" customHeight="1" x14ac:dyDescent="0.25">
      <c r="A12" s="78">
        <f>SUM(A3:A11)</f>
        <v>156</v>
      </c>
      <c r="B12" s="45" t="s">
        <v>10</v>
      </c>
      <c r="C12" s="47">
        <f>SUM(C3:C11)</f>
        <v>6.08</v>
      </c>
      <c r="D12" s="65"/>
      <c r="E12" s="65">
        <f>SUM(E3:E11)</f>
        <v>9.01</v>
      </c>
      <c r="F12" s="66"/>
      <c r="G12" s="47">
        <f>SUM(G3:G11)</f>
        <v>6.08</v>
      </c>
      <c r="H12" s="45"/>
      <c r="I12" s="47">
        <f>SUM(I3:I11)</f>
        <v>6.08</v>
      </c>
      <c r="J12" s="45"/>
      <c r="K12" s="65">
        <f>SUM(K3:K11)</f>
        <v>9.0299999999999994</v>
      </c>
      <c r="L12" s="65"/>
      <c r="M12" s="65">
        <f>SUM(M3:M11)</f>
        <v>0</v>
      </c>
      <c r="N12" s="67">
        <f>SUM(N3:N11)</f>
        <v>36.31</v>
      </c>
    </row>
    <row r="13" spans="1:14" x14ac:dyDescent="0.25">
      <c r="A13" s="22"/>
      <c r="B13" s="22"/>
      <c r="C13" s="22"/>
      <c r="D13" s="22"/>
      <c r="E13" s="22"/>
      <c r="F13" s="23"/>
      <c r="G13" s="22"/>
      <c r="H13" s="22"/>
      <c r="I13" s="22"/>
      <c r="J13" s="35"/>
      <c r="K13" s="22"/>
      <c r="L13" s="22"/>
      <c r="M13" s="22"/>
      <c r="N13" s="22"/>
    </row>
    <row r="14" spans="1:14" x14ac:dyDescent="0.25">
      <c r="A14" s="22"/>
      <c r="B14" s="22" t="s">
        <v>15</v>
      </c>
      <c r="C14" s="22"/>
      <c r="D14" s="22"/>
      <c r="E14" s="22"/>
      <c r="F14" s="23" t="s">
        <v>51</v>
      </c>
      <c r="G14" s="22"/>
      <c r="H14" s="22" t="s">
        <v>14</v>
      </c>
      <c r="I14" s="22"/>
      <c r="J14" s="35"/>
      <c r="K14" s="36">
        <f>N12*4.33</f>
        <v>157.22230000000002</v>
      </c>
      <c r="L14" s="36"/>
      <c r="M14" s="36"/>
      <c r="N14" s="22"/>
    </row>
    <row r="15" spans="1:14" x14ac:dyDescent="0.25">
      <c r="A15" s="22"/>
      <c r="B15" s="22" t="s">
        <v>16</v>
      </c>
      <c r="C15" s="22"/>
      <c r="D15" s="22"/>
      <c r="E15" s="22"/>
      <c r="F15" s="69"/>
      <c r="G15" s="22"/>
      <c r="H15" s="22"/>
      <c r="I15" s="22"/>
      <c r="J15" s="22"/>
      <c r="K15" s="22"/>
      <c r="L15" s="22"/>
      <c r="M15" s="22"/>
      <c r="N15" s="22"/>
    </row>
    <row r="16" spans="1:14" x14ac:dyDescent="0.25">
      <c r="A16" s="22"/>
      <c r="B16" s="22" t="s">
        <v>17</v>
      </c>
      <c r="C16" s="22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2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P17" sqref="P17"/>
    </sheetView>
  </sheetViews>
  <sheetFormatPr baseColWidth="10" defaultRowHeight="15" x14ac:dyDescent="0.25"/>
  <cols>
    <col min="1" max="1" width="7.28515625" customWidth="1"/>
    <col min="2" max="2" width="19.140625" customWidth="1"/>
    <col min="3" max="3" width="6.7109375" customWidth="1"/>
    <col min="4" max="4" width="16.42578125" customWidth="1"/>
    <col min="5" max="5" width="5.85546875" customWidth="1"/>
    <col min="7" max="7" width="5.42578125" customWidth="1"/>
    <col min="9" max="9" width="5.42578125" customWidth="1"/>
    <col min="10" max="10" width="18.42578125" customWidth="1"/>
    <col min="11" max="11" width="6" customWidth="1"/>
    <col min="12" max="12" width="5.85546875" customWidth="1"/>
    <col min="13" max="13" width="5" customWidth="1"/>
    <col min="14" max="14" width="6.570312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3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6</v>
      </c>
      <c r="G3" s="24" t="s">
        <v>5</v>
      </c>
      <c r="H3" s="24" t="s">
        <v>7</v>
      </c>
      <c r="I3" s="24" t="s">
        <v>5</v>
      </c>
      <c r="J3" s="24" t="s">
        <v>8</v>
      </c>
      <c r="K3" s="24" t="s">
        <v>5</v>
      </c>
      <c r="L3" s="24" t="s">
        <v>9</v>
      </c>
      <c r="M3" s="24" t="s">
        <v>5</v>
      </c>
      <c r="N3" s="24" t="s">
        <v>10</v>
      </c>
    </row>
    <row r="4" spans="1:14" x14ac:dyDescent="0.25">
      <c r="A4" s="39"/>
      <c r="B4" s="40" t="s">
        <v>11</v>
      </c>
      <c r="C4" s="41"/>
      <c r="D4" s="42" t="s">
        <v>11</v>
      </c>
      <c r="E4" s="43"/>
      <c r="F4" s="42" t="s">
        <v>11</v>
      </c>
      <c r="G4" s="41"/>
      <c r="H4" s="42" t="s">
        <v>11</v>
      </c>
      <c r="I4" s="41"/>
      <c r="J4" s="42" t="s">
        <v>11</v>
      </c>
      <c r="K4" s="43"/>
      <c r="L4" s="44"/>
      <c r="M4" s="43"/>
      <c r="N4" s="43"/>
    </row>
    <row r="5" spans="1:14" x14ac:dyDescent="0.25">
      <c r="A5" s="45">
        <v>45</v>
      </c>
      <c r="B5" s="46"/>
      <c r="C5" s="47">
        <v>2.08</v>
      </c>
      <c r="D5" s="46"/>
      <c r="E5" s="46">
        <v>2.0699999999999998</v>
      </c>
      <c r="F5" s="48"/>
      <c r="G5" s="47">
        <v>2.08</v>
      </c>
      <c r="H5" s="46"/>
      <c r="I5" s="47">
        <v>2.0699999999999998</v>
      </c>
      <c r="J5" s="46"/>
      <c r="K5" s="46">
        <v>2.08</v>
      </c>
      <c r="L5" s="46"/>
      <c r="M5" s="46"/>
      <c r="N5" s="46">
        <f>C5+E5+G5+I5+K5+M5</f>
        <v>10.38</v>
      </c>
    </row>
    <row r="6" spans="1:14" ht="23.25" x14ac:dyDescent="0.25">
      <c r="A6" s="39"/>
      <c r="B6" s="40" t="s">
        <v>30</v>
      </c>
      <c r="C6" s="41"/>
      <c r="D6" s="42"/>
      <c r="E6" s="43"/>
      <c r="F6" s="42" t="s">
        <v>30</v>
      </c>
      <c r="G6" s="41"/>
      <c r="H6" s="42"/>
      <c r="I6" s="49"/>
      <c r="J6" s="42" t="s">
        <v>30</v>
      </c>
      <c r="K6" s="43"/>
      <c r="L6" s="43"/>
      <c r="M6" s="43"/>
      <c r="N6" s="43"/>
    </row>
    <row r="7" spans="1:14" x14ac:dyDescent="0.25">
      <c r="A7" s="45">
        <v>8.1</v>
      </c>
      <c r="B7" s="46" t="s">
        <v>31</v>
      </c>
      <c r="C7" s="50">
        <v>0.33</v>
      </c>
      <c r="D7" s="46"/>
      <c r="E7" s="46"/>
      <c r="F7" s="46" t="s">
        <v>32</v>
      </c>
      <c r="G7" s="47">
        <v>1.24</v>
      </c>
      <c r="H7" s="46"/>
      <c r="I7" s="47"/>
      <c r="J7" s="46" t="s">
        <v>31</v>
      </c>
      <c r="K7" s="46">
        <v>0.3</v>
      </c>
      <c r="L7" s="46"/>
      <c r="M7" s="46"/>
      <c r="N7" s="46">
        <f>C7+E7+G7+I7+K7+M7</f>
        <v>1.87</v>
      </c>
    </row>
    <row r="8" spans="1:14" ht="23.25" x14ac:dyDescent="0.25">
      <c r="A8" s="32"/>
      <c r="B8" s="40" t="s">
        <v>33</v>
      </c>
      <c r="C8" s="51"/>
      <c r="D8" s="42"/>
      <c r="E8" s="52"/>
      <c r="F8" s="42" t="s">
        <v>33</v>
      </c>
      <c r="G8" s="51"/>
      <c r="H8" s="42"/>
      <c r="I8" s="53"/>
      <c r="J8" s="42" t="s">
        <v>33</v>
      </c>
      <c r="K8" s="52"/>
      <c r="L8" s="52"/>
      <c r="M8" s="52"/>
      <c r="N8" s="52"/>
    </row>
    <row r="9" spans="1:14" x14ac:dyDescent="0.25">
      <c r="A9" s="45">
        <v>8.1</v>
      </c>
      <c r="B9" s="46" t="s">
        <v>31</v>
      </c>
      <c r="C9" s="50">
        <v>0.33</v>
      </c>
      <c r="D9" s="46"/>
      <c r="E9" s="46"/>
      <c r="F9" s="46" t="s">
        <v>32</v>
      </c>
      <c r="G9" s="47">
        <v>1.24</v>
      </c>
      <c r="H9" s="46"/>
      <c r="I9" s="47"/>
      <c r="J9" s="46" t="s">
        <v>31</v>
      </c>
      <c r="K9" s="46">
        <v>0.3</v>
      </c>
      <c r="L9" s="46"/>
      <c r="M9" s="46"/>
      <c r="N9" s="46">
        <f>C9+E9+G9+I9+K9+M9</f>
        <v>1.87</v>
      </c>
    </row>
    <row r="10" spans="1:14" ht="16.5" customHeight="1" x14ac:dyDescent="0.25">
      <c r="A10" s="39"/>
      <c r="B10" s="40" t="s">
        <v>34</v>
      </c>
      <c r="C10" s="51"/>
      <c r="D10" s="42"/>
      <c r="E10" s="52"/>
      <c r="F10" s="42"/>
      <c r="G10" s="51"/>
      <c r="H10" s="42"/>
      <c r="I10" s="53"/>
      <c r="J10" s="42"/>
      <c r="K10" s="52"/>
      <c r="L10" s="52"/>
      <c r="M10" s="52"/>
      <c r="N10" s="52"/>
    </row>
    <row r="11" spans="1:14" ht="41.25" customHeight="1" x14ac:dyDescent="0.25">
      <c r="A11" s="45">
        <v>0.75</v>
      </c>
      <c r="B11" s="48" t="s">
        <v>37</v>
      </c>
      <c r="C11" s="50">
        <v>0.17</v>
      </c>
      <c r="D11" s="46"/>
      <c r="E11" s="46"/>
      <c r="F11" s="46"/>
      <c r="G11" s="47"/>
      <c r="H11" s="46"/>
      <c r="I11" s="47"/>
      <c r="J11" s="46"/>
      <c r="K11" s="46"/>
      <c r="L11" s="46"/>
      <c r="M11" s="46"/>
      <c r="N11" s="46">
        <f>C11+E11+G11+I11+K11+M11</f>
        <v>0.17</v>
      </c>
    </row>
    <row r="12" spans="1:14" ht="13.5" customHeight="1" x14ac:dyDescent="0.25">
      <c r="A12" s="32"/>
      <c r="B12" s="22"/>
      <c r="C12" s="51"/>
      <c r="D12" s="42"/>
      <c r="E12" s="52"/>
      <c r="F12" s="42"/>
      <c r="G12" s="51"/>
      <c r="H12" s="42"/>
      <c r="I12" s="53"/>
      <c r="J12" s="40" t="s">
        <v>35</v>
      </c>
      <c r="K12" s="52"/>
      <c r="L12" s="52"/>
      <c r="M12" s="52"/>
      <c r="N12" s="54"/>
    </row>
    <row r="13" spans="1:14" ht="36.75" customHeight="1" x14ac:dyDescent="0.25">
      <c r="A13" s="32">
        <v>1</v>
      </c>
      <c r="B13" s="22"/>
      <c r="C13" s="51"/>
      <c r="D13" s="42"/>
      <c r="E13" s="52"/>
      <c r="F13" s="42"/>
      <c r="G13" s="51"/>
      <c r="H13" s="42"/>
      <c r="I13" s="53"/>
      <c r="J13" s="42" t="s">
        <v>38</v>
      </c>
      <c r="K13" s="52">
        <v>0.23</v>
      </c>
      <c r="L13" s="52"/>
      <c r="M13" s="52"/>
      <c r="N13" s="54">
        <v>0.23</v>
      </c>
    </row>
    <row r="14" spans="1:14" x14ac:dyDescent="0.25">
      <c r="A14" s="55"/>
      <c r="B14" s="56"/>
      <c r="C14" s="41"/>
      <c r="D14" s="56" t="s">
        <v>36</v>
      </c>
      <c r="E14" s="43"/>
      <c r="F14" s="57"/>
      <c r="G14" s="41"/>
      <c r="H14" s="58"/>
      <c r="I14" s="49"/>
      <c r="J14" s="56" t="s">
        <v>36</v>
      </c>
      <c r="K14" s="43"/>
      <c r="L14" s="43"/>
      <c r="M14" s="43"/>
      <c r="N14" s="59"/>
    </row>
    <row r="15" spans="1:14" x14ac:dyDescent="0.25">
      <c r="A15" s="60">
        <v>17.57</v>
      </c>
      <c r="B15" s="46"/>
      <c r="C15" s="50"/>
      <c r="D15" s="46" t="s">
        <v>32</v>
      </c>
      <c r="E15" s="46">
        <v>2.0299999999999998</v>
      </c>
      <c r="F15" s="46"/>
      <c r="G15" s="47"/>
      <c r="H15" s="46"/>
      <c r="I15" s="47"/>
      <c r="J15" s="46" t="s">
        <v>32</v>
      </c>
      <c r="K15" s="46">
        <v>2.0299999999999998</v>
      </c>
      <c r="L15" s="46"/>
      <c r="M15" s="46"/>
      <c r="N15" s="46">
        <f>C15+E15+G15+I15+K15+M15</f>
        <v>4.0599999999999996</v>
      </c>
    </row>
    <row r="16" spans="1:14" ht="27" customHeight="1" x14ac:dyDescent="0.25">
      <c r="A16" s="45">
        <v>1.5</v>
      </c>
      <c r="B16" s="46"/>
      <c r="C16" s="50"/>
      <c r="D16" s="48" t="s">
        <v>39</v>
      </c>
      <c r="E16" s="46">
        <v>0.34</v>
      </c>
      <c r="F16" s="46"/>
      <c r="G16" s="47"/>
      <c r="H16" s="46"/>
      <c r="I16" s="47"/>
      <c r="J16" s="46"/>
      <c r="K16" s="46"/>
      <c r="L16" s="46"/>
      <c r="M16" s="46"/>
      <c r="N16" s="46">
        <f>C16+E16+G16+I16+K16+M16</f>
        <v>0.34</v>
      </c>
    </row>
    <row r="17" spans="1:14" ht="23.25" x14ac:dyDescent="0.25">
      <c r="A17" s="45">
        <v>8.08</v>
      </c>
      <c r="B17" s="46"/>
      <c r="C17" s="50"/>
      <c r="D17" s="61" t="s">
        <v>40</v>
      </c>
      <c r="E17" s="46">
        <v>0.93</v>
      </c>
      <c r="F17" s="46"/>
      <c r="G17" s="47"/>
      <c r="H17" s="46"/>
      <c r="I17" s="47"/>
      <c r="J17" s="62" t="s">
        <v>41</v>
      </c>
      <c r="K17" s="46">
        <v>0.93</v>
      </c>
      <c r="L17" s="46"/>
      <c r="M17" s="46"/>
      <c r="N17" s="46">
        <v>1.86</v>
      </c>
    </row>
    <row r="18" spans="1:14" x14ac:dyDescent="0.25">
      <c r="A18" s="63"/>
      <c r="B18" s="52"/>
      <c r="C18" s="51"/>
      <c r="D18" s="52"/>
      <c r="E18" s="52"/>
      <c r="F18" s="64"/>
      <c r="G18" s="51"/>
      <c r="H18" s="52"/>
      <c r="I18" s="51"/>
      <c r="J18" s="52"/>
      <c r="K18" s="52"/>
      <c r="L18" s="52"/>
      <c r="M18" s="52"/>
      <c r="N18" s="52"/>
    </row>
    <row r="19" spans="1:14" x14ac:dyDescent="0.25">
      <c r="A19" s="63">
        <f>SUM(A4:A18)</f>
        <v>90.100000000000009</v>
      </c>
      <c r="B19" s="45" t="s">
        <v>10</v>
      </c>
      <c r="C19" s="47">
        <f>SUM(C4:C18)</f>
        <v>2.91</v>
      </c>
      <c r="D19" s="65"/>
      <c r="E19" s="65">
        <f>SUM(E4:E18)</f>
        <v>5.3699999999999992</v>
      </c>
      <c r="F19" s="66"/>
      <c r="G19" s="47">
        <f>SUM(G4:G18)</f>
        <v>4.5600000000000005</v>
      </c>
      <c r="H19" s="45"/>
      <c r="I19" s="47">
        <f>SUM(I4:I18)</f>
        <v>2.0699999999999998</v>
      </c>
      <c r="J19" s="45"/>
      <c r="K19" s="65">
        <f>SUM(K4:K18)</f>
        <v>5.8699999999999992</v>
      </c>
      <c r="L19" s="65"/>
      <c r="M19" s="65">
        <f>SUM(M4:M18)</f>
        <v>0</v>
      </c>
      <c r="N19" s="67">
        <f>SUM(N4:N18)</f>
        <v>20.78</v>
      </c>
    </row>
    <row r="20" spans="1:14" x14ac:dyDescent="0.25">
      <c r="A20" s="22"/>
      <c r="B20" s="22"/>
      <c r="C20" s="22"/>
      <c r="D20" s="22"/>
      <c r="E20" s="22"/>
      <c r="F20" s="23"/>
      <c r="G20" s="22"/>
      <c r="H20" s="22"/>
      <c r="I20" s="22"/>
      <c r="J20" s="35"/>
      <c r="K20" s="22"/>
      <c r="L20" s="22"/>
      <c r="M20" s="22"/>
      <c r="N20" s="22"/>
    </row>
    <row r="21" spans="1:14" x14ac:dyDescent="0.25">
      <c r="A21" s="22"/>
      <c r="B21" s="22"/>
      <c r="C21" s="22"/>
      <c r="D21" s="22"/>
      <c r="E21" s="22"/>
      <c r="F21" s="23"/>
      <c r="G21" s="22"/>
      <c r="H21" s="22" t="s">
        <v>14</v>
      </c>
      <c r="I21" s="22"/>
      <c r="J21" s="35"/>
      <c r="K21" s="36">
        <f>N19*4.33</f>
        <v>89.977400000000003</v>
      </c>
      <c r="L21" s="36"/>
      <c r="M21" s="36"/>
      <c r="N21" s="22"/>
    </row>
    <row r="22" spans="1:14" x14ac:dyDescent="0.25">
      <c r="A22" s="22"/>
      <c r="B22" s="22"/>
      <c r="C22" s="22"/>
      <c r="D22" s="22"/>
      <c r="E22" s="22"/>
      <c r="F22" s="23"/>
      <c r="G22" s="22"/>
      <c r="H22" s="22"/>
      <c r="I22" s="68">
        <f>N19</f>
        <v>20.78</v>
      </c>
      <c r="J22" s="22"/>
      <c r="K22" s="22"/>
      <c r="L22" s="22"/>
      <c r="M22" s="22"/>
      <c r="N22" s="22"/>
    </row>
    <row r="23" spans="1:14" x14ac:dyDescent="0.25">
      <c r="A23" s="22"/>
      <c r="B23" s="22" t="s">
        <v>15</v>
      </c>
      <c r="C23" s="22"/>
      <c r="D23" s="22"/>
      <c r="E23" s="22"/>
      <c r="F23" s="69" t="s">
        <v>46</v>
      </c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 t="s">
        <v>16</v>
      </c>
      <c r="C24" s="22"/>
      <c r="D24" s="22"/>
      <c r="E24" s="22"/>
      <c r="F24" s="23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  <c r="B26" s="22" t="s">
        <v>17</v>
      </c>
      <c r="C26" s="22"/>
      <c r="D26" s="22"/>
      <c r="E26" s="22"/>
      <c r="F26" s="23"/>
      <c r="G26" s="22"/>
      <c r="H26" s="22"/>
      <c r="I26" s="22"/>
      <c r="J26" s="22"/>
      <c r="K26" s="22"/>
      <c r="L26" s="22"/>
      <c r="M26" s="22"/>
      <c r="N26" s="22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3" workbookViewId="0">
      <selection activeCell="G23" sqref="G23"/>
    </sheetView>
  </sheetViews>
  <sheetFormatPr baseColWidth="10" defaultRowHeight="15" x14ac:dyDescent="0.25"/>
  <cols>
    <col min="2" max="2" width="16" customWidth="1"/>
    <col min="3" max="3" width="6.28515625" customWidth="1"/>
    <col min="4" max="4" width="15.7109375" customWidth="1"/>
    <col min="5" max="5" width="6.85546875" customWidth="1"/>
    <col min="7" max="7" width="7.140625" customWidth="1"/>
    <col min="9" max="9" width="6" customWidth="1"/>
    <col min="11" max="11" width="6" customWidth="1"/>
    <col min="12" max="12" width="7.140625" customWidth="1"/>
    <col min="13" max="13" width="5.85546875" customWidth="1"/>
    <col min="14" max="14" width="6.570312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3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6</v>
      </c>
      <c r="G3" s="24" t="s">
        <v>5</v>
      </c>
      <c r="H3" s="24" t="s">
        <v>7</v>
      </c>
      <c r="I3" s="24" t="s">
        <v>5</v>
      </c>
      <c r="J3" s="24" t="s">
        <v>8</v>
      </c>
      <c r="K3" s="24" t="s">
        <v>5</v>
      </c>
      <c r="L3" s="24" t="s">
        <v>9</v>
      </c>
      <c r="M3" s="24" t="s">
        <v>5</v>
      </c>
      <c r="N3" s="24" t="s">
        <v>10</v>
      </c>
    </row>
    <row r="4" spans="1:14" ht="23.25" x14ac:dyDescent="0.25">
      <c r="A4" s="39"/>
      <c r="B4" s="40" t="s">
        <v>30</v>
      </c>
      <c r="C4" s="41"/>
      <c r="D4" s="42"/>
      <c r="E4" s="43"/>
      <c r="F4" s="42" t="s">
        <v>30</v>
      </c>
      <c r="G4" s="41"/>
      <c r="H4" s="42"/>
      <c r="I4" s="49"/>
      <c r="J4" s="42" t="s">
        <v>30</v>
      </c>
      <c r="K4" s="43"/>
      <c r="L4" s="43"/>
      <c r="M4" s="43"/>
      <c r="N4" s="43"/>
    </row>
    <row r="5" spans="1:14" x14ac:dyDescent="0.25">
      <c r="A5" s="45">
        <v>8.1</v>
      </c>
      <c r="B5" s="46" t="s">
        <v>31</v>
      </c>
      <c r="C5" s="50">
        <v>0.33</v>
      </c>
      <c r="D5" s="46"/>
      <c r="E5" s="46"/>
      <c r="F5" s="46" t="s">
        <v>32</v>
      </c>
      <c r="G5" s="47">
        <v>1.24</v>
      </c>
      <c r="H5" s="46"/>
      <c r="I5" s="47"/>
      <c r="J5" s="46" t="s">
        <v>31</v>
      </c>
      <c r="K5" s="46">
        <v>0.3</v>
      </c>
      <c r="L5" s="46"/>
      <c r="M5" s="46"/>
      <c r="N5" s="46">
        <f>C5+E5+G5+I5+K5+M5</f>
        <v>1.87</v>
      </c>
    </row>
    <row r="6" spans="1:14" ht="23.25" x14ac:dyDescent="0.25">
      <c r="A6" s="32"/>
      <c r="B6" s="40" t="s">
        <v>33</v>
      </c>
      <c r="C6" s="51"/>
      <c r="D6" s="42"/>
      <c r="E6" s="52"/>
      <c r="F6" s="42" t="s">
        <v>33</v>
      </c>
      <c r="G6" s="51"/>
      <c r="H6" s="42"/>
      <c r="I6" s="53"/>
      <c r="J6" s="42" t="s">
        <v>33</v>
      </c>
      <c r="K6" s="52"/>
      <c r="L6" s="52"/>
      <c r="M6" s="52"/>
      <c r="N6" s="52"/>
    </row>
    <row r="7" spans="1:14" x14ac:dyDescent="0.25">
      <c r="A7" s="45">
        <v>8.1</v>
      </c>
      <c r="B7" s="46" t="s">
        <v>31</v>
      </c>
      <c r="C7" s="50">
        <v>0.33</v>
      </c>
      <c r="D7" s="46"/>
      <c r="E7" s="46"/>
      <c r="F7" s="46" t="s">
        <v>32</v>
      </c>
      <c r="G7" s="47">
        <v>1.24</v>
      </c>
      <c r="H7" s="46"/>
      <c r="I7" s="47"/>
      <c r="J7" s="46" t="s">
        <v>31</v>
      </c>
      <c r="K7" s="46">
        <v>0.3</v>
      </c>
      <c r="L7" s="46"/>
      <c r="M7" s="46"/>
      <c r="N7" s="46">
        <f>C7+E7+G7+I7+K7+M7</f>
        <v>1.87</v>
      </c>
    </row>
    <row r="8" spans="1:14" ht="23.25" x14ac:dyDescent="0.25">
      <c r="A8" s="39"/>
      <c r="B8" s="40" t="s">
        <v>34</v>
      </c>
      <c r="C8" s="51"/>
      <c r="D8" s="42"/>
      <c r="E8" s="52"/>
      <c r="F8" s="42"/>
      <c r="G8" s="51"/>
      <c r="H8" s="42"/>
      <c r="I8" s="53"/>
      <c r="J8" s="42"/>
      <c r="K8" s="52"/>
      <c r="L8" s="52"/>
      <c r="M8" s="52"/>
      <c r="N8" s="52"/>
    </row>
    <row r="9" spans="1:14" ht="57" x14ac:dyDescent="0.25">
      <c r="A9" s="45">
        <v>0.75</v>
      </c>
      <c r="B9" s="48" t="s">
        <v>37</v>
      </c>
      <c r="C9" s="50">
        <v>0.17</v>
      </c>
      <c r="D9" s="46"/>
      <c r="E9" s="46"/>
      <c r="F9" s="46"/>
      <c r="G9" s="47"/>
      <c r="H9" s="46"/>
      <c r="I9" s="47"/>
      <c r="J9" s="46"/>
      <c r="K9" s="46"/>
      <c r="L9" s="46"/>
      <c r="M9" s="46"/>
      <c r="N9" s="46">
        <f>C9+E9+G9+I9+K9+M9</f>
        <v>0.17</v>
      </c>
    </row>
    <row r="10" spans="1:14" ht="23.25" x14ac:dyDescent="0.25">
      <c r="A10" s="32"/>
      <c r="B10" s="22"/>
      <c r="C10" s="51"/>
      <c r="D10" s="42"/>
      <c r="E10" s="52"/>
      <c r="F10" s="42"/>
      <c r="G10" s="51"/>
      <c r="H10" s="42"/>
      <c r="I10" s="53"/>
      <c r="J10" s="40" t="s">
        <v>35</v>
      </c>
      <c r="K10" s="52"/>
      <c r="L10" s="52"/>
      <c r="M10" s="52"/>
      <c r="N10" s="54"/>
    </row>
    <row r="11" spans="1:14" ht="57" x14ac:dyDescent="0.25">
      <c r="A11" s="32">
        <v>1</v>
      </c>
      <c r="B11" s="22"/>
      <c r="C11" s="51"/>
      <c r="D11" s="42"/>
      <c r="E11" s="52"/>
      <c r="F11" s="42"/>
      <c r="G11" s="51"/>
      <c r="H11" s="42"/>
      <c r="I11" s="53"/>
      <c r="J11" s="42" t="s">
        <v>38</v>
      </c>
      <c r="K11" s="52">
        <v>0.23</v>
      </c>
      <c r="L11" s="52"/>
      <c r="M11" s="52"/>
      <c r="N11" s="54">
        <v>0.23</v>
      </c>
    </row>
    <row r="12" spans="1:14" x14ac:dyDescent="0.25">
      <c r="A12" s="55"/>
      <c r="B12" s="56"/>
      <c r="C12" s="41"/>
      <c r="D12" s="56" t="s">
        <v>36</v>
      </c>
      <c r="E12" s="43"/>
      <c r="F12" s="57"/>
      <c r="G12" s="41"/>
      <c r="H12" s="58"/>
      <c r="I12" s="49"/>
      <c r="J12" s="56" t="s">
        <v>36</v>
      </c>
      <c r="K12" s="43"/>
      <c r="L12" s="43"/>
      <c r="M12" s="43"/>
      <c r="N12" s="59"/>
    </row>
    <row r="13" spans="1:14" x14ac:dyDescent="0.25">
      <c r="A13" s="60">
        <v>17.57</v>
      </c>
      <c r="B13" s="46"/>
      <c r="C13" s="50"/>
      <c r="D13" s="46" t="s">
        <v>32</v>
      </c>
      <c r="E13" s="46">
        <v>2.0299999999999998</v>
      </c>
      <c r="F13" s="46"/>
      <c r="G13" s="47"/>
      <c r="H13" s="46"/>
      <c r="I13" s="47"/>
      <c r="J13" s="46" t="s">
        <v>32</v>
      </c>
      <c r="K13" s="46">
        <v>2.0299999999999998</v>
      </c>
      <c r="L13" s="46"/>
      <c r="M13" s="46"/>
      <c r="N13" s="46">
        <f>C13+E13+G13+I13+K13+M13</f>
        <v>4.0599999999999996</v>
      </c>
    </row>
    <row r="14" spans="1:14" ht="27" customHeight="1" x14ac:dyDescent="0.25">
      <c r="A14" s="45">
        <v>1.5</v>
      </c>
      <c r="B14" s="46"/>
      <c r="C14" s="50"/>
      <c r="D14" s="48" t="s">
        <v>39</v>
      </c>
      <c r="E14" s="46">
        <v>0.35</v>
      </c>
      <c r="F14" s="46"/>
      <c r="G14" s="47"/>
      <c r="H14" s="46"/>
      <c r="I14" s="47"/>
      <c r="J14" s="46"/>
      <c r="K14" s="46"/>
      <c r="L14" s="46"/>
      <c r="M14" s="46"/>
      <c r="N14" s="46">
        <f>C14+E14+G14+I14+K14+M14</f>
        <v>0.35</v>
      </c>
    </row>
    <row r="15" spans="1:14" ht="23.25" x14ac:dyDescent="0.25">
      <c r="A15" s="45">
        <v>8.08</v>
      </c>
      <c r="B15" s="46"/>
      <c r="C15" s="50"/>
      <c r="D15" s="61" t="s">
        <v>40</v>
      </c>
      <c r="E15" s="46">
        <v>0.93</v>
      </c>
      <c r="F15" s="46"/>
      <c r="G15" s="47"/>
      <c r="H15" s="46"/>
      <c r="I15" s="47"/>
      <c r="J15" s="62" t="s">
        <v>41</v>
      </c>
      <c r="K15" s="46">
        <v>0.93</v>
      </c>
      <c r="L15" s="46"/>
      <c r="M15" s="46"/>
      <c r="N15" s="46">
        <v>1.86</v>
      </c>
    </row>
    <row r="16" spans="1:14" x14ac:dyDescent="0.25">
      <c r="A16" s="63"/>
      <c r="B16" s="52"/>
      <c r="C16" s="51"/>
      <c r="D16" s="52"/>
      <c r="E16" s="52"/>
      <c r="F16" s="64"/>
      <c r="G16" s="51"/>
      <c r="H16" s="52"/>
      <c r="I16" s="51"/>
      <c r="J16" s="52"/>
      <c r="K16" s="52"/>
      <c r="L16" s="52"/>
      <c r="M16" s="52"/>
      <c r="N16" s="52"/>
    </row>
    <row r="17" spans="1:14" x14ac:dyDescent="0.25">
      <c r="A17" s="63">
        <f>SUM(A4:A16)</f>
        <v>45.099999999999994</v>
      </c>
      <c r="B17" s="45" t="s">
        <v>10</v>
      </c>
      <c r="C17" s="47">
        <f>SUM(C4:C16)</f>
        <v>0.83000000000000007</v>
      </c>
      <c r="D17" s="65"/>
      <c r="E17" s="65">
        <f>SUM(E4:E16)</f>
        <v>3.31</v>
      </c>
      <c r="F17" s="66"/>
      <c r="G17" s="47">
        <f>SUM(G4:G16)</f>
        <v>2.48</v>
      </c>
      <c r="H17" s="45"/>
      <c r="I17" s="47">
        <f>SUM(I4:I16)</f>
        <v>0</v>
      </c>
      <c r="J17" s="45"/>
      <c r="K17" s="65">
        <f>SUM(K4:K16)</f>
        <v>3.79</v>
      </c>
      <c r="L17" s="65"/>
      <c r="M17" s="65">
        <f>SUM(M4:M16)</f>
        <v>0</v>
      </c>
      <c r="N17" s="67">
        <f>SUM(N4:N16)</f>
        <v>10.409999999999998</v>
      </c>
    </row>
    <row r="18" spans="1:14" x14ac:dyDescent="0.25">
      <c r="A18" s="22"/>
      <c r="B18" s="22"/>
      <c r="C18" s="22"/>
      <c r="D18" s="22"/>
      <c r="E18" s="22"/>
      <c r="F18" s="23"/>
      <c r="G18" s="22"/>
      <c r="H18" s="22"/>
      <c r="I18" s="22"/>
      <c r="J18" s="35"/>
      <c r="K18" s="22"/>
      <c r="L18" s="22"/>
      <c r="M18" s="22"/>
      <c r="N18" s="22"/>
    </row>
    <row r="19" spans="1:14" x14ac:dyDescent="0.25">
      <c r="A19" s="22"/>
      <c r="B19" s="22"/>
      <c r="C19" s="22"/>
      <c r="D19" s="22"/>
      <c r="E19" s="22"/>
      <c r="F19" s="23"/>
      <c r="G19" s="22"/>
      <c r="H19" s="22" t="s">
        <v>14</v>
      </c>
      <c r="I19" s="22"/>
      <c r="J19" s="35"/>
      <c r="K19" s="36">
        <f>N17*4.33</f>
        <v>45.075299999999991</v>
      </c>
      <c r="L19" s="36"/>
      <c r="M19" s="36"/>
      <c r="N19" s="22"/>
    </row>
    <row r="20" spans="1:14" x14ac:dyDescent="0.25">
      <c r="A20" s="22"/>
      <c r="B20" s="22"/>
      <c r="C20" s="22"/>
      <c r="D20" s="22"/>
      <c r="E20" s="22"/>
      <c r="F20" s="23"/>
      <c r="G20" s="22"/>
      <c r="H20" s="22"/>
      <c r="I20" s="68">
        <f>N17</f>
        <v>10.409999999999998</v>
      </c>
      <c r="J20" s="22"/>
      <c r="K20" s="22"/>
      <c r="L20" s="22"/>
      <c r="M20" s="22"/>
      <c r="N20" s="22"/>
    </row>
    <row r="21" spans="1:14" x14ac:dyDescent="0.25">
      <c r="A21" s="22"/>
      <c r="B21" s="22" t="s">
        <v>15</v>
      </c>
      <c r="C21" s="22"/>
      <c r="D21" s="22"/>
      <c r="E21" s="22"/>
      <c r="F21" s="69" t="s">
        <v>44</v>
      </c>
      <c r="G21" s="22"/>
      <c r="H21" s="22"/>
      <c r="I21" s="22"/>
      <c r="J21" s="22"/>
      <c r="K21" s="22"/>
      <c r="L21" s="22"/>
      <c r="M21" s="22"/>
      <c r="N21" s="22"/>
    </row>
    <row r="22" spans="1:14" x14ac:dyDescent="0.25">
      <c r="A22" s="22"/>
      <c r="B22" s="22" t="s">
        <v>16</v>
      </c>
      <c r="C22" s="22"/>
      <c r="D22" s="22"/>
      <c r="E22" s="22"/>
      <c r="F22" s="23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A23" s="22"/>
      <c r="B23" s="22"/>
      <c r="C23" s="22"/>
      <c r="D23" s="22"/>
      <c r="E23" s="22"/>
      <c r="F23" s="23"/>
      <c r="G23" s="22" t="s">
        <v>43</v>
      </c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 t="s">
        <v>17</v>
      </c>
      <c r="C24" s="22"/>
      <c r="D24" s="22"/>
      <c r="E24" s="22"/>
      <c r="F24" s="23"/>
      <c r="G24" s="22" t="s">
        <v>45</v>
      </c>
      <c r="H24" s="22"/>
      <c r="I24" s="22"/>
      <c r="J24" s="22"/>
      <c r="K24" s="22"/>
      <c r="L24" s="22"/>
      <c r="M24" s="22"/>
      <c r="N24" s="22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3" workbookViewId="0">
      <selection sqref="A1:N26"/>
    </sheetView>
  </sheetViews>
  <sheetFormatPr baseColWidth="10" defaultRowHeight="15" x14ac:dyDescent="0.25"/>
  <cols>
    <col min="1" max="1" width="8.28515625" customWidth="1"/>
    <col min="2" max="2" width="23.7109375" customWidth="1"/>
    <col min="3" max="3" width="5.42578125" bestFit="1" customWidth="1"/>
    <col min="4" max="4" width="15.7109375" customWidth="1"/>
    <col min="5" max="5" width="4.42578125" bestFit="1" customWidth="1"/>
    <col min="6" max="6" width="10.42578125" customWidth="1"/>
    <col min="7" max="7" width="4.42578125" bestFit="1" customWidth="1"/>
    <col min="8" max="8" width="9.85546875" customWidth="1"/>
    <col min="9" max="9" width="4.85546875" bestFit="1" customWidth="1"/>
    <col min="10" max="10" width="21.42578125" customWidth="1"/>
    <col min="11" max="11" width="4.85546875" bestFit="1" customWidth="1"/>
    <col min="12" max="12" width="4.7109375" customWidth="1"/>
    <col min="13" max="13" width="3.42578125" customWidth="1"/>
    <col min="14" max="14" width="6.85546875" customWidth="1"/>
  </cols>
  <sheetData>
    <row r="1" spans="1:14" x14ac:dyDescent="0.25">
      <c r="A1" s="22"/>
      <c r="B1" s="22" t="s">
        <v>0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3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6</v>
      </c>
      <c r="G3" s="24" t="s">
        <v>5</v>
      </c>
      <c r="H3" s="24" t="s">
        <v>7</v>
      </c>
      <c r="I3" s="24" t="s">
        <v>5</v>
      </c>
      <c r="J3" s="24" t="s">
        <v>8</v>
      </c>
      <c r="K3" s="24" t="s">
        <v>5</v>
      </c>
      <c r="L3" s="24" t="s">
        <v>9</v>
      </c>
      <c r="M3" s="24" t="s">
        <v>5</v>
      </c>
      <c r="N3" s="24" t="s">
        <v>10</v>
      </c>
    </row>
    <row r="4" spans="1:14" x14ac:dyDescent="0.25">
      <c r="A4" s="39"/>
      <c r="B4" s="40" t="s">
        <v>11</v>
      </c>
      <c r="C4" s="41"/>
      <c r="D4" s="42" t="s">
        <v>11</v>
      </c>
      <c r="E4" s="43"/>
      <c r="F4" s="42" t="s">
        <v>11</v>
      </c>
      <c r="G4" s="41"/>
      <c r="H4" s="42" t="s">
        <v>11</v>
      </c>
      <c r="I4" s="41"/>
      <c r="J4" s="42" t="s">
        <v>11</v>
      </c>
      <c r="K4" s="43"/>
      <c r="L4" s="44"/>
      <c r="M4" s="43"/>
      <c r="N4" s="43"/>
    </row>
    <row r="5" spans="1:14" x14ac:dyDescent="0.25">
      <c r="A5" s="45">
        <v>45</v>
      </c>
      <c r="B5" s="46"/>
      <c r="C5" s="47">
        <v>2.08</v>
      </c>
      <c r="D5" s="46"/>
      <c r="E5" s="46">
        <v>2.0699999999999998</v>
      </c>
      <c r="F5" s="48"/>
      <c r="G5" s="47">
        <v>2.08</v>
      </c>
      <c r="H5" s="46"/>
      <c r="I5" s="47">
        <v>2.0699999999999998</v>
      </c>
      <c r="J5" s="46"/>
      <c r="K5" s="46">
        <v>2.08</v>
      </c>
      <c r="L5" s="46"/>
      <c r="M5" s="46"/>
      <c r="N5" s="46">
        <f>C5+E5+G5+I5+K5+M5</f>
        <v>10.38</v>
      </c>
    </row>
    <row r="6" spans="1:14" ht="23.25" x14ac:dyDescent="0.25">
      <c r="A6" s="39"/>
      <c r="B6" s="40" t="s">
        <v>30</v>
      </c>
      <c r="C6" s="41"/>
      <c r="D6" s="42"/>
      <c r="E6" s="43"/>
      <c r="F6" s="42" t="s">
        <v>30</v>
      </c>
      <c r="G6" s="41"/>
      <c r="H6" s="42"/>
      <c r="I6" s="49"/>
      <c r="J6" s="42" t="s">
        <v>30</v>
      </c>
      <c r="K6" s="43"/>
      <c r="L6" s="43"/>
      <c r="M6" s="43"/>
      <c r="N6" s="43"/>
    </row>
    <row r="7" spans="1:14" x14ac:dyDescent="0.25">
      <c r="A7" s="45">
        <v>8.1</v>
      </c>
      <c r="B7" s="46" t="s">
        <v>31</v>
      </c>
      <c r="C7" s="50">
        <v>0.33</v>
      </c>
      <c r="D7" s="46"/>
      <c r="E7" s="46"/>
      <c r="F7" s="46" t="s">
        <v>32</v>
      </c>
      <c r="G7" s="47">
        <v>1.24</v>
      </c>
      <c r="H7" s="46"/>
      <c r="I7" s="47"/>
      <c r="J7" s="46" t="s">
        <v>31</v>
      </c>
      <c r="K7" s="46">
        <v>0.3</v>
      </c>
      <c r="L7" s="46"/>
      <c r="M7" s="46"/>
      <c r="N7" s="46">
        <f>C7+E7+G7+I7+K7+M7</f>
        <v>1.87</v>
      </c>
    </row>
    <row r="8" spans="1:14" ht="23.25" x14ac:dyDescent="0.25">
      <c r="A8" s="32"/>
      <c r="B8" s="40" t="s">
        <v>33</v>
      </c>
      <c r="C8" s="51"/>
      <c r="D8" s="42"/>
      <c r="E8" s="52"/>
      <c r="F8" s="42" t="s">
        <v>33</v>
      </c>
      <c r="G8" s="51"/>
      <c r="H8" s="42"/>
      <c r="I8" s="53"/>
      <c r="J8" s="42" t="s">
        <v>33</v>
      </c>
      <c r="K8" s="52"/>
      <c r="L8" s="52"/>
      <c r="M8" s="52"/>
      <c r="N8" s="52"/>
    </row>
    <row r="9" spans="1:14" x14ac:dyDescent="0.25">
      <c r="A9" s="45">
        <v>8.1</v>
      </c>
      <c r="B9" s="46" t="s">
        <v>31</v>
      </c>
      <c r="C9" s="50">
        <v>0.33</v>
      </c>
      <c r="D9" s="46"/>
      <c r="E9" s="46"/>
      <c r="F9" s="46" t="s">
        <v>32</v>
      </c>
      <c r="G9" s="47">
        <v>1.24</v>
      </c>
      <c r="H9" s="46"/>
      <c r="I9" s="47"/>
      <c r="J9" s="46" t="s">
        <v>31</v>
      </c>
      <c r="K9" s="46">
        <v>0.3</v>
      </c>
      <c r="L9" s="46"/>
      <c r="M9" s="46"/>
      <c r="N9" s="46">
        <f>C9+E9+G9+I9+K9+M9</f>
        <v>1.87</v>
      </c>
    </row>
    <row r="10" spans="1:14" x14ac:dyDescent="0.25">
      <c r="A10" s="39"/>
      <c r="B10" s="40" t="s">
        <v>34</v>
      </c>
      <c r="C10" s="51"/>
      <c r="D10" s="42"/>
      <c r="E10" s="52"/>
      <c r="F10" s="42"/>
      <c r="G10" s="51"/>
      <c r="H10" s="42"/>
      <c r="I10" s="53"/>
      <c r="J10" s="42"/>
      <c r="K10" s="52"/>
      <c r="L10" s="52"/>
      <c r="M10" s="52"/>
      <c r="N10" s="52"/>
    </row>
    <row r="11" spans="1:14" ht="34.5" x14ac:dyDescent="0.25">
      <c r="A11" s="45">
        <v>0.75</v>
      </c>
      <c r="B11" s="48" t="s">
        <v>37</v>
      </c>
      <c r="C11" s="50">
        <v>0.17</v>
      </c>
      <c r="D11" s="46"/>
      <c r="E11" s="46"/>
      <c r="F11" s="46"/>
      <c r="G11" s="47"/>
      <c r="H11" s="46"/>
      <c r="I11" s="47"/>
      <c r="J11" s="46"/>
      <c r="K11" s="46"/>
      <c r="L11" s="46"/>
      <c r="M11" s="46"/>
      <c r="N11" s="46">
        <f>C11+E11+G11+I11+K11+M11</f>
        <v>0.17</v>
      </c>
    </row>
    <row r="12" spans="1:14" ht="14.25" customHeight="1" x14ac:dyDescent="0.25">
      <c r="A12" s="32"/>
      <c r="B12" s="22"/>
      <c r="C12" s="51"/>
      <c r="D12" s="42"/>
      <c r="E12" s="52"/>
      <c r="F12" s="42"/>
      <c r="G12" s="51"/>
      <c r="H12" s="42"/>
      <c r="I12" s="53"/>
      <c r="J12" s="40" t="s">
        <v>35</v>
      </c>
      <c r="K12" s="52"/>
      <c r="L12" s="52"/>
      <c r="M12" s="52"/>
      <c r="N12" s="54"/>
    </row>
    <row r="13" spans="1:14" ht="27" customHeight="1" x14ac:dyDescent="0.25">
      <c r="A13" s="32">
        <v>1</v>
      </c>
      <c r="B13" s="22"/>
      <c r="C13" s="51"/>
      <c r="D13" s="42"/>
      <c r="E13" s="52"/>
      <c r="F13" s="42"/>
      <c r="G13" s="51"/>
      <c r="H13" s="42"/>
      <c r="I13" s="53"/>
      <c r="J13" s="42" t="s">
        <v>38</v>
      </c>
      <c r="K13" s="52">
        <v>0.23</v>
      </c>
      <c r="L13" s="52"/>
      <c r="M13" s="52"/>
      <c r="N13" s="54">
        <v>0.23</v>
      </c>
    </row>
    <row r="14" spans="1:14" ht="18.75" customHeight="1" x14ac:dyDescent="0.25">
      <c r="A14" s="55"/>
      <c r="B14" s="56"/>
      <c r="C14" s="41"/>
      <c r="D14" s="56" t="s">
        <v>36</v>
      </c>
      <c r="E14" s="43"/>
      <c r="F14" s="57"/>
      <c r="G14" s="41"/>
      <c r="H14" s="58"/>
      <c r="I14" s="49"/>
      <c r="J14" s="56" t="s">
        <v>36</v>
      </c>
      <c r="K14" s="43"/>
      <c r="L14" s="43"/>
      <c r="M14" s="43"/>
      <c r="N14" s="59"/>
    </row>
    <row r="15" spans="1:14" x14ac:dyDescent="0.25">
      <c r="A15" s="60">
        <v>17.57</v>
      </c>
      <c r="B15" s="46"/>
      <c r="C15" s="50"/>
      <c r="D15" s="46" t="s">
        <v>32</v>
      </c>
      <c r="E15" s="46">
        <v>2.0299999999999998</v>
      </c>
      <c r="F15" s="46"/>
      <c r="G15" s="47"/>
      <c r="H15" s="46"/>
      <c r="I15" s="47"/>
      <c r="J15" s="46" t="s">
        <v>32</v>
      </c>
      <c r="K15" s="46">
        <v>2.0299999999999998</v>
      </c>
      <c r="L15" s="46"/>
      <c r="M15" s="46"/>
      <c r="N15" s="46">
        <f>C15+E15+G15+I15+K15+M15</f>
        <v>4.0599999999999996</v>
      </c>
    </row>
    <row r="16" spans="1:14" ht="34.5" x14ac:dyDescent="0.25">
      <c r="A16" s="45">
        <v>2</v>
      </c>
      <c r="B16" s="46"/>
      <c r="C16" s="50"/>
      <c r="D16" s="48" t="s">
        <v>39</v>
      </c>
      <c r="E16" s="46">
        <v>0.46</v>
      </c>
      <c r="F16" s="46"/>
      <c r="G16" s="47"/>
      <c r="H16" s="46"/>
      <c r="I16" s="47"/>
      <c r="J16" s="46"/>
      <c r="K16" s="46"/>
      <c r="L16" s="46"/>
      <c r="M16" s="46"/>
      <c r="N16" s="46">
        <f>C16+E16+G16+I16+K16+M16</f>
        <v>0.46</v>
      </c>
    </row>
    <row r="17" spans="1:14" ht="26.25" customHeight="1" x14ac:dyDescent="0.25">
      <c r="A17" s="45">
        <v>8.08</v>
      </c>
      <c r="B17" s="46"/>
      <c r="C17" s="50"/>
      <c r="D17" s="61" t="s">
        <v>40</v>
      </c>
      <c r="E17" s="46">
        <v>0.93</v>
      </c>
      <c r="F17" s="46"/>
      <c r="G17" s="47"/>
      <c r="H17" s="46"/>
      <c r="I17" s="47"/>
      <c r="J17" s="62" t="s">
        <v>41</v>
      </c>
      <c r="K17" s="46">
        <v>0.93</v>
      </c>
      <c r="L17" s="46"/>
      <c r="M17" s="46"/>
      <c r="N17" s="46">
        <v>1.86</v>
      </c>
    </row>
    <row r="18" spans="1:14" x14ac:dyDescent="0.25">
      <c r="A18" s="63"/>
      <c r="B18" s="52"/>
      <c r="C18" s="51"/>
      <c r="D18" s="52"/>
      <c r="E18" s="52"/>
      <c r="F18" s="64"/>
      <c r="G18" s="51"/>
      <c r="H18" s="52"/>
      <c r="I18" s="51"/>
      <c r="J18" s="52"/>
      <c r="K18" s="52"/>
      <c r="L18" s="52"/>
      <c r="M18" s="52"/>
      <c r="N18" s="52"/>
    </row>
    <row r="19" spans="1:14" x14ac:dyDescent="0.25">
      <c r="A19" s="63">
        <f>SUM(A4:A18)</f>
        <v>90.600000000000009</v>
      </c>
      <c r="B19" s="45" t="s">
        <v>10</v>
      </c>
      <c r="C19" s="47">
        <f>SUM(C4:C18)</f>
        <v>2.91</v>
      </c>
      <c r="D19" s="65"/>
      <c r="E19" s="65">
        <f>SUM(E4:E18)</f>
        <v>5.4899999999999993</v>
      </c>
      <c r="F19" s="66"/>
      <c r="G19" s="47">
        <f>SUM(G4:G18)</f>
        <v>4.5600000000000005</v>
      </c>
      <c r="H19" s="45"/>
      <c r="I19" s="47">
        <f>SUM(I4:I18)</f>
        <v>2.0699999999999998</v>
      </c>
      <c r="J19" s="45"/>
      <c r="K19" s="65">
        <f>SUM(K4:K18)</f>
        <v>5.8699999999999992</v>
      </c>
      <c r="L19" s="65"/>
      <c r="M19" s="65">
        <f>SUM(M4:M18)</f>
        <v>0</v>
      </c>
      <c r="N19" s="67">
        <f>SUM(N4:N18)</f>
        <v>20.900000000000002</v>
      </c>
    </row>
    <row r="20" spans="1:14" x14ac:dyDescent="0.25">
      <c r="A20" s="22"/>
      <c r="B20" s="22"/>
      <c r="C20" s="22"/>
      <c r="D20" s="22"/>
      <c r="E20" s="22"/>
      <c r="F20" s="23"/>
      <c r="G20" s="22"/>
      <c r="H20" s="22"/>
      <c r="I20" s="22"/>
      <c r="J20" s="35"/>
      <c r="K20" s="22"/>
      <c r="L20" s="22"/>
      <c r="M20" s="22"/>
      <c r="N20" s="22"/>
    </row>
    <row r="21" spans="1:14" x14ac:dyDescent="0.25">
      <c r="A21" s="22"/>
      <c r="B21" s="22"/>
      <c r="C21" s="22"/>
      <c r="D21" s="22"/>
      <c r="E21" s="22"/>
      <c r="F21" s="23"/>
      <c r="G21" s="22"/>
      <c r="H21" s="22" t="s">
        <v>14</v>
      </c>
      <c r="I21" s="22"/>
      <c r="J21" s="35"/>
      <c r="K21" s="36">
        <f>N19*4.33</f>
        <v>90.497000000000014</v>
      </c>
      <c r="L21" s="36"/>
      <c r="M21" s="36"/>
      <c r="N21" s="22"/>
    </row>
    <row r="22" spans="1:14" x14ac:dyDescent="0.25">
      <c r="A22" s="22"/>
      <c r="B22" s="22"/>
      <c r="C22" s="22"/>
      <c r="D22" s="22"/>
      <c r="E22" s="22"/>
      <c r="F22" s="23"/>
      <c r="G22" s="22"/>
      <c r="H22" s="22"/>
      <c r="I22" s="68">
        <f>N19</f>
        <v>20.900000000000002</v>
      </c>
      <c r="J22" s="22"/>
      <c r="K22" s="22"/>
      <c r="L22" s="22"/>
      <c r="M22" s="22"/>
      <c r="N22" s="22"/>
    </row>
    <row r="23" spans="1:14" x14ac:dyDescent="0.25">
      <c r="A23" s="22"/>
      <c r="B23" s="22" t="s">
        <v>15</v>
      </c>
      <c r="C23" s="22"/>
      <c r="D23" s="22"/>
      <c r="E23" s="22"/>
      <c r="F23" s="69">
        <v>43760</v>
      </c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 t="s">
        <v>16</v>
      </c>
      <c r="C24" s="22"/>
      <c r="D24" s="22"/>
      <c r="E24" s="22"/>
      <c r="F24" s="23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  <c r="B26" s="22" t="s">
        <v>17</v>
      </c>
      <c r="C26" s="22"/>
      <c r="D26" s="22"/>
      <c r="E26" s="22"/>
      <c r="F26" s="23"/>
      <c r="G26" s="22"/>
      <c r="H26" s="22"/>
      <c r="I26" s="22"/>
      <c r="J26" s="22"/>
      <c r="K26" s="22"/>
      <c r="L26" s="22"/>
      <c r="M26" s="22"/>
      <c r="N26" s="2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SU PLANNING 01,04,2023</vt:lpstr>
      <vt:lpstr>SU PLANNING 01,06,2022</vt:lpstr>
      <vt:lpstr>SU PLANNING 01,03,2021</vt:lpstr>
      <vt:lpstr>SU PLANNING 19,02,2021</vt:lpstr>
      <vt:lpstr>SU PLANNING 02,02,2021</vt:lpstr>
      <vt:lpstr>SU PLANNING 13,10,2020</vt:lpstr>
      <vt:lpstr>SU PLANNING 13,05,2020</vt:lpstr>
      <vt:lpstr>SU PLANNING 01,04,2020</vt:lpstr>
      <vt:lpstr>SU PLANNING 22,10,2019</vt:lpstr>
      <vt:lpstr>SU PLANNING 01,09,2019</vt:lpstr>
      <vt:lpstr>SU PLANNING 13,12,2017</vt:lpstr>
      <vt:lpstr>CUBRE A DOLORES PEÑA28,06,2017</vt:lpstr>
      <vt:lpstr>AMPLIACION PLANNIG 02,01,17</vt:lpstr>
      <vt:lpstr>SU PLANNING 01,07,14</vt:lpstr>
      <vt:lpstr>'SU PLANNING 01,04,2023'!Área_de_impresión</vt:lpstr>
      <vt:lpstr>'SU PLANNING 01,06,2022'!Área_de_impresión</vt:lpstr>
      <vt:lpstr>'SU PLANNING 22,10,2019'!Área_de_impresión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2023-04-10T13:23:20Z</dcterms:modified>
</cp:coreProperties>
</file>