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6,09,2021" sheetId="20" r:id="rId1"/>
    <sheet name="01,09,2021" sheetId="19" r:id="rId2"/>
    <sheet name="21,08,2021" sheetId="18" r:id="rId3"/>
    <sheet name="17,08,2021" sheetId="17" r:id="rId4"/>
    <sheet name="02,08,2021" sheetId="15" r:id="rId5"/>
    <sheet name="17,07,2021" sheetId="16" r:id="rId6"/>
    <sheet name="16,07,2021" sheetId="14" r:id="rId7"/>
    <sheet name="01,07,2021" sheetId="13" r:id="rId8"/>
    <sheet name="01,06,2021" sheetId="12" r:id="rId9"/>
    <sheet name="27,05,2021" sheetId="11" r:id="rId10"/>
    <sheet name="SU PLANNING 18,05,2021" sheetId="10" r:id="rId11"/>
    <sheet name="SUPLANNING 17,05,2021" sheetId="9" r:id="rId12"/>
    <sheet name="SU PLANNING 01,05,2021" sheetId="8" r:id="rId13"/>
    <sheet name="SU PLANNING 23,04,2021" sheetId="7" r:id="rId14"/>
    <sheet name="SU PLANNING 20,04,2021" sheetId="6" r:id="rId15"/>
    <sheet name="SU PLANNING 19,04,2021" sheetId="5" r:id="rId16"/>
    <sheet name="SU PLANNING 16,04,2021 " sheetId="4" r:id="rId17"/>
    <sheet name="su planning 09,04,2021" sheetId="3" r:id="rId18"/>
    <sheet name="SU PLANNING 01,04,2021" sheetId="2" r:id="rId19"/>
    <sheet name="SU PLANNING 16,03,2021" sheetId="1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20" l="1"/>
  <c r="N28" i="20"/>
  <c r="K28" i="20"/>
  <c r="I28" i="20"/>
  <c r="G28" i="20"/>
  <c r="E28" i="20"/>
  <c r="C28" i="20"/>
  <c r="A28" i="20"/>
  <c r="N27" i="20"/>
  <c r="N25" i="20" l="1"/>
  <c r="N23" i="20"/>
  <c r="D30" i="20" l="1"/>
  <c r="N21" i="20"/>
  <c r="N19" i="20"/>
  <c r="N17" i="20"/>
  <c r="N15" i="20"/>
  <c r="N13" i="20"/>
  <c r="N11" i="20"/>
  <c r="N9" i="20"/>
  <c r="N7" i="20"/>
  <c r="N5" i="20"/>
  <c r="M24" i="19" l="1"/>
  <c r="N24" i="19"/>
  <c r="K24" i="19"/>
  <c r="I24" i="19"/>
  <c r="G24" i="19"/>
  <c r="E24" i="19"/>
  <c r="C24" i="19"/>
  <c r="A24" i="19"/>
  <c r="N23" i="19"/>
  <c r="D26" i="19" l="1"/>
  <c r="N21" i="19"/>
  <c r="N19" i="19"/>
  <c r="N17" i="19"/>
  <c r="N15" i="19"/>
  <c r="N13" i="19"/>
  <c r="N11" i="19"/>
  <c r="N9" i="19"/>
  <c r="N7" i="19"/>
  <c r="N5" i="19"/>
  <c r="M30" i="18" l="1"/>
  <c r="K30" i="18"/>
  <c r="I30" i="18"/>
  <c r="G30" i="18"/>
  <c r="E30" i="18"/>
  <c r="C30" i="18"/>
  <c r="A30" i="18"/>
  <c r="N29" i="18"/>
  <c r="N27" i="18"/>
  <c r="N25" i="18"/>
  <c r="N23" i="18"/>
  <c r="N30" i="18" s="1"/>
  <c r="D32" i="18" l="1"/>
  <c r="N21" i="18"/>
  <c r="N19" i="18"/>
  <c r="N16" i="18"/>
  <c r="N15" i="18"/>
  <c r="N13" i="18"/>
  <c r="N11" i="18"/>
  <c r="N9" i="18"/>
  <c r="N7" i="18"/>
  <c r="N5" i="18"/>
  <c r="M22" i="17" l="1"/>
  <c r="N22" i="17"/>
  <c r="K22" i="17"/>
  <c r="I22" i="17"/>
  <c r="G22" i="17"/>
  <c r="E22" i="17"/>
  <c r="C22" i="17"/>
  <c r="A22" i="17"/>
  <c r="N21" i="17"/>
  <c r="N19" i="17"/>
  <c r="N16" i="17"/>
  <c r="N15" i="17"/>
  <c r="D24" i="17" l="1"/>
  <c r="N13" i="17"/>
  <c r="N11" i="17"/>
  <c r="N9" i="17"/>
  <c r="N7" i="17"/>
  <c r="N5" i="17"/>
  <c r="M26" i="15"/>
  <c r="N26" i="15"/>
  <c r="K26" i="15"/>
  <c r="I26" i="15"/>
  <c r="G26" i="15"/>
  <c r="E26" i="15"/>
  <c r="C26" i="15"/>
  <c r="A26" i="15"/>
  <c r="N25" i="15"/>
  <c r="D22" i="16" l="1"/>
  <c r="M20" i="16"/>
  <c r="K20" i="16"/>
  <c r="I20" i="16"/>
  <c r="G20" i="16"/>
  <c r="E20" i="16"/>
  <c r="C20" i="16"/>
  <c r="A20" i="16"/>
  <c r="N19" i="16"/>
  <c r="N17" i="16"/>
  <c r="N15" i="16"/>
  <c r="N13" i="16"/>
  <c r="N11" i="16"/>
  <c r="N9" i="16"/>
  <c r="N7" i="16"/>
  <c r="N5" i="16"/>
  <c r="N20" i="16" l="1"/>
  <c r="N22" i="14"/>
  <c r="M22" i="14"/>
  <c r="K22" i="14"/>
  <c r="I22" i="14"/>
  <c r="G22" i="14"/>
  <c r="E22" i="14"/>
  <c r="C22" i="14"/>
  <c r="A22" i="14"/>
  <c r="N21" i="14"/>
  <c r="N23" i="15" l="1"/>
  <c r="N21" i="15"/>
  <c r="N19" i="15"/>
  <c r="N17" i="15"/>
  <c r="N15" i="15"/>
  <c r="N13" i="15"/>
  <c r="D28" i="15" l="1"/>
  <c r="N11" i="15"/>
  <c r="N9" i="15"/>
  <c r="N7" i="15"/>
  <c r="N5" i="15"/>
  <c r="N19" i="14"/>
  <c r="N17" i="14"/>
  <c r="D24" i="14" l="1"/>
  <c r="N15" i="14"/>
  <c r="N13" i="14"/>
  <c r="N11" i="14"/>
  <c r="N9" i="14"/>
  <c r="N7" i="14"/>
  <c r="N5" i="14"/>
  <c r="M16" i="13" l="1"/>
  <c r="N16" i="13"/>
  <c r="K16" i="13"/>
  <c r="I16" i="13"/>
  <c r="G16" i="13"/>
  <c r="E16" i="13"/>
  <c r="C16" i="13"/>
  <c r="A16" i="13"/>
  <c r="N15" i="13"/>
  <c r="D18" i="13" l="1"/>
  <c r="N13" i="13"/>
  <c r="N11" i="13"/>
  <c r="N9" i="13"/>
  <c r="N7" i="13"/>
  <c r="N5" i="13"/>
  <c r="N18" i="12" l="1"/>
  <c r="M18" i="12"/>
  <c r="K18" i="12"/>
  <c r="I18" i="12"/>
  <c r="G18" i="12"/>
  <c r="E18" i="12"/>
  <c r="C18" i="12"/>
  <c r="A18" i="12"/>
  <c r="N17" i="12"/>
  <c r="D20" i="12" l="1"/>
  <c r="N15" i="12"/>
  <c r="N13" i="12"/>
  <c r="N11" i="12"/>
  <c r="N9" i="12"/>
  <c r="N7" i="12"/>
  <c r="N5" i="12"/>
  <c r="N22" i="11"/>
  <c r="M22" i="11"/>
  <c r="K22" i="11"/>
  <c r="I22" i="11"/>
  <c r="G22" i="11"/>
  <c r="E22" i="11"/>
  <c r="C22" i="11"/>
  <c r="A22" i="11"/>
  <c r="N21" i="11"/>
  <c r="D24" i="11" l="1"/>
  <c r="N19" i="11"/>
  <c r="N17" i="11"/>
  <c r="N15" i="11"/>
  <c r="N13" i="11"/>
  <c r="N11" i="11"/>
  <c r="N9" i="11"/>
  <c r="N7" i="11"/>
  <c r="N5" i="11"/>
  <c r="N24" i="9" l="1"/>
  <c r="M24" i="9"/>
  <c r="K24" i="9"/>
  <c r="I24" i="9"/>
  <c r="G24" i="9"/>
  <c r="E24" i="9"/>
  <c r="C24" i="9"/>
  <c r="A24" i="9"/>
  <c r="N23" i="9"/>
  <c r="M20" i="10"/>
  <c r="N20" i="10"/>
  <c r="K20" i="10"/>
  <c r="I20" i="10"/>
  <c r="G20" i="10"/>
  <c r="E20" i="10"/>
  <c r="C20" i="10"/>
  <c r="A20" i="10"/>
  <c r="N19" i="10"/>
  <c r="N15" i="9" l="1"/>
  <c r="D22" i="10"/>
  <c r="N17" i="10"/>
  <c r="N15" i="10"/>
  <c r="N13" i="10"/>
  <c r="N11" i="10"/>
  <c r="N9" i="10"/>
  <c r="N7" i="10"/>
  <c r="N5" i="10"/>
  <c r="N13" i="9"/>
  <c r="N21" i="9"/>
  <c r="N19" i="9"/>
  <c r="N17" i="9"/>
  <c r="N11" i="9"/>
  <c r="N9" i="9"/>
  <c r="N7" i="9"/>
  <c r="N5" i="9"/>
  <c r="D26" i="9" l="1"/>
  <c r="N17" i="8" l="1"/>
  <c r="C18" i="8" l="1"/>
  <c r="N15" i="8"/>
  <c r="N13" i="8"/>
  <c r="D20" i="8" l="1"/>
  <c r="K19" i="8"/>
  <c r="M18" i="8"/>
  <c r="K18" i="8"/>
  <c r="I18" i="8"/>
  <c r="G18" i="8"/>
  <c r="E18" i="8"/>
  <c r="A18" i="8"/>
  <c r="M10" i="2" l="1"/>
  <c r="N10" i="2"/>
  <c r="M22" i="7" l="1"/>
  <c r="N22" i="7"/>
  <c r="K22" i="7"/>
  <c r="I22" i="7"/>
  <c r="G22" i="7"/>
  <c r="E22" i="7"/>
  <c r="C22" i="7"/>
  <c r="A22" i="7"/>
  <c r="N21" i="7"/>
  <c r="D24" i="7" l="1"/>
  <c r="N19" i="7"/>
  <c r="N17" i="7"/>
  <c r="N15" i="7"/>
  <c r="N13" i="7"/>
  <c r="N11" i="7"/>
  <c r="N9" i="7"/>
  <c r="N7" i="7"/>
  <c r="K23" i="7" s="1"/>
  <c r="N5" i="7"/>
  <c r="M20" i="6" l="1"/>
  <c r="N20" i="6"/>
  <c r="M18" i="5"/>
  <c r="N18" i="5"/>
  <c r="K20" i="4"/>
  <c r="M20" i="4"/>
  <c r="N20" i="4"/>
  <c r="N11" i="5"/>
  <c r="N13" i="4"/>
  <c r="N13" i="6"/>
  <c r="K20" i="6" l="1"/>
  <c r="I20" i="6"/>
  <c r="G20" i="6"/>
  <c r="E20" i="6"/>
  <c r="C20" i="6"/>
  <c r="A20" i="6"/>
  <c r="N19" i="6"/>
  <c r="D22" i="6" l="1"/>
  <c r="N17" i="6"/>
  <c r="N15" i="6"/>
  <c r="N11" i="6"/>
  <c r="N9" i="6"/>
  <c r="N7" i="6"/>
  <c r="N5" i="6"/>
  <c r="K21" i="6" s="1"/>
  <c r="K18" i="5" l="1"/>
  <c r="D20" i="5"/>
  <c r="I18" i="5"/>
  <c r="G18" i="5"/>
  <c r="E18" i="5"/>
  <c r="C18" i="5"/>
  <c r="A18" i="5"/>
  <c r="N17" i="5"/>
  <c r="N15" i="5"/>
  <c r="N13" i="5"/>
  <c r="N9" i="5"/>
  <c r="N7" i="5"/>
  <c r="N5" i="5"/>
  <c r="K19" i="5" s="1"/>
  <c r="A20" i="4" l="1"/>
  <c r="I20" i="4"/>
  <c r="G20" i="4"/>
  <c r="E20" i="4"/>
  <c r="C20" i="4"/>
  <c r="N19" i="4"/>
  <c r="N17" i="4"/>
  <c r="D22" i="4" l="1"/>
  <c r="K21" i="4"/>
  <c r="N15" i="4"/>
  <c r="N11" i="4"/>
  <c r="N9" i="4"/>
  <c r="N7" i="4"/>
  <c r="N5" i="4"/>
  <c r="M14" i="3" l="1"/>
  <c r="K14" i="3"/>
  <c r="I14" i="3"/>
  <c r="G14" i="3"/>
  <c r="E14" i="3"/>
  <c r="C14" i="3"/>
  <c r="A14" i="3"/>
  <c r="N13" i="3"/>
  <c r="N11" i="3"/>
  <c r="D16" i="3" l="1"/>
  <c r="N9" i="3"/>
  <c r="N7" i="3"/>
  <c r="N5" i="3"/>
  <c r="N9" i="2"/>
  <c r="N7" i="2"/>
  <c r="N14" i="3" l="1"/>
  <c r="K15" i="3"/>
  <c r="D12" i="2"/>
  <c r="K10" i="2"/>
  <c r="I10" i="2"/>
  <c r="G10" i="2"/>
  <c r="E10" i="2"/>
  <c r="C10" i="2"/>
  <c r="A10" i="2"/>
  <c r="N5" i="2"/>
  <c r="K11" i="2" s="1"/>
  <c r="K17" i="1" l="1"/>
  <c r="I17" i="1"/>
  <c r="G17" i="1"/>
  <c r="E17" i="1"/>
  <c r="C17" i="1"/>
  <c r="A17" i="1"/>
  <c r="N16" i="1"/>
  <c r="N14" i="1"/>
  <c r="N12" i="1"/>
  <c r="N10" i="1"/>
  <c r="N8" i="1"/>
  <c r="N6" i="1"/>
  <c r="N4" i="1"/>
  <c r="N17" i="1" l="1"/>
  <c r="K18" i="1" s="1"/>
</calcChain>
</file>

<file path=xl/sharedStrings.xml><?xml version="1.0" encoding="utf-8"?>
<sst xmlns="http://schemas.openxmlformats.org/spreadsheetml/2006/main" count="1467" uniqueCount="101">
  <si>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</si>
  <si>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</si>
  <si>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</si>
  <si>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</si>
  <si>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</si>
  <si>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</si>
  <si>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</si>
  <si>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</si>
  <si>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</si>
  <si>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</si>
  <si>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>IMPERIAL I</t>
  </si>
  <si>
    <t>COMPLETO</t>
  </si>
  <si>
    <t>PORTAL</t>
  </si>
  <si>
    <t>IMPERIAL II</t>
  </si>
  <si>
    <t>IMPERIAL III</t>
  </si>
  <si>
    <t>S. DIEGO DE ALCALA</t>
  </si>
  <si>
    <t>EDFI. CÁMARA</t>
  </si>
  <si>
    <t>PORTAL+ MENSUAL barrido de rampa y cambio de bolsas en papeleras</t>
  </si>
  <si>
    <t>PABLO IGLESIAS, 126</t>
  </si>
  <si>
    <t>PABLO IGLESIA,126</t>
  </si>
  <si>
    <t xml:space="preserve">ALBA </t>
  </si>
  <si>
    <t xml:space="preserve">Planning de trabajo entregado a la Trabajadora el </t>
  </si>
  <si>
    <t>TOTAL MES: (HORAS SEMANALES X4,33 SEMANAS</t>
  </si>
  <si>
    <t xml:space="preserve">Firma : </t>
  </si>
  <si>
    <t>LUISA PEREZ PAREDES</t>
  </si>
  <si>
    <t xml:space="preserve">Recibe la Trabajadora </t>
  </si>
  <si>
    <t>16,03,2021</t>
  </si>
  <si>
    <t xml:space="preserve">PORTAL </t>
  </si>
  <si>
    <t>BOLA AZUL</t>
  </si>
  <si>
    <t>HORNO</t>
  </si>
  <si>
    <t>ENLACES,308</t>
  </si>
  <si>
    <t>LOS ENLACES,308</t>
  </si>
  <si>
    <t xml:space="preserve"> ENLACES,308</t>
  </si>
  <si>
    <t>1 SEMANA ALA IZQ, OTRA ALA DERECHA</t>
  </si>
  <si>
    <t>01,04,2021</t>
  </si>
  <si>
    <t>EDF. EL DORADO</t>
  </si>
  <si>
    <t>CARDENAL HERRERA ORIA</t>
  </si>
  <si>
    <t>COMPLETO+BARRIDO JARDÍN</t>
  </si>
  <si>
    <t>PORTAL+FREGADO YBARRIDO JARDÍN</t>
  </si>
  <si>
    <t>09,04,2021</t>
  </si>
  <si>
    <t>16,04,2021</t>
  </si>
  <si>
    <t>BALCÓN DE LA LUZ</t>
  </si>
  <si>
    <t>COMPLETO PORTAL 1 + PATIO EXTERIOR (ARRIBA)</t>
  </si>
  <si>
    <t>COMPLETO PORTAL 2 + PATIO EXTERIOR (ABAJO)</t>
  </si>
  <si>
    <t xml:space="preserve">PORTALES + BAJADA A GARAJE + BAÑO </t>
  </si>
  <si>
    <t>SAN VICENTE</t>
  </si>
  <si>
    <t>CUBRE A ROSA DEL 16 AL 30 DE ABRIL 2021</t>
  </si>
  <si>
    <t>19,04,2021</t>
  </si>
  <si>
    <t>LAS SIAMESAS II C S. LEONARDO</t>
  </si>
  <si>
    <t xml:space="preserve">COMPLETO </t>
  </si>
  <si>
    <t>20,04,2021</t>
  </si>
  <si>
    <t>CUBRE A CARMEN VIEDMA DESDE EL 20,04,2021</t>
  </si>
  <si>
    <t>PACO AQUINO,23</t>
  </si>
  <si>
    <t>PORTAL + BAJADA A GARAJE</t>
  </si>
  <si>
    <t>SAN LEONARDO</t>
  </si>
  <si>
    <t>CUBRE SAN LEONARDO DEL 23 AL 30,04,2021</t>
  </si>
  <si>
    <t>23,04,2021</t>
  </si>
  <si>
    <t xml:space="preserve">EDF. GRANADA </t>
  </si>
  <si>
    <t>SERVICIO QUINCENAL, EL SERVICIO SE REALIZARA LA 1ª SEMANA DE CADA MES Y LA 3ª SEMANA DE CADA MES HABLADO CON CRISTOBAL PRESIDENTE</t>
  </si>
  <si>
    <t>BEDRIOMO</t>
  </si>
  <si>
    <t>CUBRE A VICTORIA DEL 3 AL 17</t>
  </si>
  <si>
    <t>CUBRE A MONICA DEL 3 AL 17</t>
  </si>
  <si>
    <t>01,05,2021</t>
  </si>
  <si>
    <t>TIRSO DE MOLINA , 30</t>
  </si>
  <si>
    <t>TIRSO DE MOLINA 30</t>
  </si>
  <si>
    <t>TIRSO DE MOLINA, 30</t>
  </si>
  <si>
    <t>TIRSO DE MOLINA,26</t>
  </si>
  <si>
    <t>TORRES DE ALMERIA</t>
  </si>
  <si>
    <t>17,05,2021</t>
  </si>
  <si>
    <t>CUBRE A MIMO DEL 17 AL 31</t>
  </si>
  <si>
    <t>18,05,2021</t>
  </si>
  <si>
    <t>SORROCHE</t>
  </si>
  <si>
    <t>01,06,2021</t>
  </si>
  <si>
    <t>CUBRE A LOLI MARTINEZ EN SORROCHE HASTA EL 30 JUNNIO</t>
  </si>
  <si>
    <t>ALMECOR</t>
  </si>
  <si>
    <t>01,07,2021</t>
  </si>
  <si>
    <t>S, ANTONIO</t>
  </si>
  <si>
    <t>LOS PINARES BLOQ 1</t>
  </si>
  <si>
    <t>16,07,2021</t>
  </si>
  <si>
    <t>JARDINES, BLQ. A</t>
  </si>
  <si>
    <t>SE LE QUITA CARDENAL HERRERA ORIA</t>
  </si>
  <si>
    <t>17,07,2021</t>
  </si>
  <si>
    <t xml:space="preserve">ZARAGOZA </t>
  </si>
  <si>
    <t>ZARAGOZA</t>
  </si>
  <si>
    <t>NAVARRO RODRIGO 26</t>
  </si>
  <si>
    <t>CAROLA</t>
  </si>
  <si>
    <t>EDF TORREFER I</t>
  </si>
  <si>
    <t xml:space="preserve">EDF TORREFER I </t>
  </si>
  <si>
    <t>DESINFECCION PORTAL</t>
  </si>
  <si>
    <t>17,08,2021</t>
  </si>
  <si>
    <t>21,08,2021</t>
  </si>
  <si>
    <t>JOAQUIN PERALTA 19</t>
  </si>
  <si>
    <t>JOAQUIN PERALTA 23</t>
  </si>
  <si>
    <t>C/ MURCIA 62</t>
  </si>
  <si>
    <t xml:space="preserve">GARAJE COMUN </t>
  </si>
  <si>
    <t>PAPELERAS +RAMPA</t>
  </si>
  <si>
    <t>01,09,2021</t>
  </si>
  <si>
    <t>MAESTRIA,47</t>
  </si>
  <si>
    <t xml:space="preserve">OASIS </t>
  </si>
  <si>
    <t>NUEVO PARQUE, I</t>
  </si>
  <si>
    <t>16,09,2021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</si>
</sst>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4" xfId="0" applyBorder="1"/>
    <xf numFmtId="0" fontId="4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5" fillId="0" borderId="4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 applyFill="1" applyBorder="1"/>
    <xf numFmtId="2" fontId="1" fillId="0" borderId="0" xfId="0" applyNumberFormat="1" applyFont="1"/>
    <xf numFmtId="14" fontId="0" fillId="0" borderId="0" xfId="0" applyNumberFormat="1" applyAlignment="1">
      <alignment wrapText="1"/>
    </xf>
    <xf numFmtId="2" fontId="0" fillId="0" borderId="0" xfId="0" applyNumberFormat="1"/>
    <xf numFmtId="0" fontId="0" fillId="2" borderId="5" xfId="0" applyFont="1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3" xfId="0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8" fillId="0" borderId="2" xfId="0" applyFont="1" applyBorder="1"/>
    <xf numFmtId="0" fontId="8" fillId="0" borderId="0" xfId="0" applyFont="1" applyBorder="1" applyAlignment="1">
      <alignment horizontal="center" wrapText="1"/>
    </xf>
    <xf numFmtId="0" fontId="2" fillId="0" borderId="2" xfId="0" applyFont="1" applyBorder="1" applyAlignment="1"/>
    <xf numFmtId="0" fontId="8" fillId="0" borderId="3" xfId="0" applyFont="1" applyBorder="1"/>
    <xf numFmtId="0" fontId="2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>
      <alignment horizontal="center" wrapText="1"/>
    </xf>
    <xf numFmtId="0" fontId="7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/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9" xfId="0" applyFont="1" applyBorder="1"/>
    <xf numFmtId="0" fontId="2" fillId="0" borderId="2" xfId="0" applyFont="1" applyBorder="1"/>
    <xf numFmtId="0" fontId="2" fillId="0" borderId="7" xfId="0" applyFont="1" applyBorder="1" applyAlignment="1"/>
    <xf numFmtId="0" fontId="2" fillId="0" borderId="3" xfId="0" applyFont="1" applyBorder="1"/>
    <xf numFmtId="0" fontId="2" fillId="0" borderId="8" xfId="0" applyFont="1" applyBorder="1" applyAlignment="1"/>
    <xf numFmtId="0" fontId="7" fillId="0" borderId="3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3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3" fillId="0" borderId="2" xfId="0" applyFont="1" applyFill="1" applyBorder="1"/>
    <xf numFmtId="0" fontId="2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/>
    <xf numFmtId="0" fontId="2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/>
    <xf numFmtId="0" fontId="2" fillId="0" borderId="4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95250</xdr:rowOff>
    </xdr:from>
    <xdr:to>
      <xdr:col>0</xdr:col>
      <xdr:colOff>590550</xdr:colOff>
      <xdr:row>20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80060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18</xdr:row>
      <xdr:rowOff>95250</xdr:rowOff>
    </xdr:from>
    <xdr:to>
      <xdr:col>1</xdr:col>
      <xdr:colOff>0</xdr:colOff>
      <xdr:row>20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800600"/>
          <a:ext cx="4572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95250</xdr:rowOff>
    </xdr:from>
    <xdr:to>
      <xdr:col>0</xdr:col>
      <xdr:colOff>590550</xdr:colOff>
      <xdr:row>24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057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22</xdr:row>
      <xdr:rowOff>95250</xdr:rowOff>
    </xdr:from>
    <xdr:to>
      <xdr:col>1</xdr:col>
      <xdr:colOff>0</xdr:colOff>
      <xdr:row>24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057775"/>
          <a:ext cx="4476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95250</xdr:rowOff>
    </xdr:from>
    <xdr:to>
      <xdr:col>0</xdr:col>
      <xdr:colOff>590550</xdr:colOff>
      <xdr:row>22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2387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20</xdr:row>
      <xdr:rowOff>95250</xdr:rowOff>
    </xdr:from>
    <xdr:to>
      <xdr:col>1</xdr:col>
      <xdr:colOff>0</xdr:colOff>
      <xdr:row>22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238750"/>
          <a:ext cx="4286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95250</xdr:rowOff>
    </xdr:from>
    <xdr:to>
      <xdr:col>0</xdr:col>
      <xdr:colOff>590550</xdr:colOff>
      <xdr:row>20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295775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18</xdr:row>
      <xdr:rowOff>95250</xdr:rowOff>
    </xdr:from>
    <xdr:to>
      <xdr:col>1</xdr:col>
      <xdr:colOff>0</xdr:colOff>
      <xdr:row>20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295775"/>
          <a:ext cx="49530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95250</xdr:rowOff>
    </xdr:from>
    <xdr:to>
      <xdr:col>0</xdr:col>
      <xdr:colOff>590550</xdr:colOff>
      <xdr:row>22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438650"/>
          <a:ext cx="5238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20</xdr:row>
      <xdr:rowOff>95250</xdr:rowOff>
    </xdr:from>
    <xdr:to>
      <xdr:col>1</xdr:col>
      <xdr:colOff>0</xdr:colOff>
      <xdr:row>22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438650"/>
          <a:ext cx="5238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95250</xdr:rowOff>
    </xdr:from>
    <xdr:to>
      <xdr:col>0</xdr:col>
      <xdr:colOff>590550</xdr:colOff>
      <xdr:row>16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400425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14</xdr:row>
      <xdr:rowOff>95250</xdr:rowOff>
    </xdr:from>
    <xdr:to>
      <xdr:col>1</xdr:col>
      <xdr:colOff>0</xdr:colOff>
      <xdr:row>16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400425"/>
          <a:ext cx="5143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95250</xdr:rowOff>
    </xdr:from>
    <xdr:to>
      <xdr:col>0</xdr:col>
      <xdr:colOff>590550</xdr:colOff>
      <xdr:row>12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235267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10</xdr:row>
      <xdr:rowOff>95250</xdr:rowOff>
    </xdr:from>
    <xdr:to>
      <xdr:col>1</xdr:col>
      <xdr:colOff>0</xdr:colOff>
      <xdr:row>12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2352675"/>
          <a:ext cx="5429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</xdr:row>
      <xdr:rowOff>95250</xdr:rowOff>
    </xdr:from>
    <xdr:to>
      <xdr:col>0</xdr:col>
      <xdr:colOff>590550</xdr:colOff>
      <xdr:row>19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676650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17</xdr:row>
      <xdr:rowOff>95250</xdr:rowOff>
    </xdr:from>
    <xdr:to>
      <xdr:col>1</xdr:col>
      <xdr:colOff>0</xdr:colOff>
      <xdr:row>19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676650"/>
          <a:ext cx="5619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8" workbookViewId="0">
      <selection sqref="A1:N30"/>
    </sheetView>
  </sheetViews>
  <sheetFormatPr baseColWidth="10" defaultRowHeight="15" x14ac:dyDescent="0.25"/>
  <cols>
    <col min="1" max="1" width="6.5703125" customWidth="1"/>
    <col min="2" max="2" width="14.140625" customWidth="1"/>
    <col min="3" max="3" width="6.42578125" customWidth="1"/>
    <col min="4" max="4" width="17.7109375" customWidth="1"/>
    <col min="5" max="5" width="5.85546875" customWidth="1"/>
    <col min="6" max="6" width="14.5703125" customWidth="1"/>
    <col min="7" max="7" width="5.5703125" customWidth="1"/>
    <col min="8" max="8" width="13.28515625" customWidth="1"/>
    <col min="9" max="9" width="5.7109375" customWidth="1"/>
    <col min="10" max="10" width="22.7109375" customWidth="1"/>
    <col min="11" max="11" width="5" customWidth="1"/>
    <col min="12" max="12" width="10.85546875" customWidth="1"/>
    <col min="13" max="13" width="5.5703125" customWidth="1"/>
    <col min="14" max="14" width="6.14062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11.25" customHeight="1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24.75" customHeight="1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15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12</v>
      </c>
      <c r="G9" s="20">
        <v>0.5</v>
      </c>
      <c r="H9" s="82" t="s">
        <v>11</v>
      </c>
      <c r="I9" s="20">
        <v>2.17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x14ac:dyDescent="0.25">
      <c r="A10" s="114"/>
      <c r="B10" s="115" t="s">
        <v>74</v>
      </c>
      <c r="C10" s="116"/>
      <c r="D10" s="117"/>
      <c r="E10" s="116"/>
      <c r="F10" s="115" t="s">
        <v>74</v>
      </c>
      <c r="G10" s="118"/>
      <c r="H10" s="117"/>
      <c r="I10" s="119"/>
      <c r="J10" s="115" t="s">
        <v>74</v>
      </c>
      <c r="K10" s="116"/>
      <c r="L10" s="117"/>
      <c r="M10" s="116"/>
      <c r="N10" s="116"/>
    </row>
    <row r="11" spans="1:14" x14ac:dyDescent="0.25">
      <c r="A11" s="61">
        <v>10.7</v>
      </c>
      <c r="B11" s="120" t="s">
        <v>11</v>
      </c>
      <c r="C11" s="120">
        <v>1.1000000000000001</v>
      </c>
      <c r="D11" s="120"/>
      <c r="E11" s="121"/>
      <c r="F11" s="89" t="s">
        <v>12</v>
      </c>
      <c r="G11" s="120">
        <v>0.27</v>
      </c>
      <c r="H11" s="120"/>
      <c r="I11" s="120"/>
      <c r="J11" s="120" t="s">
        <v>11</v>
      </c>
      <c r="K11" s="120">
        <v>1.1000000000000001</v>
      </c>
      <c r="L11" s="120"/>
      <c r="M11" s="120"/>
      <c r="N11" s="120">
        <f>C11+E11+G11+I11+K11+M11</f>
        <v>2.4700000000000002</v>
      </c>
    </row>
    <row r="12" spans="1:14" x14ac:dyDescent="0.25">
      <c r="A12" s="6">
        <v>4.5</v>
      </c>
      <c r="B12" s="12" t="s">
        <v>59</v>
      </c>
      <c r="C12" s="12"/>
      <c r="D12" s="12"/>
      <c r="E12" s="12"/>
      <c r="F12" s="64"/>
      <c r="G12" s="12"/>
      <c r="H12" s="12" t="s">
        <v>59</v>
      </c>
      <c r="I12" s="12"/>
      <c r="J12" s="12"/>
      <c r="K12" s="12"/>
      <c r="L12" s="12"/>
      <c r="M12" s="12"/>
      <c r="N12" s="13"/>
    </row>
    <row r="13" spans="1:14" x14ac:dyDescent="0.25">
      <c r="A13" s="14"/>
      <c r="B13" s="19" t="s">
        <v>12</v>
      </c>
      <c r="C13" s="19">
        <v>0.37</v>
      </c>
      <c r="D13" s="106"/>
      <c r="E13" s="106"/>
      <c r="F13" s="62"/>
      <c r="G13" s="19"/>
      <c r="H13" s="62" t="s">
        <v>11</v>
      </c>
      <c r="I13" s="19">
        <v>0.66</v>
      </c>
      <c r="J13" s="19"/>
      <c r="K13" s="19"/>
      <c r="L13" s="19"/>
      <c r="M13" s="19"/>
      <c r="N13" s="20">
        <f t="shared" ref="N13" si="0">C13+E13+G13+I13+K13</f>
        <v>1.03</v>
      </c>
    </row>
    <row r="14" spans="1:14" ht="13.5" customHeight="1" x14ac:dyDescent="0.25">
      <c r="A14" s="127"/>
      <c r="B14" s="128"/>
      <c r="C14" s="129"/>
      <c r="D14" s="130" t="s">
        <v>91</v>
      </c>
      <c r="E14" s="129"/>
      <c r="F14" s="130"/>
      <c r="G14" s="129"/>
      <c r="H14" s="127"/>
      <c r="I14" s="129"/>
      <c r="J14" s="130" t="s">
        <v>91</v>
      </c>
      <c r="K14" s="129"/>
      <c r="L14" s="130"/>
      <c r="M14" s="129"/>
      <c r="N14" s="129"/>
    </row>
    <row r="15" spans="1:14" x14ac:dyDescent="0.25">
      <c r="A15" s="131">
        <v>3.25</v>
      </c>
      <c r="B15" s="132"/>
      <c r="C15" s="133"/>
      <c r="D15" s="131" t="s">
        <v>11</v>
      </c>
      <c r="E15" s="133">
        <v>0.5</v>
      </c>
      <c r="F15" s="134"/>
      <c r="G15" s="133"/>
      <c r="H15" s="131"/>
      <c r="I15" s="133"/>
      <c r="J15" s="131" t="s">
        <v>12</v>
      </c>
      <c r="K15" s="133">
        <v>0.25</v>
      </c>
      <c r="L15" s="131"/>
      <c r="M15" s="133"/>
      <c r="N15" s="133">
        <f>K15+E15</f>
        <v>0.75</v>
      </c>
    </row>
    <row r="16" spans="1:14" ht="12.75" customHeight="1" x14ac:dyDescent="0.25">
      <c r="A16" s="127"/>
      <c r="B16" s="128"/>
      <c r="C16" s="129"/>
      <c r="D16" s="130" t="s">
        <v>92</v>
      </c>
      <c r="E16" s="129"/>
      <c r="F16" s="130"/>
      <c r="G16" s="129"/>
      <c r="H16" s="127"/>
      <c r="I16" s="129"/>
      <c r="J16" s="130" t="s">
        <v>92</v>
      </c>
      <c r="K16" s="129"/>
      <c r="L16" s="130"/>
      <c r="M16" s="129"/>
      <c r="N16" s="129"/>
    </row>
    <row r="17" spans="1:14" x14ac:dyDescent="0.25">
      <c r="A17" s="131">
        <v>4.33</v>
      </c>
      <c r="B17" s="132"/>
      <c r="C17" s="133"/>
      <c r="D17" s="131" t="s">
        <v>11</v>
      </c>
      <c r="E17" s="133">
        <v>0.75</v>
      </c>
      <c r="F17" s="134"/>
      <c r="G17" s="133"/>
      <c r="H17" s="131"/>
      <c r="I17" s="133"/>
      <c r="J17" s="131" t="s">
        <v>12</v>
      </c>
      <c r="K17" s="133">
        <v>0.25</v>
      </c>
      <c r="L17" s="131"/>
      <c r="M17" s="133"/>
      <c r="N17" s="133">
        <f>E17+K17</f>
        <v>1</v>
      </c>
    </row>
    <row r="18" spans="1:14" x14ac:dyDescent="0.25">
      <c r="A18" s="127"/>
      <c r="B18" s="128"/>
      <c r="C18" s="129"/>
      <c r="D18" s="127" t="s">
        <v>93</v>
      </c>
      <c r="E18" s="129"/>
      <c r="F18" s="130"/>
      <c r="G18" s="129"/>
      <c r="H18" s="127"/>
      <c r="I18" s="129"/>
      <c r="J18" s="127" t="s">
        <v>93</v>
      </c>
      <c r="K18" s="129"/>
      <c r="L18" s="127"/>
      <c r="M18" s="129"/>
      <c r="N18" s="129"/>
    </row>
    <row r="19" spans="1:14" x14ac:dyDescent="0.25">
      <c r="A19" s="131">
        <v>4.33</v>
      </c>
      <c r="B19" s="132"/>
      <c r="C19" s="133"/>
      <c r="D19" s="131" t="s">
        <v>11</v>
      </c>
      <c r="E19" s="133">
        <v>0.75</v>
      </c>
      <c r="F19" s="134"/>
      <c r="G19" s="133"/>
      <c r="H19" s="131"/>
      <c r="I19" s="133"/>
      <c r="J19" s="131" t="s">
        <v>12</v>
      </c>
      <c r="K19" s="133">
        <v>0.25</v>
      </c>
      <c r="L19" s="131"/>
      <c r="M19" s="133"/>
      <c r="N19" s="133">
        <f>E19+K19</f>
        <v>1</v>
      </c>
    </row>
    <row r="20" spans="1:14" x14ac:dyDescent="0.25">
      <c r="A20" s="135"/>
      <c r="B20" s="136"/>
      <c r="C20" s="137"/>
      <c r="D20" s="135" t="s">
        <v>94</v>
      </c>
      <c r="E20" s="137"/>
      <c r="F20" s="138"/>
      <c r="G20" s="137"/>
      <c r="H20" s="135"/>
      <c r="I20" s="137"/>
      <c r="J20" s="135"/>
      <c r="K20" s="135"/>
      <c r="L20" s="135"/>
      <c r="M20" s="135"/>
      <c r="N20" s="137"/>
    </row>
    <row r="21" spans="1:14" x14ac:dyDescent="0.25">
      <c r="A21" s="135">
        <v>1.83</v>
      </c>
      <c r="B21" s="136"/>
      <c r="C21" s="137"/>
      <c r="D21" s="135" t="s">
        <v>95</v>
      </c>
      <c r="E21" s="137">
        <v>0.42</v>
      </c>
      <c r="F21" s="138"/>
      <c r="G21" s="137"/>
      <c r="H21" s="135"/>
      <c r="I21" s="137"/>
      <c r="J21" s="135"/>
      <c r="K21" s="135"/>
      <c r="L21" s="135"/>
      <c r="M21" s="135"/>
      <c r="N21" s="137">
        <f>C21+E21+G21+I21+K21</f>
        <v>0.42</v>
      </c>
    </row>
    <row r="22" spans="1:14" x14ac:dyDescent="0.25">
      <c r="A22" s="63"/>
      <c r="B22" s="146" t="s">
        <v>98</v>
      </c>
      <c r="C22" s="13"/>
      <c r="D22" s="147"/>
      <c r="E22" s="13"/>
      <c r="F22" s="78"/>
      <c r="G22" s="12"/>
      <c r="H22" s="146" t="s">
        <v>98</v>
      </c>
      <c r="I22" s="13"/>
      <c r="J22" s="78"/>
      <c r="K22" s="13"/>
      <c r="L22" s="78"/>
      <c r="M22" s="13"/>
      <c r="N22" s="13"/>
    </row>
    <row r="23" spans="1:14" x14ac:dyDescent="0.25">
      <c r="A23" s="61">
        <v>8</v>
      </c>
      <c r="B23" s="62" t="s">
        <v>27</v>
      </c>
      <c r="C23" s="20">
        <v>0.5</v>
      </c>
      <c r="D23" s="19"/>
      <c r="E23" s="83"/>
      <c r="F23" s="62"/>
      <c r="G23" s="88"/>
      <c r="H23" s="62" t="s">
        <v>49</v>
      </c>
      <c r="I23" s="83">
        <v>1.34</v>
      </c>
      <c r="J23" s="19"/>
      <c r="K23" s="20"/>
      <c r="L23" s="19"/>
      <c r="M23" s="20"/>
      <c r="N23" s="20">
        <f>C23+E23+G23+I23+K23+M23</f>
        <v>1.84</v>
      </c>
    </row>
    <row r="24" spans="1:14" ht="16.5" customHeight="1" x14ac:dyDescent="0.25">
      <c r="A24" s="63"/>
      <c r="B24" s="142" t="s">
        <v>99</v>
      </c>
      <c r="C24" s="79"/>
      <c r="D24" s="6"/>
      <c r="E24" s="143"/>
      <c r="F24" s="142" t="s">
        <v>99</v>
      </c>
      <c r="G24" s="13"/>
      <c r="H24" s="6"/>
      <c r="I24" s="143"/>
      <c r="J24" s="142" t="s">
        <v>99</v>
      </c>
      <c r="K24" s="13"/>
      <c r="L24" s="6"/>
      <c r="M24" s="143"/>
      <c r="N24" s="13"/>
    </row>
    <row r="25" spans="1:14" x14ac:dyDescent="0.25">
      <c r="A25" s="61">
        <v>4</v>
      </c>
      <c r="B25" s="62" t="s">
        <v>12</v>
      </c>
      <c r="C25" s="113">
        <v>0.2</v>
      </c>
      <c r="D25" s="14"/>
      <c r="E25" s="144"/>
      <c r="F25" s="62" t="s">
        <v>11</v>
      </c>
      <c r="G25" s="20">
        <v>0.52</v>
      </c>
      <c r="H25" s="14"/>
      <c r="I25" s="144"/>
      <c r="J25" s="62" t="s">
        <v>12</v>
      </c>
      <c r="K25" s="20">
        <v>0.2</v>
      </c>
      <c r="L25" s="14"/>
      <c r="M25" s="144"/>
      <c r="N25" s="20">
        <f>C25+E25+G25+I25+K25+M25</f>
        <v>0.91999999999999993</v>
      </c>
    </row>
    <row r="26" spans="1:14" x14ac:dyDescent="0.25">
      <c r="A26" s="114"/>
      <c r="B26" s="95"/>
      <c r="C26" s="81"/>
      <c r="D26" s="96" t="s">
        <v>52</v>
      </c>
      <c r="E26" s="81"/>
      <c r="F26" s="97"/>
      <c r="G26" s="81"/>
      <c r="H26" s="97"/>
      <c r="I26" s="145"/>
      <c r="J26" s="96" t="s">
        <v>52</v>
      </c>
      <c r="K26" s="41"/>
      <c r="L26" s="96"/>
      <c r="M26" s="40"/>
      <c r="N26" s="81"/>
    </row>
    <row r="27" spans="1:14" x14ac:dyDescent="0.25">
      <c r="A27" s="61">
        <v>5.5</v>
      </c>
      <c r="B27" s="15"/>
      <c r="C27" s="71"/>
      <c r="D27" s="19" t="s">
        <v>11</v>
      </c>
      <c r="E27" s="99">
        <v>0.82</v>
      </c>
      <c r="F27" s="62"/>
      <c r="G27" s="71"/>
      <c r="H27" s="19"/>
      <c r="I27" s="71"/>
      <c r="J27" s="19" t="s">
        <v>53</v>
      </c>
      <c r="K27" s="113">
        <v>0.43</v>
      </c>
      <c r="L27" s="62"/>
      <c r="M27" s="19"/>
      <c r="N27" s="71">
        <f>C27+E27+G27+I27+K27</f>
        <v>1.25</v>
      </c>
    </row>
    <row r="28" spans="1:14" x14ac:dyDescent="0.25">
      <c r="A28" s="50">
        <f>SUM(A4:A27)</f>
        <v>87.009999999999991</v>
      </c>
      <c r="B28" s="51" t="s">
        <v>9</v>
      </c>
      <c r="C28" s="55">
        <f>SUM(C4:C27)</f>
        <v>3.3300000000000005</v>
      </c>
      <c r="D28" s="53"/>
      <c r="E28" s="55">
        <f>SUM(E4:E27)</f>
        <v>5.43</v>
      </c>
      <c r="F28" s="54"/>
      <c r="G28" s="55">
        <f>SUM(G4:G27)</f>
        <v>2.81</v>
      </c>
      <c r="H28" s="55"/>
      <c r="I28" s="55">
        <f>SUM(I4:I27)</f>
        <v>4.5</v>
      </c>
      <c r="J28" s="56"/>
      <c r="K28" s="55">
        <f>SUM(K4:K27)</f>
        <v>3.6400000000000006</v>
      </c>
      <c r="L28" s="53"/>
      <c r="M28" s="55">
        <f>SUM(M5:M27)</f>
        <v>0.33</v>
      </c>
      <c r="N28" s="55">
        <f>SUM(N5:N27)</f>
        <v>20.04</v>
      </c>
    </row>
    <row r="29" spans="1:14" x14ac:dyDescent="0.25">
      <c r="B29" s="45"/>
      <c r="F29" s="2"/>
      <c r="J29" s="46"/>
      <c r="K29" s="47"/>
      <c r="L29" s="47"/>
    </row>
    <row r="30" spans="1:14" x14ac:dyDescent="0.25">
      <c r="B30" s="45"/>
      <c r="D30" t="str">
        <f>B1</f>
        <v>LUISA PEREZ PAREDES</v>
      </c>
      <c r="F30" s="2" t="s">
        <v>100</v>
      </c>
      <c r="I30" s="49"/>
      <c r="M30" s="47"/>
    </row>
  </sheetData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5"/>
    </sheetView>
  </sheetViews>
  <sheetFormatPr baseColWidth="10" defaultRowHeight="15" x14ac:dyDescent="0.25"/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23.25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34.5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24.75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ht="36.75" x14ac:dyDescent="0.25">
      <c r="A10" s="63"/>
      <c r="B10" s="78" t="s">
        <v>48</v>
      </c>
      <c r="C10" s="12"/>
      <c r="D10" s="78" t="s">
        <v>48</v>
      </c>
      <c r="E10" s="12"/>
      <c r="F10" s="78" t="s">
        <v>48</v>
      </c>
      <c r="G10" s="12"/>
      <c r="H10" s="78" t="s">
        <v>48</v>
      </c>
      <c r="I10" s="12"/>
      <c r="J10" s="78" t="s">
        <v>48</v>
      </c>
      <c r="K10" s="12"/>
      <c r="L10" s="69" t="s">
        <v>48</v>
      </c>
      <c r="M10" s="12"/>
      <c r="N10" s="6"/>
    </row>
    <row r="11" spans="1:14" x14ac:dyDescent="0.25">
      <c r="A11" s="61">
        <v>11</v>
      </c>
      <c r="B11" s="62" t="s">
        <v>49</v>
      </c>
      <c r="C11" s="19">
        <v>1.29</v>
      </c>
      <c r="D11" s="19" t="s">
        <v>12</v>
      </c>
      <c r="E11" s="88">
        <v>0.25</v>
      </c>
      <c r="F11" s="62" t="s">
        <v>12</v>
      </c>
      <c r="G11" s="88">
        <v>0.25</v>
      </c>
      <c r="H11" s="19" t="s">
        <v>12</v>
      </c>
      <c r="I11" s="88">
        <v>0.25</v>
      </c>
      <c r="J11" s="19" t="s">
        <v>12</v>
      </c>
      <c r="K11" s="88">
        <v>0.25</v>
      </c>
      <c r="L11" s="19" t="s">
        <v>12</v>
      </c>
      <c r="M11" s="88">
        <v>0.25</v>
      </c>
      <c r="N11" s="14">
        <f>M11+K11+I11++G11+E11+C11</f>
        <v>2.54</v>
      </c>
    </row>
    <row r="12" spans="1:14" ht="24.75" x14ac:dyDescent="0.25">
      <c r="A12" s="108"/>
      <c r="B12" s="69" t="s">
        <v>63</v>
      </c>
      <c r="C12" s="12"/>
      <c r="D12" s="69"/>
      <c r="E12" s="64"/>
      <c r="F12" s="69" t="s">
        <v>64</v>
      </c>
      <c r="G12" s="64"/>
      <c r="H12" s="69"/>
      <c r="I12" s="64"/>
      <c r="J12" s="69" t="s">
        <v>65</v>
      </c>
      <c r="K12" s="64"/>
      <c r="L12" s="64"/>
      <c r="M12" s="12"/>
      <c r="N12" s="12"/>
    </row>
    <row r="13" spans="1:14" x14ac:dyDescent="0.25">
      <c r="A13" s="107">
        <v>11.5</v>
      </c>
      <c r="B13" s="65" t="s">
        <v>11</v>
      </c>
      <c r="C13" s="19">
        <v>0.88</v>
      </c>
      <c r="D13" s="65"/>
      <c r="E13" s="62"/>
      <c r="F13" s="65" t="s">
        <v>11</v>
      </c>
      <c r="G13" s="62">
        <v>0.88</v>
      </c>
      <c r="H13" s="65"/>
      <c r="I13" s="62"/>
      <c r="J13" s="65" t="s">
        <v>11</v>
      </c>
      <c r="K13" s="62">
        <v>0.89</v>
      </c>
      <c r="L13" s="62"/>
      <c r="M13" s="19"/>
      <c r="N13" s="14">
        <f>M13+K13+I13++G13+E13+C13</f>
        <v>2.65</v>
      </c>
    </row>
    <row r="14" spans="1:14" ht="24.75" x14ac:dyDescent="0.25">
      <c r="A14" s="63"/>
      <c r="B14" s="97" t="s">
        <v>66</v>
      </c>
      <c r="C14" s="40"/>
      <c r="D14" s="109"/>
      <c r="E14" s="109"/>
      <c r="F14" s="40"/>
      <c r="G14" s="40"/>
      <c r="H14" s="97" t="s">
        <v>66</v>
      </c>
      <c r="I14" s="40"/>
      <c r="J14" s="109"/>
      <c r="K14" s="109"/>
      <c r="L14" s="97"/>
      <c r="M14" s="12"/>
      <c r="N14" s="12"/>
    </row>
    <row r="15" spans="1:14" x14ac:dyDescent="0.25">
      <c r="A15" s="61">
        <v>8</v>
      </c>
      <c r="B15" s="65" t="s">
        <v>11</v>
      </c>
      <c r="C15" s="19">
        <v>0.92</v>
      </c>
      <c r="D15" s="62"/>
      <c r="E15" s="62"/>
      <c r="F15" s="19"/>
      <c r="G15" s="19"/>
      <c r="H15" s="65" t="s">
        <v>11</v>
      </c>
      <c r="I15" s="19">
        <v>0.92</v>
      </c>
      <c r="J15" s="62"/>
      <c r="K15" s="62"/>
      <c r="L15" s="62"/>
      <c r="M15" s="19"/>
      <c r="N15" s="14">
        <f>M15+K15+I15++G15+E15+C15</f>
        <v>1.84</v>
      </c>
    </row>
    <row r="16" spans="1:14" ht="24.75" x14ac:dyDescent="0.25">
      <c r="A16" s="63"/>
      <c r="B16" s="64" t="s">
        <v>67</v>
      </c>
      <c r="C16" s="12"/>
      <c r="D16" s="64" t="s">
        <v>67</v>
      </c>
      <c r="E16" s="110"/>
      <c r="F16" s="64" t="s">
        <v>67</v>
      </c>
      <c r="G16" s="110"/>
      <c r="H16" s="64" t="s">
        <v>67</v>
      </c>
      <c r="I16" s="110"/>
      <c r="J16" s="64" t="s">
        <v>67</v>
      </c>
      <c r="K16" s="110"/>
      <c r="L16" s="64" t="s">
        <v>67</v>
      </c>
      <c r="M16" s="110"/>
      <c r="N16" s="6"/>
    </row>
    <row r="17" spans="1:14" x14ac:dyDescent="0.25">
      <c r="A17" s="61">
        <v>19</v>
      </c>
      <c r="B17" s="62" t="s">
        <v>12</v>
      </c>
      <c r="C17" s="19">
        <v>0.6</v>
      </c>
      <c r="D17" s="62" t="s">
        <v>12</v>
      </c>
      <c r="E17" s="88">
        <v>0.6</v>
      </c>
      <c r="F17" s="62" t="s">
        <v>12</v>
      </c>
      <c r="G17" s="88">
        <v>0.6</v>
      </c>
      <c r="H17" s="62" t="s">
        <v>11</v>
      </c>
      <c r="I17" s="88">
        <v>1.39</v>
      </c>
      <c r="J17" s="62" t="s">
        <v>12</v>
      </c>
      <c r="K17" s="88">
        <v>0.6</v>
      </c>
      <c r="L17" s="62" t="s">
        <v>12</v>
      </c>
      <c r="M17" s="88">
        <v>0.6</v>
      </c>
      <c r="N17" s="14">
        <f>M17+K17+I17++G17+E17+C17</f>
        <v>4.3899999999999997</v>
      </c>
    </row>
    <row r="18" spans="1:14" ht="36.75" x14ac:dyDescent="0.25">
      <c r="A18" s="12"/>
      <c r="B18" s="66"/>
      <c r="C18" s="70"/>
      <c r="D18" s="64" t="s">
        <v>36</v>
      </c>
      <c r="E18" s="79"/>
      <c r="F18" s="64"/>
      <c r="G18" s="13"/>
      <c r="H18" s="64"/>
      <c r="I18" s="13"/>
      <c r="J18" s="64" t="s">
        <v>36</v>
      </c>
      <c r="K18" s="13"/>
      <c r="L18" s="12"/>
      <c r="M18" s="12"/>
      <c r="N18" s="70"/>
    </row>
    <row r="19" spans="1:14" ht="18" x14ac:dyDescent="0.25">
      <c r="A19" s="19">
        <v>6</v>
      </c>
      <c r="B19" s="15"/>
      <c r="C19" s="71"/>
      <c r="D19" s="84" t="s">
        <v>37</v>
      </c>
      <c r="E19" s="85">
        <v>0.92</v>
      </c>
      <c r="F19" s="84"/>
      <c r="G19" s="86"/>
      <c r="H19" s="87"/>
      <c r="I19" s="86"/>
      <c r="J19" s="84" t="s">
        <v>38</v>
      </c>
      <c r="K19" s="20">
        <v>0.46</v>
      </c>
      <c r="L19" s="62"/>
      <c r="M19" s="19"/>
      <c r="N19" s="71">
        <f>E19+K19</f>
        <v>1.3800000000000001</v>
      </c>
    </row>
    <row r="20" spans="1:14" x14ac:dyDescent="0.25">
      <c r="A20" s="6">
        <v>4.5</v>
      </c>
      <c r="B20" s="12" t="s">
        <v>59</v>
      </c>
      <c r="C20" s="12"/>
      <c r="D20" s="12"/>
      <c r="E20" s="12"/>
      <c r="F20" s="64"/>
      <c r="G20" s="12"/>
      <c r="H20" s="12" t="s">
        <v>59</v>
      </c>
      <c r="I20" s="12"/>
      <c r="J20" s="12"/>
      <c r="K20" s="12"/>
      <c r="L20" s="12"/>
      <c r="M20" s="12"/>
      <c r="N20" s="13"/>
    </row>
    <row r="21" spans="1:14" x14ac:dyDescent="0.25">
      <c r="A21" s="14"/>
      <c r="B21" s="19" t="s">
        <v>12</v>
      </c>
      <c r="C21" s="19">
        <v>0.37</v>
      </c>
      <c r="D21" s="106"/>
      <c r="E21" s="106"/>
      <c r="F21" s="62"/>
      <c r="G21" s="19"/>
      <c r="H21" s="62" t="s">
        <v>11</v>
      </c>
      <c r="I21" s="19">
        <v>0.66</v>
      </c>
      <c r="J21" s="19"/>
      <c r="K21" s="19"/>
      <c r="L21" s="19"/>
      <c r="M21" s="19"/>
      <c r="N21" s="20">
        <f t="shared" ref="N21" si="0">C21+E21+G21+I21+K21</f>
        <v>1.03</v>
      </c>
    </row>
    <row r="22" spans="1:14" x14ac:dyDescent="0.25">
      <c r="A22" s="50">
        <f>SUM(A4:A21)</f>
        <v>100.57</v>
      </c>
      <c r="B22" s="51" t="s">
        <v>9</v>
      </c>
      <c r="C22" s="55">
        <f>SUM(C4:C21)</f>
        <v>5.22</v>
      </c>
      <c r="D22" s="53"/>
      <c r="E22" s="55">
        <f>SUM(E4:E21)</f>
        <v>3.96</v>
      </c>
      <c r="F22" s="54"/>
      <c r="G22" s="55">
        <f>SUM(G4:G21)</f>
        <v>5.42</v>
      </c>
      <c r="H22" s="55"/>
      <c r="I22" s="55">
        <f>SUM(I4:I21)</f>
        <v>4.05</v>
      </c>
      <c r="J22" s="56"/>
      <c r="K22" s="55">
        <f>SUM(K4:K21)</f>
        <v>3.3600000000000003</v>
      </c>
      <c r="L22" s="53"/>
      <c r="M22" s="55">
        <f>SUM(M4:M21)</f>
        <v>1.1800000000000002</v>
      </c>
      <c r="N22" s="55">
        <f>SUM(N4:N21)</f>
        <v>23.19</v>
      </c>
    </row>
    <row r="23" spans="1:14" x14ac:dyDescent="0.25">
      <c r="B23" s="45"/>
      <c r="F23" s="2"/>
      <c r="J23" s="46"/>
      <c r="K23" s="47"/>
      <c r="L23" s="47"/>
    </row>
    <row r="24" spans="1:14" x14ac:dyDescent="0.25">
      <c r="B24" s="45"/>
      <c r="D24" t="str">
        <f>B1</f>
        <v>LUISA PEREZ PAREDES</v>
      </c>
      <c r="F24" s="2" t="s">
        <v>70</v>
      </c>
      <c r="I24" s="49"/>
      <c r="M24" s="4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2"/>
    </sheetView>
  </sheetViews>
  <sheetFormatPr baseColWidth="10" defaultRowHeight="15" x14ac:dyDescent="0.25"/>
  <cols>
    <col min="1" max="1" width="7.42578125" customWidth="1"/>
    <col min="2" max="2" width="17" customWidth="1"/>
    <col min="3" max="3" width="6.140625" customWidth="1"/>
    <col min="4" max="4" width="13.140625" customWidth="1"/>
    <col min="5" max="5" width="5.5703125" customWidth="1"/>
    <col min="6" max="6" width="17.42578125" customWidth="1"/>
    <col min="7" max="7" width="5.42578125" customWidth="1"/>
    <col min="8" max="8" width="17.140625" customWidth="1"/>
    <col min="9" max="9" width="6" customWidth="1"/>
    <col min="10" max="10" width="16.85546875" customWidth="1"/>
    <col min="11" max="11" width="5.140625" customWidth="1"/>
    <col min="12" max="12" width="13.85546875" customWidth="1"/>
    <col min="13" max="13" width="5" customWidth="1"/>
    <col min="14" max="14" width="5.570312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23.25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34.5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18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ht="26.25" customHeight="1" x14ac:dyDescent="0.25">
      <c r="A10" s="63"/>
      <c r="B10" s="78" t="s">
        <v>48</v>
      </c>
      <c r="C10" s="12"/>
      <c r="D10" s="78" t="s">
        <v>48</v>
      </c>
      <c r="E10" s="12"/>
      <c r="F10" s="78" t="s">
        <v>48</v>
      </c>
      <c r="G10" s="12"/>
      <c r="H10" s="78" t="s">
        <v>48</v>
      </c>
      <c r="I10" s="12"/>
      <c r="J10" s="78" t="s">
        <v>48</v>
      </c>
      <c r="K10" s="12"/>
      <c r="L10" s="69" t="s">
        <v>48</v>
      </c>
      <c r="M10" s="12"/>
      <c r="N10" s="6"/>
    </row>
    <row r="11" spans="1:14" x14ac:dyDescent="0.25">
      <c r="A11" s="61">
        <v>11</v>
      </c>
      <c r="B11" s="62" t="s">
        <v>49</v>
      </c>
      <c r="C11" s="19">
        <v>1.29</v>
      </c>
      <c r="D11" s="19" t="s">
        <v>12</v>
      </c>
      <c r="E11" s="88">
        <v>0.25</v>
      </c>
      <c r="F11" s="62" t="s">
        <v>12</v>
      </c>
      <c r="G11" s="88">
        <v>0.25</v>
      </c>
      <c r="H11" s="19" t="s">
        <v>12</v>
      </c>
      <c r="I11" s="88">
        <v>0.25</v>
      </c>
      <c r="J11" s="19" t="s">
        <v>12</v>
      </c>
      <c r="K11" s="88">
        <v>0.25</v>
      </c>
      <c r="L11" s="19" t="s">
        <v>12</v>
      </c>
      <c r="M11" s="88">
        <v>0.25</v>
      </c>
      <c r="N11" s="14">
        <f>M11+K11+I11++G11+E11+C11</f>
        <v>2.54</v>
      </c>
    </row>
    <row r="12" spans="1:14" ht="13.5" customHeight="1" x14ac:dyDescent="0.25">
      <c r="A12" s="108"/>
      <c r="B12" s="69" t="s">
        <v>63</v>
      </c>
      <c r="C12" s="12"/>
      <c r="D12" s="69"/>
      <c r="E12" s="64"/>
      <c r="F12" s="69" t="s">
        <v>64</v>
      </c>
      <c r="G12" s="64"/>
      <c r="H12" s="69"/>
      <c r="I12" s="64"/>
      <c r="J12" s="69" t="s">
        <v>65</v>
      </c>
      <c r="K12" s="64"/>
      <c r="L12" s="64"/>
      <c r="M12" s="12"/>
      <c r="N12" s="12"/>
    </row>
    <row r="13" spans="1:14" ht="13.5" customHeight="1" x14ac:dyDescent="0.25">
      <c r="A13" s="107">
        <v>11.5</v>
      </c>
      <c r="B13" s="65" t="s">
        <v>11</v>
      </c>
      <c r="C13" s="19">
        <v>0.88</v>
      </c>
      <c r="D13" s="65"/>
      <c r="E13" s="62"/>
      <c r="F13" s="65" t="s">
        <v>11</v>
      </c>
      <c r="G13" s="62">
        <v>0.88</v>
      </c>
      <c r="H13" s="65"/>
      <c r="I13" s="62"/>
      <c r="J13" s="65" t="s">
        <v>11</v>
      </c>
      <c r="K13" s="62">
        <v>0.89</v>
      </c>
      <c r="L13" s="62"/>
      <c r="M13" s="19"/>
      <c r="N13" s="14">
        <f>M13+K13+I13++G13+E13+C13</f>
        <v>2.65</v>
      </c>
    </row>
    <row r="14" spans="1:14" ht="16.5" customHeight="1" x14ac:dyDescent="0.25">
      <c r="A14" s="63"/>
      <c r="B14" s="97" t="s">
        <v>66</v>
      </c>
      <c r="C14" s="40"/>
      <c r="D14" s="109"/>
      <c r="E14" s="109"/>
      <c r="F14" s="40"/>
      <c r="G14" s="40"/>
      <c r="H14" s="97" t="s">
        <v>66</v>
      </c>
      <c r="I14" s="40"/>
      <c r="J14" s="109"/>
      <c r="K14" s="109"/>
      <c r="L14" s="97"/>
      <c r="M14" s="12"/>
      <c r="N14" s="12"/>
    </row>
    <row r="15" spans="1:14" x14ac:dyDescent="0.25">
      <c r="A15" s="61">
        <v>8</v>
      </c>
      <c r="B15" s="65" t="s">
        <v>11</v>
      </c>
      <c r="C15" s="19">
        <v>0.92</v>
      </c>
      <c r="D15" s="62"/>
      <c r="E15" s="62"/>
      <c r="F15" s="19"/>
      <c r="G15" s="19"/>
      <c r="H15" s="65" t="s">
        <v>11</v>
      </c>
      <c r="I15" s="19">
        <v>0.92</v>
      </c>
      <c r="J15" s="62"/>
      <c r="K15" s="62"/>
      <c r="L15" s="62"/>
      <c r="M15" s="19"/>
      <c r="N15" s="14">
        <f>M15+K15+I15++G15+E15+C15</f>
        <v>1.84</v>
      </c>
    </row>
    <row r="16" spans="1:14" ht="24.75" x14ac:dyDescent="0.25">
      <c r="A16" s="63"/>
      <c r="B16" s="64" t="s">
        <v>67</v>
      </c>
      <c r="C16" s="12"/>
      <c r="D16" s="64" t="s">
        <v>67</v>
      </c>
      <c r="E16" s="110"/>
      <c r="F16" s="64" t="s">
        <v>67</v>
      </c>
      <c r="G16" s="110"/>
      <c r="H16" s="64" t="s">
        <v>67</v>
      </c>
      <c r="I16" s="110"/>
      <c r="J16" s="64" t="s">
        <v>67</v>
      </c>
      <c r="K16" s="110"/>
      <c r="L16" s="64" t="s">
        <v>67</v>
      </c>
      <c r="M16" s="110"/>
      <c r="N16" s="6"/>
    </row>
    <row r="17" spans="1:14" x14ac:dyDescent="0.25">
      <c r="A17" s="61">
        <v>19</v>
      </c>
      <c r="B17" s="62" t="s">
        <v>12</v>
      </c>
      <c r="C17" s="19">
        <v>0.6</v>
      </c>
      <c r="D17" s="62" t="s">
        <v>12</v>
      </c>
      <c r="E17" s="88">
        <v>0.6</v>
      </c>
      <c r="F17" s="62" t="s">
        <v>12</v>
      </c>
      <c r="G17" s="88">
        <v>0.6</v>
      </c>
      <c r="H17" s="62" t="s">
        <v>11</v>
      </c>
      <c r="I17" s="88">
        <v>1.39</v>
      </c>
      <c r="J17" s="62" t="s">
        <v>12</v>
      </c>
      <c r="K17" s="88">
        <v>0.6</v>
      </c>
      <c r="L17" s="62" t="s">
        <v>12</v>
      </c>
      <c r="M17" s="88">
        <v>0.6</v>
      </c>
      <c r="N17" s="14">
        <f>M17+K17+I17++G17+E17+C17</f>
        <v>4.3899999999999997</v>
      </c>
    </row>
    <row r="18" spans="1:14" ht="24.75" x14ac:dyDescent="0.25">
      <c r="A18" s="12"/>
      <c r="B18" s="66"/>
      <c r="C18" s="70"/>
      <c r="D18" s="64" t="s">
        <v>36</v>
      </c>
      <c r="E18" s="79"/>
      <c r="F18" s="64"/>
      <c r="G18" s="13"/>
      <c r="H18" s="64"/>
      <c r="I18" s="13"/>
      <c r="J18" s="64" t="s">
        <v>36</v>
      </c>
      <c r="K18" s="13"/>
      <c r="L18" s="12"/>
      <c r="M18" s="12"/>
      <c r="N18" s="70"/>
    </row>
    <row r="19" spans="1:14" ht="18" x14ac:dyDescent="0.25">
      <c r="A19" s="19">
        <v>6</v>
      </c>
      <c r="B19" s="15"/>
      <c r="C19" s="71"/>
      <c r="D19" s="84" t="s">
        <v>37</v>
      </c>
      <c r="E19" s="85">
        <v>0.92</v>
      </c>
      <c r="F19" s="84"/>
      <c r="G19" s="86"/>
      <c r="H19" s="87"/>
      <c r="I19" s="86"/>
      <c r="J19" s="84" t="s">
        <v>38</v>
      </c>
      <c r="K19" s="20">
        <v>0.46</v>
      </c>
      <c r="L19" s="62"/>
      <c r="M19" s="19"/>
      <c r="N19" s="71">
        <f>E19+K19</f>
        <v>1.3800000000000001</v>
      </c>
    </row>
    <row r="20" spans="1:14" x14ac:dyDescent="0.25">
      <c r="A20" s="50">
        <f>SUM(A4:A19)</f>
        <v>96.07</v>
      </c>
      <c r="B20" s="51" t="s">
        <v>9</v>
      </c>
      <c r="C20" s="55">
        <f>SUM(C4:C19)</f>
        <v>4.8499999999999996</v>
      </c>
      <c r="D20" s="53"/>
      <c r="E20" s="55">
        <f>SUM(E4:E19)</f>
        <v>3.96</v>
      </c>
      <c r="F20" s="54"/>
      <c r="G20" s="55">
        <f>SUM(G4:G19)</f>
        <v>5.42</v>
      </c>
      <c r="H20" s="55"/>
      <c r="I20" s="55">
        <f>SUM(I4:I19)</f>
        <v>3.3899999999999997</v>
      </c>
      <c r="J20" s="56"/>
      <c r="K20" s="55">
        <f>SUM(K4:K19)</f>
        <v>3.3600000000000003</v>
      </c>
      <c r="L20" s="53"/>
      <c r="M20" s="55">
        <f>SUM(M5:M19)</f>
        <v>1.1800000000000002</v>
      </c>
      <c r="N20" s="55">
        <f>SUM(N5:N19)</f>
        <v>22.16</v>
      </c>
    </row>
    <row r="21" spans="1:14" x14ac:dyDescent="0.25">
      <c r="B21" s="45"/>
      <c r="F21" s="2"/>
      <c r="J21" s="46"/>
      <c r="K21" s="47"/>
      <c r="L21" s="47"/>
    </row>
    <row r="22" spans="1:14" x14ac:dyDescent="0.25">
      <c r="B22" s="45"/>
      <c r="D22" t="str">
        <f>B1</f>
        <v>LUISA PEREZ PAREDES</v>
      </c>
      <c r="F22" s="2" t="s">
        <v>70</v>
      </c>
      <c r="I22" s="49"/>
      <c r="M22" s="47"/>
    </row>
    <row r="23" spans="1:14" x14ac:dyDescent="0.25">
      <c r="B23" s="45"/>
      <c r="F23" s="2"/>
      <c r="K23" s="2"/>
    </row>
    <row r="24" spans="1:14" x14ac:dyDescent="0.25">
      <c r="F24" t="s">
        <v>51</v>
      </c>
    </row>
    <row r="25" spans="1:14" x14ac:dyDescent="0.25">
      <c r="F25" t="s">
        <v>69</v>
      </c>
    </row>
  </sheetData>
  <pageMargins left="0" right="0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8" workbookViewId="0">
      <selection sqref="A1:N31"/>
    </sheetView>
  </sheetViews>
  <sheetFormatPr baseColWidth="10" defaultRowHeight="15" x14ac:dyDescent="0.25"/>
  <cols>
    <col min="1" max="1" width="6" customWidth="1"/>
    <col min="2" max="2" width="17" customWidth="1"/>
    <col min="3" max="3" width="5" customWidth="1"/>
    <col min="4" max="4" width="17.140625" customWidth="1"/>
    <col min="5" max="5" width="4.7109375" customWidth="1"/>
    <col min="6" max="6" width="21.7109375" customWidth="1"/>
    <col min="7" max="7" width="4.5703125" customWidth="1"/>
    <col min="8" max="8" width="16.140625" customWidth="1"/>
    <col min="9" max="9" width="4.5703125" customWidth="1"/>
    <col min="10" max="10" width="15.85546875" customWidth="1"/>
    <col min="11" max="11" width="4.7109375" customWidth="1"/>
    <col min="12" max="12" width="16.28515625" customWidth="1"/>
    <col min="13" max="13" width="4.85546875" customWidth="1"/>
    <col min="14" max="14" width="6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23.25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34.5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24.75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ht="28.5" customHeight="1" x14ac:dyDescent="0.25">
      <c r="A10" s="63"/>
      <c r="B10" s="78" t="s">
        <v>48</v>
      </c>
      <c r="C10" s="12"/>
      <c r="D10" s="78" t="s">
        <v>48</v>
      </c>
      <c r="E10" s="12"/>
      <c r="F10" s="78" t="s">
        <v>48</v>
      </c>
      <c r="G10" s="12"/>
      <c r="H10" s="78" t="s">
        <v>48</v>
      </c>
      <c r="I10" s="12"/>
      <c r="J10" s="78" t="s">
        <v>48</v>
      </c>
      <c r="K10" s="12"/>
      <c r="L10" s="69" t="s">
        <v>48</v>
      </c>
      <c r="M10" s="12"/>
      <c r="N10" s="6"/>
    </row>
    <row r="11" spans="1:14" x14ac:dyDescent="0.25">
      <c r="A11" s="61">
        <v>11</v>
      </c>
      <c r="B11" s="62" t="s">
        <v>49</v>
      </c>
      <c r="C11" s="19">
        <v>1.29</v>
      </c>
      <c r="D11" s="19" t="s">
        <v>12</v>
      </c>
      <c r="E11" s="88">
        <v>0.25</v>
      </c>
      <c r="F11" s="62" t="s">
        <v>12</v>
      </c>
      <c r="G11" s="88">
        <v>0.25</v>
      </c>
      <c r="H11" s="19" t="s">
        <v>12</v>
      </c>
      <c r="I11" s="88">
        <v>0.25</v>
      </c>
      <c r="J11" s="19" t="s">
        <v>12</v>
      </c>
      <c r="K11" s="88">
        <v>0.25</v>
      </c>
      <c r="L11" s="19" t="s">
        <v>12</v>
      </c>
      <c r="M11" s="88">
        <v>0.25</v>
      </c>
      <c r="N11" s="14">
        <f>M11+K11+I11++G11+E11+C11</f>
        <v>2.54</v>
      </c>
    </row>
    <row r="12" spans="1:14" x14ac:dyDescent="0.25">
      <c r="A12" s="6">
        <v>4.5</v>
      </c>
      <c r="B12" s="12" t="s">
        <v>59</v>
      </c>
      <c r="C12" s="12"/>
      <c r="D12" s="12"/>
      <c r="E12" s="12"/>
      <c r="F12" s="64"/>
      <c r="G12" s="12"/>
      <c r="H12" s="12" t="s">
        <v>59</v>
      </c>
      <c r="I12" s="12"/>
      <c r="J12" s="12"/>
      <c r="K12" s="12"/>
      <c r="L12" s="12"/>
      <c r="M12" s="12"/>
      <c r="N12" s="13"/>
    </row>
    <row r="13" spans="1:14" x14ac:dyDescent="0.25">
      <c r="A13" s="14"/>
      <c r="B13" s="19" t="s">
        <v>12</v>
      </c>
      <c r="C13" s="19">
        <v>0.37</v>
      </c>
      <c r="D13" s="106"/>
      <c r="E13" s="106"/>
      <c r="F13" s="62"/>
      <c r="G13" s="19"/>
      <c r="H13" s="62" t="s">
        <v>11</v>
      </c>
      <c r="I13" s="19">
        <v>0.66</v>
      </c>
      <c r="J13" s="19"/>
      <c r="K13" s="19"/>
      <c r="L13" s="19"/>
      <c r="M13" s="19"/>
      <c r="N13" s="20">
        <f t="shared" ref="N13" si="0">C13+E13+G13+I13+K13</f>
        <v>1.03</v>
      </c>
    </row>
    <row r="14" spans="1:14" x14ac:dyDescent="0.25">
      <c r="A14" s="72"/>
      <c r="B14" s="73" t="s">
        <v>29</v>
      </c>
      <c r="C14" s="7"/>
      <c r="D14" s="60"/>
      <c r="E14" s="7"/>
      <c r="F14" s="59"/>
      <c r="G14" s="74"/>
      <c r="H14" s="73" t="s">
        <v>29</v>
      </c>
      <c r="I14" s="66"/>
      <c r="J14" s="59"/>
      <c r="K14" s="74"/>
      <c r="L14" s="7"/>
      <c r="M14" s="7"/>
      <c r="N14" s="7"/>
    </row>
    <row r="15" spans="1:14" x14ac:dyDescent="0.25">
      <c r="A15" s="75">
        <v>5.07</v>
      </c>
      <c r="B15" s="15" t="s">
        <v>12</v>
      </c>
      <c r="C15" s="15">
        <v>0.25</v>
      </c>
      <c r="D15" s="15"/>
      <c r="E15" s="68"/>
      <c r="F15" s="58"/>
      <c r="G15" s="57"/>
      <c r="H15" s="15" t="s">
        <v>11</v>
      </c>
      <c r="I15" s="15">
        <v>0.92</v>
      </c>
      <c r="J15" s="15"/>
      <c r="K15" s="57"/>
      <c r="L15" s="15"/>
      <c r="M15" s="15"/>
      <c r="N15" s="15">
        <f>C15+E15+G15+I15+K15+M15</f>
        <v>1.17</v>
      </c>
    </row>
    <row r="16" spans="1:14" ht="15" customHeight="1" x14ac:dyDescent="0.25">
      <c r="A16" s="108"/>
      <c r="B16" s="69" t="s">
        <v>63</v>
      </c>
      <c r="C16" s="12"/>
      <c r="D16" s="69"/>
      <c r="E16" s="64"/>
      <c r="F16" s="69" t="s">
        <v>64</v>
      </c>
      <c r="G16" s="64"/>
      <c r="H16" s="69"/>
      <c r="I16" s="64"/>
      <c r="J16" s="69" t="s">
        <v>65</v>
      </c>
      <c r="K16" s="64"/>
      <c r="L16" s="64"/>
      <c r="M16" s="12"/>
      <c r="N16" s="12"/>
    </row>
    <row r="17" spans="1:14" x14ac:dyDescent="0.25">
      <c r="A17" s="107">
        <v>11.5</v>
      </c>
      <c r="B17" s="65" t="s">
        <v>11</v>
      </c>
      <c r="C17" s="19">
        <v>0.88</v>
      </c>
      <c r="D17" s="65"/>
      <c r="E17" s="62"/>
      <c r="F17" s="65" t="s">
        <v>11</v>
      </c>
      <c r="G17" s="62">
        <v>0.88</v>
      </c>
      <c r="H17" s="65"/>
      <c r="I17" s="62"/>
      <c r="J17" s="65" t="s">
        <v>11</v>
      </c>
      <c r="K17" s="62">
        <v>0.89</v>
      </c>
      <c r="L17" s="62"/>
      <c r="M17" s="19"/>
      <c r="N17" s="14">
        <f>M17+K17+I17++G17+E17+C17</f>
        <v>2.65</v>
      </c>
    </row>
    <row r="18" spans="1:14" ht="14.25" customHeight="1" x14ac:dyDescent="0.25">
      <c r="A18" s="63"/>
      <c r="B18" s="97" t="s">
        <v>66</v>
      </c>
      <c r="C18" s="40"/>
      <c r="D18" s="109"/>
      <c r="E18" s="109"/>
      <c r="F18" s="40"/>
      <c r="G18" s="40"/>
      <c r="H18" s="97" t="s">
        <v>66</v>
      </c>
      <c r="I18" s="40"/>
      <c r="J18" s="109"/>
      <c r="K18" s="109"/>
      <c r="L18" s="97"/>
      <c r="M18" s="12"/>
      <c r="N18" s="12"/>
    </row>
    <row r="19" spans="1:14" x14ac:dyDescent="0.25">
      <c r="A19" s="61">
        <v>8</v>
      </c>
      <c r="B19" s="65" t="s">
        <v>11</v>
      </c>
      <c r="C19" s="19">
        <v>0.92</v>
      </c>
      <c r="D19" s="62"/>
      <c r="E19" s="62"/>
      <c r="F19" s="19"/>
      <c r="G19" s="19"/>
      <c r="H19" s="65" t="s">
        <v>11</v>
      </c>
      <c r="I19" s="19">
        <v>0.92</v>
      </c>
      <c r="J19" s="62"/>
      <c r="K19" s="62"/>
      <c r="L19" s="62"/>
      <c r="M19" s="19"/>
      <c r="N19" s="14">
        <f>M19+K19+I19++G19+E19+C19</f>
        <v>1.84</v>
      </c>
    </row>
    <row r="20" spans="1:14" ht="15" customHeight="1" x14ac:dyDescent="0.25">
      <c r="A20" s="63"/>
      <c r="B20" s="64" t="s">
        <v>67</v>
      </c>
      <c r="C20" s="12"/>
      <c r="D20" s="64" t="s">
        <v>67</v>
      </c>
      <c r="E20" s="110"/>
      <c r="F20" s="64" t="s">
        <v>67</v>
      </c>
      <c r="G20" s="110"/>
      <c r="H20" s="64" t="s">
        <v>67</v>
      </c>
      <c r="I20" s="110"/>
      <c r="J20" s="64" t="s">
        <v>67</v>
      </c>
      <c r="K20" s="110"/>
      <c r="L20" s="64" t="s">
        <v>67</v>
      </c>
      <c r="M20" s="110"/>
      <c r="N20" s="6"/>
    </row>
    <row r="21" spans="1:14" x14ac:dyDescent="0.25">
      <c r="A21" s="61">
        <v>19</v>
      </c>
      <c r="B21" s="62" t="s">
        <v>12</v>
      </c>
      <c r="C21" s="19">
        <v>0.6</v>
      </c>
      <c r="D21" s="62" t="s">
        <v>12</v>
      </c>
      <c r="E21" s="88">
        <v>0.6</v>
      </c>
      <c r="F21" s="62" t="s">
        <v>12</v>
      </c>
      <c r="G21" s="88">
        <v>0.6</v>
      </c>
      <c r="H21" s="62" t="s">
        <v>11</v>
      </c>
      <c r="I21" s="88">
        <v>1.39</v>
      </c>
      <c r="J21" s="62" t="s">
        <v>12</v>
      </c>
      <c r="K21" s="88">
        <v>0.6</v>
      </c>
      <c r="L21" s="62" t="s">
        <v>12</v>
      </c>
      <c r="M21" s="88">
        <v>0.6</v>
      </c>
      <c r="N21" s="14">
        <f>M21+K21+I21++G21+E21+C21</f>
        <v>4.3899999999999997</v>
      </c>
    </row>
    <row r="22" spans="1:14" ht="24.75" x14ac:dyDescent="0.25">
      <c r="A22" s="12"/>
      <c r="B22" s="66"/>
      <c r="C22" s="70"/>
      <c r="D22" s="64" t="s">
        <v>36</v>
      </c>
      <c r="E22" s="79"/>
      <c r="F22" s="64"/>
      <c r="G22" s="13"/>
      <c r="H22" s="64"/>
      <c r="I22" s="13"/>
      <c r="J22" s="64" t="s">
        <v>36</v>
      </c>
      <c r="K22" s="13"/>
      <c r="L22" s="12"/>
      <c r="M22" s="12"/>
      <c r="N22" s="70"/>
    </row>
    <row r="23" spans="1:14" ht="18" x14ac:dyDescent="0.25">
      <c r="A23" s="19">
        <v>6</v>
      </c>
      <c r="B23" s="15"/>
      <c r="C23" s="71"/>
      <c r="D23" s="84" t="s">
        <v>37</v>
      </c>
      <c r="E23" s="85">
        <v>0.92</v>
      </c>
      <c r="F23" s="84"/>
      <c r="G23" s="86"/>
      <c r="H23" s="87"/>
      <c r="I23" s="86"/>
      <c r="J23" s="84" t="s">
        <v>38</v>
      </c>
      <c r="K23" s="20">
        <v>0.46</v>
      </c>
      <c r="L23" s="62"/>
      <c r="M23" s="19"/>
      <c r="N23" s="71">
        <f>E23+K23</f>
        <v>1.3800000000000001</v>
      </c>
    </row>
    <row r="24" spans="1:14" x14ac:dyDescent="0.25">
      <c r="A24" s="50">
        <f>SUM(A4:A23)</f>
        <v>105.64</v>
      </c>
      <c r="B24" s="51" t="s">
        <v>9</v>
      </c>
      <c r="C24" s="55">
        <f>SUM(C4:C23)</f>
        <v>5.47</v>
      </c>
      <c r="D24" s="53"/>
      <c r="E24" s="55">
        <f>SUM(E4:E23)</f>
        <v>3.96</v>
      </c>
      <c r="F24" s="54"/>
      <c r="G24" s="55">
        <f>SUM(G4:G23)</f>
        <v>5.42</v>
      </c>
      <c r="H24" s="55"/>
      <c r="I24" s="55">
        <f>SUM(I4:I23)</f>
        <v>4.97</v>
      </c>
      <c r="J24" s="56"/>
      <c r="K24" s="55">
        <f>SUM(K4:K23)</f>
        <v>3.3600000000000003</v>
      </c>
      <c r="L24" s="53"/>
      <c r="M24" s="55">
        <f>SUM(M4:M23)</f>
        <v>1.1800000000000002</v>
      </c>
      <c r="N24" s="55">
        <f>SUM(N4:N23)</f>
        <v>24.359999999999996</v>
      </c>
    </row>
    <row r="25" spans="1:14" x14ac:dyDescent="0.25">
      <c r="B25" s="45"/>
      <c r="F25" s="2"/>
      <c r="J25" s="46"/>
      <c r="K25" s="47"/>
      <c r="L25" s="47"/>
    </row>
    <row r="26" spans="1:14" x14ac:dyDescent="0.25">
      <c r="B26" s="45"/>
      <c r="D26" t="str">
        <f>B1</f>
        <v>LUISA PEREZ PAREDES</v>
      </c>
      <c r="F26" s="2" t="s">
        <v>68</v>
      </c>
      <c r="I26" s="49"/>
      <c r="M26" s="47"/>
    </row>
    <row r="27" spans="1:14" x14ac:dyDescent="0.25">
      <c r="B27" s="45"/>
      <c r="F27" s="2"/>
      <c r="K27" s="2"/>
    </row>
    <row r="28" spans="1:14" x14ac:dyDescent="0.25">
      <c r="F28" t="s">
        <v>51</v>
      </c>
    </row>
    <row r="29" spans="1:14" x14ac:dyDescent="0.25">
      <c r="F29" t="s">
        <v>60</v>
      </c>
    </row>
    <row r="30" spans="1:14" ht="14.25" customHeight="1" x14ac:dyDescent="0.25">
      <c r="F30" s="141" t="s">
        <v>61</v>
      </c>
      <c r="G30" s="141"/>
      <c r="H30" s="141"/>
    </row>
    <row r="31" spans="1:14" x14ac:dyDescent="0.25">
      <c r="F31" t="s">
        <v>69</v>
      </c>
    </row>
  </sheetData>
  <mergeCells count="1">
    <mergeCell ref="F30:H30"/>
  </mergeCells>
  <pageMargins left="0" right="0" top="0" bottom="0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16" sqref="A16:N17"/>
    </sheetView>
  </sheetViews>
  <sheetFormatPr baseColWidth="10" defaultRowHeight="15" x14ac:dyDescent="0.25"/>
  <cols>
    <col min="1" max="1" width="7.5703125" customWidth="1"/>
    <col min="2" max="2" width="13.5703125" customWidth="1"/>
    <col min="3" max="3" width="6.28515625" customWidth="1"/>
    <col min="4" max="4" width="14.28515625" customWidth="1"/>
    <col min="5" max="5" width="5.7109375" customWidth="1"/>
    <col min="6" max="6" width="17.85546875" customWidth="1"/>
    <col min="7" max="7" width="5.42578125" customWidth="1"/>
    <col min="8" max="8" width="13.42578125" customWidth="1"/>
    <col min="9" max="9" width="6" customWidth="1"/>
    <col min="10" max="10" width="14.28515625" customWidth="1"/>
    <col min="11" max="11" width="6.140625" customWidth="1"/>
    <col min="12" max="12" width="15.28515625" customWidth="1"/>
    <col min="13" max="13" width="6.570312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</row>
    <row r="6" spans="1:14" ht="23.25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</row>
    <row r="7" spans="1:14" ht="34.5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</row>
    <row r="8" spans="1:14" ht="24.75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</row>
    <row r="10" spans="1:14" ht="24.75" x14ac:dyDescent="0.25">
      <c r="A10" s="63"/>
      <c r="B10" s="78" t="s">
        <v>48</v>
      </c>
      <c r="C10" s="12"/>
      <c r="D10" s="78" t="s">
        <v>48</v>
      </c>
      <c r="E10" s="12"/>
      <c r="F10" s="78" t="s">
        <v>48</v>
      </c>
      <c r="G10" s="12"/>
      <c r="H10" s="78" t="s">
        <v>48</v>
      </c>
      <c r="I10" s="12"/>
      <c r="J10" s="78" t="s">
        <v>48</v>
      </c>
      <c r="K10" s="12"/>
      <c r="L10" s="69" t="s">
        <v>48</v>
      </c>
      <c r="M10" s="12"/>
    </row>
    <row r="11" spans="1:14" x14ac:dyDescent="0.25">
      <c r="A11" s="61">
        <v>11</v>
      </c>
      <c r="B11" s="62" t="s">
        <v>49</v>
      </c>
      <c r="C11" s="19">
        <v>1.29</v>
      </c>
      <c r="D11" s="19" t="s">
        <v>12</v>
      </c>
      <c r="E11" s="88">
        <v>0.25</v>
      </c>
      <c r="F11" s="62" t="s">
        <v>12</v>
      </c>
      <c r="G11" s="88">
        <v>0.25</v>
      </c>
      <c r="H11" s="19" t="s">
        <v>12</v>
      </c>
      <c r="I11" s="88">
        <v>0.25</v>
      </c>
      <c r="J11" s="19" t="s">
        <v>12</v>
      </c>
      <c r="K11" s="88">
        <v>0.25</v>
      </c>
      <c r="L11" s="19" t="s">
        <v>12</v>
      </c>
      <c r="M11" s="88">
        <v>0.25</v>
      </c>
    </row>
    <row r="12" spans="1:14" x14ac:dyDescent="0.25">
      <c r="A12" s="101"/>
      <c r="B12" s="66"/>
      <c r="C12" s="74"/>
      <c r="D12" s="66"/>
      <c r="E12" s="74"/>
      <c r="F12" s="66" t="s">
        <v>57</v>
      </c>
      <c r="G12" s="74"/>
      <c r="H12" s="66"/>
      <c r="I12" s="102"/>
      <c r="J12" s="66"/>
      <c r="K12" s="74"/>
      <c r="L12" s="7"/>
      <c r="M12" s="103"/>
      <c r="N12" s="7"/>
    </row>
    <row r="13" spans="1:14" ht="68.25" x14ac:dyDescent="0.25">
      <c r="A13" s="104">
        <v>2.25</v>
      </c>
      <c r="B13" s="58"/>
      <c r="C13" s="57"/>
      <c r="D13" s="58"/>
      <c r="E13" s="57"/>
      <c r="F13" s="36" t="s">
        <v>58</v>
      </c>
      <c r="G13" s="57">
        <v>0.52</v>
      </c>
      <c r="H13" s="58"/>
      <c r="I13" s="104"/>
      <c r="J13" s="58"/>
      <c r="K13" s="57"/>
      <c r="L13" s="15"/>
      <c r="M13" s="105"/>
      <c r="N13" s="15">
        <f>C13+E13+G13+I13+K13+M13</f>
        <v>0.52</v>
      </c>
    </row>
    <row r="14" spans="1:14" x14ac:dyDescent="0.25">
      <c r="A14" s="6">
        <v>4.5</v>
      </c>
      <c r="B14" s="12" t="s">
        <v>59</v>
      </c>
      <c r="C14" s="12"/>
      <c r="D14" s="12"/>
      <c r="E14" s="12"/>
      <c r="F14" s="64"/>
      <c r="G14" s="12"/>
      <c r="H14" s="12" t="s">
        <v>59</v>
      </c>
      <c r="I14" s="12"/>
      <c r="J14" s="12"/>
      <c r="K14" s="12"/>
      <c r="L14" s="12"/>
      <c r="M14" s="12"/>
      <c r="N14" s="13"/>
    </row>
    <row r="15" spans="1:14" x14ac:dyDescent="0.25">
      <c r="A15" s="14"/>
      <c r="B15" s="19" t="s">
        <v>12</v>
      </c>
      <c r="C15" s="19">
        <v>0.37</v>
      </c>
      <c r="D15" s="106"/>
      <c r="E15" s="106"/>
      <c r="F15" s="62"/>
      <c r="G15" s="19"/>
      <c r="H15" s="62" t="s">
        <v>11</v>
      </c>
      <c r="I15" s="19">
        <v>0.66</v>
      </c>
      <c r="J15" s="19"/>
      <c r="K15" s="19"/>
      <c r="L15" s="19"/>
      <c r="M15" s="19"/>
      <c r="N15" s="20">
        <f t="shared" ref="N15" si="0">C15+E15+G15+I15+K15</f>
        <v>1.03</v>
      </c>
    </row>
    <row r="16" spans="1:14" x14ac:dyDescent="0.25">
      <c r="A16" s="72"/>
      <c r="B16" s="73" t="s">
        <v>29</v>
      </c>
      <c r="C16" s="7"/>
      <c r="D16" s="60"/>
      <c r="E16" s="7"/>
      <c r="F16" s="59"/>
      <c r="G16" s="74"/>
      <c r="H16" s="73" t="s">
        <v>29</v>
      </c>
      <c r="I16" s="66"/>
      <c r="J16" s="59"/>
      <c r="K16" s="74"/>
      <c r="L16" s="7"/>
      <c r="M16" s="7"/>
      <c r="N16" s="7"/>
    </row>
    <row r="17" spans="1:14" x14ac:dyDescent="0.25">
      <c r="A17" s="75">
        <v>5.07</v>
      </c>
      <c r="B17" s="15" t="s">
        <v>12</v>
      </c>
      <c r="C17" s="15">
        <v>0.25</v>
      </c>
      <c r="D17" s="15"/>
      <c r="E17" s="68"/>
      <c r="F17" s="58"/>
      <c r="G17" s="57"/>
      <c r="H17" s="15" t="s">
        <v>11</v>
      </c>
      <c r="I17" s="15">
        <v>0.92</v>
      </c>
      <c r="J17" s="15"/>
      <c r="K17" s="57"/>
      <c r="L17" s="15"/>
      <c r="M17" s="15"/>
      <c r="N17" s="15">
        <f>C17+E17+G17+I17+K17+M17</f>
        <v>1.17</v>
      </c>
    </row>
    <row r="18" spans="1:14" x14ac:dyDescent="0.25">
      <c r="A18" s="50">
        <f>SUM(A4:A11)</f>
        <v>51.57</v>
      </c>
      <c r="B18" s="51" t="s">
        <v>9</v>
      </c>
      <c r="C18" s="55">
        <f>SUM(C4:C17)</f>
        <v>3.0700000000000003</v>
      </c>
      <c r="D18" s="53"/>
      <c r="E18" s="55">
        <f>SUM(E4:E11)</f>
        <v>2.44</v>
      </c>
      <c r="F18" s="54"/>
      <c r="G18" s="55">
        <f>SUM(G4:G11)</f>
        <v>3.94</v>
      </c>
      <c r="H18" s="55"/>
      <c r="I18" s="55">
        <f>SUM(I4:I11)</f>
        <v>1.08</v>
      </c>
      <c r="J18" s="56"/>
      <c r="K18" s="55">
        <f>SUM(K4:K11)</f>
        <v>1.4100000000000001</v>
      </c>
      <c r="L18" s="53"/>
      <c r="M18" s="53">
        <f>SUM(M5:M11)</f>
        <v>0.58000000000000007</v>
      </c>
    </row>
    <row r="19" spans="1:14" x14ac:dyDescent="0.25">
      <c r="B19" s="45" t="s">
        <v>21</v>
      </c>
      <c r="F19" s="2"/>
      <c r="H19" t="s">
        <v>22</v>
      </c>
      <c r="J19" s="46"/>
      <c r="K19" s="47">
        <f>N18*4.33</f>
        <v>0</v>
      </c>
      <c r="L19" s="47"/>
    </row>
    <row r="20" spans="1:14" x14ac:dyDescent="0.25">
      <c r="B20" s="45" t="s">
        <v>25</v>
      </c>
      <c r="D20" t="str">
        <f>B1</f>
        <v>LUISA PEREZ PAREDES</v>
      </c>
      <c r="F20" s="2" t="s">
        <v>62</v>
      </c>
      <c r="I20" s="49"/>
      <c r="M20" s="47"/>
    </row>
    <row r="21" spans="1:14" x14ac:dyDescent="0.25">
      <c r="B21" s="45" t="s">
        <v>23</v>
      </c>
      <c r="F21" s="2"/>
      <c r="K21" s="2"/>
    </row>
    <row r="22" spans="1:14" x14ac:dyDescent="0.25">
      <c r="F22" t="s">
        <v>60</v>
      </c>
    </row>
    <row r="23" spans="1:14" x14ac:dyDescent="0.25">
      <c r="F23" t="s">
        <v>51</v>
      </c>
    </row>
    <row r="24" spans="1:14" ht="30" x14ac:dyDescent="0.25">
      <c r="F24" s="2" t="s">
        <v>61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10" sqref="A10:N11"/>
    </sheetView>
  </sheetViews>
  <sheetFormatPr baseColWidth="10" defaultRowHeight="15" x14ac:dyDescent="0.25"/>
  <cols>
    <col min="1" max="1" width="7.42578125" customWidth="1"/>
    <col min="2" max="2" width="17.140625" customWidth="1"/>
    <col min="3" max="3" width="5.7109375" customWidth="1"/>
    <col min="4" max="4" width="17.5703125" customWidth="1"/>
    <col min="5" max="5" width="6.42578125" customWidth="1"/>
    <col min="6" max="6" width="16.140625" customWidth="1"/>
    <col min="7" max="7" width="7" customWidth="1"/>
    <col min="8" max="8" width="13.85546875" customWidth="1"/>
    <col min="9" max="9" width="6" customWidth="1"/>
    <col min="10" max="10" width="20.85546875" customWidth="1"/>
    <col min="11" max="11" width="6.28515625" customWidth="1"/>
    <col min="12" max="12" width="14.42578125" customWidth="1"/>
    <col min="13" max="13" width="6" customWidth="1"/>
    <col min="14" max="14" width="7.8554687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12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9">
        <f>C5+E5+G5+I5+K5+M5</f>
        <v>1.85</v>
      </c>
    </row>
    <row r="6" spans="1:14" ht="15" customHeight="1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7"/>
    </row>
    <row r="7" spans="1:14" ht="27.75" customHeight="1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5">
        <f>C7+E7+G7+I7+K7+M7</f>
        <v>3.3400000000000003</v>
      </c>
    </row>
    <row r="8" spans="1:14" ht="15.75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70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81">
        <f>C9+E9+G9+I9+K9+M9</f>
        <v>4.17</v>
      </c>
    </row>
    <row r="10" spans="1:14" ht="24" customHeight="1" x14ac:dyDescent="0.25">
      <c r="A10" s="12"/>
      <c r="B10" s="66"/>
      <c r="C10" s="70"/>
      <c r="D10" s="64" t="s">
        <v>36</v>
      </c>
      <c r="E10" s="79"/>
      <c r="F10" s="64"/>
      <c r="G10" s="13"/>
      <c r="H10" s="64"/>
      <c r="I10" s="13"/>
      <c r="J10" s="64" t="s">
        <v>36</v>
      </c>
      <c r="K10" s="13"/>
      <c r="L10" s="12"/>
      <c r="M10" s="12"/>
      <c r="N10" s="70"/>
    </row>
    <row r="11" spans="1:14" x14ac:dyDescent="0.25">
      <c r="A11" s="19">
        <v>6</v>
      </c>
      <c r="B11" s="15"/>
      <c r="C11" s="71"/>
      <c r="D11" s="84" t="s">
        <v>37</v>
      </c>
      <c r="E11" s="85">
        <v>0.92</v>
      </c>
      <c r="F11" s="84"/>
      <c r="G11" s="86"/>
      <c r="H11" s="87"/>
      <c r="I11" s="86"/>
      <c r="J11" s="84" t="s">
        <v>38</v>
      </c>
      <c r="K11" s="20">
        <v>0.46</v>
      </c>
      <c r="L11" s="62"/>
      <c r="M11" s="19"/>
      <c r="N11" s="71">
        <f>E11+K11</f>
        <v>1.3800000000000001</v>
      </c>
    </row>
    <row r="12" spans="1:14" x14ac:dyDescent="0.25">
      <c r="A12" s="63"/>
      <c r="B12" s="95"/>
      <c r="C12" s="70"/>
      <c r="D12" s="96" t="s">
        <v>52</v>
      </c>
      <c r="E12" s="70"/>
      <c r="F12" s="97"/>
      <c r="G12" s="70"/>
      <c r="H12" s="97"/>
      <c r="I12" s="98"/>
      <c r="J12" s="96" t="s">
        <v>52</v>
      </c>
      <c r="K12" s="70"/>
      <c r="L12" s="96"/>
      <c r="M12" s="12"/>
      <c r="N12" s="70"/>
    </row>
    <row r="13" spans="1:14" x14ac:dyDescent="0.25">
      <c r="A13" s="61">
        <v>5.5</v>
      </c>
      <c r="B13" s="15"/>
      <c r="C13" s="71"/>
      <c r="D13" s="19" t="s">
        <v>11</v>
      </c>
      <c r="E13" s="99">
        <v>0.82</v>
      </c>
      <c r="F13" s="62"/>
      <c r="G13" s="71"/>
      <c r="H13" s="19"/>
      <c r="I13" s="71"/>
      <c r="J13" s="19" t="s">
        <v>53</v>
      </c>
      <c r="K13" s="100">
        <v>0.43</v>
      </c>
      <c r="L13" s="62"/>
      <c r="M13" s="19"/>
      <c r="N13" s="71">
        <f>C13+E13+G13+I13+K13</f>
        <v>1.25</v>
      </c>
    </row>
    <row r="14" spans="1:14" ht="18.75" customHeight="1" x14ac:dyDescent="0.25">
      <c r="A14" s="63"/>
      <c r="B14" s="78" t="s">
        <v>41</v>
      </c>
      <c r="C14" s="12"/>
      <c r="D14" s="78"/>
      <c r="E14" s="12"/>
      <c r="F14" s="78" t="s">
        <v>41</v>
      </c>
      <c r="G14" s="12"/>
      <c r="H14" s="78"/>
      <c r="I14" s="12"/>
      <c r="J14" s="78" t="s">
        <v>41</v>
      </c>
      <c r="K14" s="12"/>
      <c r="L14" s="78"/>
      <c r="M14" s="12"/>
      <c r="N14" s="12"/>
    </row>
    <row r="15" spans="1:14" ht="42" customHeight="1" x14ac:dyDescent="0.25">
      <c r="A15" s="61">
        <v>23.47</v>
      </c>
      <c r="B15" s="62" t="s">
        <v>42</v>
      </c>
      <c r="C15" s="19">
        <v>2.41</v>
      </c>
      <c r="D15" s="62"/>
      <c r="E15" s="19"/>
      <c r="F15" s="62" t="s">
        <v>43</v>
      </c>
      <c r="G15" s="19">
        <v>2.41</v>
      </c>
      <c r="H15" s="19"/>
      <c r="I15" s="88"/>
      <c r="J15" s="89" t="s">
        <v>44</v>
      </c>
      <c r="K15" s="88">
        <v>0.6</v>
      </c>
      <c r="L15" s="62"/>
      <c r="M15" s="88"/>
      <c r="N15" s="19">
        <f>C15+E15+G15+I15+K15</f>
        <v>5.42</v>
      </c>
    </row>
    <row r="16" spans="1:14" x14ac:dyDescent="0.25">
      <c r="A16" s="12"/>
      <c r="B16" s="90" t="s">
        <v>45</v>
      </c>
      <c r="C16" s="91"/>
      <c r="D16" s="90"/>
      <c r="E16" s="92"/>
      <c r="F16" s="90"/>
      <c r="G16" s="92"/>
      <c r="H16" s="93"/>
      <c r="I16" s="92"/>
      <c r="J16" s="90"/>
      <c r="K16" s="92"/>
      <c r="L16" s="93"/>
      <c r="M16" s="93"/>
      <c r="N16" s="91"/>
    </row>
    <row r="17" spans="1:14" x14ac:dyDescent="0.25">
      <c r="A17" s="19">
        <v>6.5</v>
      </c>
      <c r="B17" s="90" t="s">
        <v>11</v>
      </c>
      <c r="C17" s="91">
        <v>1.5</v>
      </c>
      <c r="D17" s="90"/>
      <c r="E17" s="92"/>
      <c r="F17" s="90"/>
      <c r="G17" s="94"/>
      <c r="H17" s="15"/>
      <c r="I17" s="94"/>
      <c r="J17" s="58"/>
      <c r="K17" s="94"/>
      <c r="L17" s="15"/>
      <c r="M17" s="15"/>
      <c r="N17" s="57">
        <f>C17+E17+G17+I17+K17+M17</f>
        <v>1.5</v>
      </c>
    </row>
    <row r="18" spans="1:14" ht="22.5" customHeight="1" x14ac:dyDescent="0.25">
      <c r="A18" s="63"/>
      <c r="B18" s="78" t="s">
        <v>48</v>
      </c>
      <c r="C18" s="12"/>
      <c r="D18" s="78" t="s">
        <v>48</v>
      </c>
      <c r="E18" s="12"/>
      <c r="F18" s="78" t="s">
        <v>48</v>
      </c>
      <c r="G18" s="12"/>
      <c r="H18" s="78" t="s">
        <v>48</v>
      </c>
      <c r="I18" s="12"/>
      <c r="J18" s="78" t="s">
        <v>48</v>
      </c>
      <c r="K18" s="12"/>
      <c r="L18" s="69" t="s">
        <v>48</v>
      </c>
      <c r="M18" s="12"/>
      <c r="N18" s="13"/>
    </row>
    <row r="19" spans="1:14" x14ac:dyDescent="0.25">
      <c r="A19" s="61">
        <v>11</v>
      </c>
      <c r="B19" s="62" t="s">
        <v>49</v>
      </c>
      <c r="C19" s="19">
        <v>1.29</v>
      </c>
      <c r="D19" s="19" t="s">
        <v>12</v>
      </c>
      <c r="E19" s="88">
        <v>0.25</v>
      </c>
      <c r="F19" s="62" t="s">
        <v>12</v>
      </c>
      <c r="G19" s="88">
        <v>0.25</v>
      </c>
      <c r="H19" s="19" t="s">
        <v>12</v>
      </c>
      <c r="I19" s="88">
        <v>0.25</v>
      </c>
      <c r="J19" s="19" t="s">
        <v>12</v>
      </c>
      <c r="K19" s="88">
        <v>0.25</v>
      </c>
      <c r="L19" s="19" t="s">
        <v>12</v>
      </c>
      <c r="M19" s="88">
        <v>0.25</v>
      </c>
      <c r="N19" s="20">
        <f>M19+K19+I19+G19+E19+C19</f>
        <v>2.54</v>
      </c>
    </row>
    <row r="20" spans="1:14" x14ac:dyDescent="0.25">
      <c r="A20" s="6">
        <v>5</v>
      </c>
      <c r="B20" s="12"/>
      <c r="C20" s="12"/>
      <c r="D20" s="12" t="s">
        <v>54</v>
      </c>
      <c r="E20" s="64"/>
      <c r="F20" s="64"/>
      <c r="G20" s="64"/>
      <c r="H20" s="12"/>
      <c r="I20" s="12"/>
      <c r="J20" s="12" t="s">
        <v>54</v>
      </c>
      <c r="K20" s="12"/>
      <c r="L20" s="12"/>
      <c r="M20" s="12"/>
      <c r="N20" s="13"/>
    </row>
    <row r="21" spans="1:14" x14ac:dyDescent="0.25">
      <c r="A21" s="14"/>
      <c r="B21" s="19"/>
      <c r="C21" s="19"/>
      <c r="D21" s="62" t="s">
        <v>12</v>
      </c>
      <c r="E21" s="62">
        <v>0.33</v>
      </c>
      <c r="F21" s="62"/>
      <c r="G21" s="19"/>
      <c r="H21" s="19"/>
      <c r="I21" s="19"/>
      <c r="J21" s="62" t="s">
        <v>11</v>
      </c>
      <c r="K21" s="19">
        <v>0.82</v>
      </c>
      <c r="L21" s="19"/>
      <c r="M21" s="19"/>
      <c r="N21" s="20">
        <f t="shared" ref="N21" si="0">C21+E21+G21+I21+K21</f>
        <v>1.1499999999999999</v>
      </c>
    </row>
    <row r="22" spans="1:14" x14ac:dyDescent="0.25">
      <c r="A22" s="50">
        <f>SUM(A4:A21)</f>
        <v>98.039999999999992</v>
      </c>
      <c r="B22" s="51" t="s">
        <v>9</v>
      </c>
      <c r="C22" s="55">
        <f>SUM(C4:C21)</f>
        <v>6.36</v>
      </c>
      <c r="D22" s="53"/>
      <c r="E22" s="55">
        <f>SUM(E4:E21)</f>
        <v>4.51</v>
      </c>
      <c r="F22" s="54"/>
      <c r="G22" s="55">
        <f>SUM(G4:G21)</f>
        <v>6.35</v>
      </c>
      <c r="H22" s="55"/>
      <c r="I22" s="55">
        <f>SUM(I4:I21)</f>
        <v>1.08</v>
      </c>
      <c r="J22" s="56"/>
      <c r="K22" s="55">
        <f>SUM(K4:K21)</f>
        <v>3.72</v>
      </c>
      <c r="L22" s="53"/>
      <c r="M22" s="53">
        <f>SUM(M5:M21)</f>
        <v>0.58000000000000007</v>
      </c>
      <c r="N22" s="55">
        <f>SUM(N5:N21)</f>
        <v>22.599999999999998</v>
      </c>
    </row>
    <row r="23" spans="1:14" x14ac:dyDescent="0.25">
      <c r="B23" s="45" t="s">
        <v>21</v>
      </c>
      <c r="F23" s="2"/>
      <c r="H23" t="s">
        <v>22</v>
      </c>
      <c r="J23" s="46"/>
      <c r="K23" s="47">
        <f>N22*4.33</f>
        <v>97.85799999999999</v>
      </c>
      <c r="L23" s="47"/>
    </row>
    <row r="24" spans="1:14" x14ac:dyDescent="0.25">
      <c r="B24" s="45" t="s">
        <v>25</v>
      </c>
      <c r="D24" t="str">
        <f>B1</f>
        <v>LUISA PEREZ PAREDES</v>
      </c>
      <c r="F24" s="2" t="s">
        <v>56</v>
      </c>
      <c r="I24" s="49"/>
      <c r="M24" s="47"/>
    </row>
    <row r="25" spans="1:14" x14ac:dyDescent="0.25">
      <c r="B25" s="45" t="s">
        <v>23</v>
      </c>
      <c r="F25" s="2"/>
      <c r="K25" s="2"/>
    </row>
    <row r="26" spans="1:14" x14ac:dyDescent="0.25">
      <c r="F26" t="s">
        <v>46</v>
      </c>
    </row>
    <row r="27" spans="1:14" x14ac:dyDescent="0.25">
      <c r="F27" t="s">
        <v>51</v>
      </c>
    </row>
    <row r="28" spans="1:14" ht="45" x14ac:dyDescent="0.25">
      <c r="F28" s="2" t="s">
        <v>55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5" x14ac:dyDescent="0.25"/>
  <cols>
    <col min="1" max="1" width="7.140625" customWidth="1"/>
    <col min="2" max="2" width="14.42578125" customWidth="1"/>
    <col min="3" max="3" width="5.85546875" customWidth="1"/>
    <col min="4" max="4" width="16.140625" customWidth="1"/>
    <col min="5" max="5" width="5.5703125" customWidth="1"/>
    <col min="6" max="6" width="13.5703125" customWidth="1"/>
    <col min="7" max="7" width="5.5703125" customWidth="1"/>
    <col min="8" max="8" width="13.140625" customWidth="1"/>
    <col min="9" max="9" width="6" customWidth="1"/>
    <col min="10" max="10" width="17.42578125" customWidth="1"/>
    <col min="11" max="11" width="6.140625" customWidth="1"/>
    <col min="12" max="12" width="13" customWidth="1"/>
    <col min="13" max="13" width="6.28515625" customWidth="1"/>
    <col min="14" max="14" width="5.8554687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12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9">
        <f>C5+E5+G5+I5+K5+M5</f>
        <v>1.85</v>
      </c>
    </row>
    <row r="6" spans="1:14" ht="18" customHeight="1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7"/>
    </row>
    <row r="7" spans="1:14" ht="26.25" customHeight="1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5">
        <f>C7+E7+G7+I7+K7+M7</f>
        <v>3.3400000000000003</v>
      </c>
    </row>
    <row r="8" spans="1:14" ht="24.75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70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81">
        <f>C9+E9+G9+I9+K9+M9</f>
        <v>4.17</v>
      </c>
    </row>
    <row r="10" spans="1:14" ht="27.75" customHeight="1" x14ac:dyDescent="0.25">
      <c r="A10" s="12"/>
      <c r="B10" s="66"/>
      <c r="C10" s="70"/>
      <c r="D10" s="64" t="s">
        <v>36</v>
      </c>
      <c r="E10" s="79"/>
      <c r="F10" s="64"/>
      <c r="G10" s="13"/>
      <c r="H10" s="64"/>
      <c r="I10" s="13"/>
      <c r="J10" s="64" t="s">
        <v>36</v>
      </c>
      <c r="K10" s="13"/>
      <c r="L10" s="12"/>
      <c r="M10" s="12"/>
      <c r="N10" s="70"/>
    </row>
    <row r="11" spans="1:14" ht="18" x14ac:dyDescent="0.25">
      <c r="A11" s="19">
        <v>6</v>
      </c>
      <c r="B11" s="15"/>
      <c r="C11" s="71"/>
      <c r="D11" s="84" t="s">
        <v>37</v>
      </c>
      <c r="E11" s="85">
        <v>0.92</v>
      </c>
      <c r="F11" s="84"/>
      <c r="G11" s="86"/>
      <c r="H11" s="87"/>
      <c r="I11" s="86"/>
      <c r="J11" s="84" t="s">
        <v>38</v>
      </c>
      <c r="K11" s="20">
        <v>0.46</v>
      </c>
      <c r="L11" s="62"/>
      <c r="M11" s="19"/>
      <c r="N11" s="71">
        <f>E11+K11</f>
        <v>1.3800000000000001</v>
      </c>
    </row>
    <row r="12" spans="1:14" x14ac:dyDescent="0.25">
      <c r="A12" s="63"/>
      <c r="B12" s="95"/>
      <c r="C12" s="70"/>
      <c r="D12" s="96" t="s">
        <v>52</v>
      </c>
      <c r="E12" s="70"/>
      <c r="F12" s="97"/>
      <c r="G12" s="70"/>
      <c r="H12" s="97"/>
      <c r="I12" s="98"/>
      <c r="J12" s="96" t="s">
        <v>52</v>
      </c>
      <c r="K12" s="70"/>
      <c r="L12" s="96"/>
      <c r="M12" s="12"/>
      <c r="N12" s="70"/>
    </row>
    <row r="13" spans="1:14" x14ac:dyDescent="0.25">
      <c r="A13" s="61">
        <v>5.5</v>
      </c>
      <c r="B13" s="15"/>
      <c r="C13" s="71"/>
      <c r="D13" s="19" t="s">
        <v>11</v>
      </c>
      <c r="E13" s="99">
        <v>0.82</v>
      </c>
      <c r="F13" s="62"/>
      <c r="G13" s="71"/>
      <c r="H13" s="19"/>
      <c r="I13" s="71"/>
      <c r="J13" s="19" t="s">
        <v>53</v>
      </c>
      <c r="K13" s="100">
        <v>0.43</v>
      </c>
      <c r="L13" s="62"/>
      <c r="M13" s="19"/>
      <c r="N13" s="71">
        <f>C13+E13+G13+I13+K13</f>
        <v>1.25</v>
      </c>
    </row>
    <row r="14" spans="1:14" ht="24.75" x14ac:dyDescent="0.25">
      <c r="A14" s="63"/>
      <c r="B14" s="78" t="s">
        <v>41</v>
      </c>
      <c r="C14" s="12"/>
      <c r="D14" s="78"/>
      <c r="E14" s="12"/>
      <c r="F14" s="78" t="s">
        <v>41</v>
      </c>
      <c r="G14" s="12"/>
      <c r="H14" s="78"/>
      <c r="I14" s="12"/>
      <c r="J14" s="78" t="s">
        <v>41</v>
      </c>
      <c r="K14" s="12"/>
      <c r="L14" s="78"/>
      <c r="M14" s="12"/>
      <c r="N14" s="12"/>
    </row>
    <row r="15" spans="1:14" ht="48.75" x14ac:dyDescent="0.25">
      <c r="A15" s="61">
        <v>23.47</v>
      </c>
      <c r="B15" s="62" t="s">
        <v>42</v>
      </c>
      <c r="C15" s="19">
        <v>2.41</v>
      </c>
      <c r="D15" s="62"/>
      <c r="E15" s="19"/>
      <c r="F15" s="62" t="s">
        <v>43</v>
      </c>
      <c r="G15" s="19">
        <v>2.41</v>
      </c>
      <c r="H15" s="19"/>
      <c r="I15" s="88"/>
      <c r="J15" s="89" t="s">
        <v>44</v>
      </c>
      <c r="K15" s="88">
        <v>0.6</v>
      </c>
      <c r="L15" s="62"/>
      <c r="M15" s="88"/>
      <c r="N15" s="19">
        <f>C15+E15+G15+I15+K15</f>
        <v>5.42</v>
      </c>
    </row>
    <row r="16" spans="1:14" x14ac:dyDescent="0.25">
      <c r="A16" s="12"/>
      <c r="B16" s="90" t="s">
        <v>45</v>
      </c>
      <c r="C16" s="91"/>
      <c r="D16" s="90"/>
      <c r="E16" s="92"/>
      <c r="F16" s="90"/>
      <c r="G16" s="92"/>
      <c r="H16" s="93"/>
      <c r="I16" s="92"/>
      <c r="J16" s="90"/>
      <c r="K16" s="92"/>
      <c r="L16" s="93"/>
      <c r="M16" s="93"/>
      <c r="N16" s="91"/>
    </row>
    <row r="17" spans="1:14" x14ac:dyDescent="0.25">
      <c r="A17" s="19">
        <v>6.5</v>
      </c>
      <c r="B17" s="90" t="s">
        <v>11</v>
      </c>
      <c r="C17" s="91">
        <v>1.5</v>
      </c>
      <c r="D17" s="90"/>
      <c r="E17" s="92"/>
      <c r="F17" s="90"/>
      <c r="G17" s="94"/>
      <c r="H17" s="15"/>
      <c r="I17" s="94"/>
      <c r="J17" s="58"/>
      <c r="K17" s="94"/>
      <c r="L17" s="15"/>
      <c r="M17" s="15"/>
      <c r="N17" s="57">
        <f>C17+E17+G17+I17+K17+M17</f>
        <v>1.5</v>
      </c>
    </row>
    <row r="18" spans="1:14" ht="24.75" x14ac:dyDescent="0.25">
      <c r="A18" s="63"/>
      <c r="B18" s="78" t="s">
        <v>48</v>
      </c>
      <c r="C18" s="12"/>
      <c r="D18" s="78" t="s">
        <v>48</v>
      </c>
      <c r="E18" s="12"/>
      <c r="F18" s="78" t="s">
        <v>48</v>
      </c>
      <c r="G18" s="12"/>
      <c r="H18" s="78" t="s">
        <v>48</v>
      </c>
      <c r="I18" s="12"/>
      <c r="J18" s="78" t="s">
        <v>48</v>
      </c>
      <c r="K18" s="12"/>
      <c r="L18" s="69" t="s">
        <v>48</v>
      </c>
      <c r="M18" s="12"/>
      <c r="N18" s="13"/>
    </row>
    <row r="19" spans="1:14" x14ac:dyDescent="0.25">
      <c r="A19" s="61">
        <v>11</v>
      </c>
      <c r="B19" s="62" t="s">
        <v>49</v>
      </c>
      <c r="C19" s="19">
        <v>1.29</v>
      </c>
      <c r="D19" s="19" t="s">
        <v>12</v>
      </c>
      <c r="E19" s="88">
        <v>0.25</v>
      </c>
      <c r="F19" s="62" t="s">
        <v>12</v>
      </c>
      <c r="G19" s="88">
        <v>0.25</v>
      </c>
      <c r="H19" s="19" t="s">
        <v>12</v>
      </c>
      <c r="I19" s="88">
        <v>0.25</v>
      </c>
      <c r="J19" s="19" t="s">
        <v>12</v>
      </c>
      <c r="K19" s="88">
        <v>0.25</v>
      </c>
      <c r="L19" s="19" t="s">
        <v>12</v>
      </c>
      <c r="M19" s="88">
        <v>0.25</v>
      </c>
      <c r="N19" s="20">
        <f>M19+K19+I19+G19+E19+C19</f>
        <v>2.54</v>
      </c>
    </row>
    <row r="20" spans="1:14" x14ac:dyDescent="0.25">
      <c r="A20" s="50">
        <f>SUM(A4:A19)</f>
        <v>93.039999999999992</v>
      </c>
      <c r="B20" s="51" t="s">
        <v>9</v>
      </c>
      <c r="C20" s="55">
        <f>SUM(C4:C19)</f>
        <v>6.36</v>
      </c>
      <c r="D20" s="53"/>
      <c r="E20" s="55">
        <f>SUM(E4:E19)</f>
        <v>4.18</v>
      </c>
      <c r="F20" s="54"/>
      <c r="G20" s="55">
        <f>SUM(G4:G19)</f>
        <v>6.35</v>
      </c>
      <c r="H20" s="55"/>
      <c r="I20" s="55">
        <f>SUM(I4:I19)</f>
        <v>1.08</v>
      </c>
      <c r="J20" s="56"/>
      <c r="K20" s="55">
        <f>SUM(K4:K19)</f>
        <v>2.9000000000000004</v>
      </c>
      <c r="L20" s="53"/>
      <c r="M20" s="53">
        <f>SUM(M5:M19)</f>
        <v>0.58000000000000007</v>
      </c>
      <c r="N20" s="55">
        <f>SUM(N5:N19)</f>
        <v>21.45</v>
      </c>
    </row>
    <row r="21" spans="1:14" x14ac:dyDescent="0.25">
      <c r="B21" s="45" t="s">
        <v>21</v>
      </c>
      <c r="F21" s="2"/>
      <c r="H21" t="s">
        <v>22</v>
      </c>
      <c r="J21" s="46"/>
      <c r="K21" s="47">
        <f>N20*4.33</f>
        <v>92.878500000000003</v>
      </c>
      <c r="L21" s="47"/>
    </row>
    <row r="22" spans="1:14" x14ac:dyDescent="0.25">
      <c r="B22" s="45" t="s">
        <v>25</v>
      </c>
      <c r="D22" t="str">
        <f>B1</f>
        <v>LUISA PEREZ PAREDES</v>
      </c>
      <c r="F22" s="2" t="s">
        <v>50</v>
      </c>
      <c r="I22" s="49"/>
      <c r="M22" s="47"/>
    </row>
    <row r="23" spans="1:14" x14ac:dyDescent="0.25">
      <c r="B23" s="45" t="s">
        <v>23</v>
      </c>
      <c r="F23" s="2"/>
      <c r="K23" s="2"/>
    </row>
    <row r="24" spans="1:14" x14ac:dyDescent="0.25">
      <c r="F24" t="s">
        <v>46</v>
      </c>
    </row>
    <row r="25" spans="1:14" x14ac:dyDescent="0.25">
      <c r="F25" t="s">
        <v>51</v>
      </c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8.140625" customWidth="1"/>
    <col min="2" max="2" width="18.140625" customWidth="1"/>
    <col min="3" max="3" width="5.42578125" customWidth="1"/>
    <col min="4" max="4" width="15.28515625" customWidth="1"/>
    <col min="5" max="5" width="6.28515625" customWidth="1"/>
    <col min="6" max="6" width="17.140625" customWidth="1"/>
    <col min="7" max="7" width="6.42578125" customWidth="1"/>
    <col min="9" max="9" width="5.7109375" customWidth="1"/>
    <col min="10" max="10" width="19.42578125" customWidth="1"/>
    <col min="11" max="11" width="5.85546875" customWidth="1"/>
    <col min="13" max="13" width="5.85546875" customWidth="1"/>
    <col min="14" max="14" width="6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12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9">
        <f>C5+E5+G5+I5+K5+M5</f>
        <v>1.85</v>
      </c>
    </row>
    <row r="6" spans="1:14" ht="15.75" customHeight="1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7"/>
    </row>
    <row r="7" spans="1:14" ht="23.25" customHeight="1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5">
        <f>C7+E7+G7+I7+K7+M7</f>
        <v>3.3400000000000003</v>
      </c>
    </row>
    <row r="8" spans="1:14" ht="18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70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81">
        <f>C9+E9+G9+I9+K9+M9</f>
        <v>4.17</v>
      </c>
    </row>
    <row r="10" spans="1:14" x14ac:dyDescent="0.25">
      <c r="A10" s="63"/>
      <c r="B10" s="95"/>
      <c r="C10" s="70"/>
      <c r="D10" s="96" t="s">
        <v>52</v>
      </c>
      <c r="E10" s="70"/>
      <c r="F10" s="97"/>
      <c r="G10" s="70"/>
      <c r="H10" s="97"/>
      <c r="I10" s="98"/>
      <c r="J10" s="96" t="s">
        <v>52</v>
      </c>
      <c r="K10" s="70"/>
      <c r="L10" s="96"/>
      <c r="M10" s="12"/>
      <c r="N10" s="70"/>
    </row>
    <row r="11" spans="1:14" x14ac:dyDescent="0.25">
      <c r="A11" s="61">
        <v>5.5</v>
      </c>
      <c r="B11" s="15"/>
      <c r="C11" s="71"/>
      <c r="D11" s="19" t="s">
        <v>11</v>
      </c>
      <c r="E11" s="99">
        <v>0.82</v>
      </c>
      <c r="F11" s="62"/>
      <c r="G11" s="71"/>
      <c r="H11" s="19"/>
      <c r="I11" s="71"/>
      <c r="J11" s="19" t="s">
        <v>53</v>
      </c>
      <c r="K11" s="100">
        <v>0.43</v>
      </c>
      <c r="L11" s="62"/>
      <c r="M11" s="19"/>
      <c r="N11" s="71">
        <f>C11+E11+G11+I11+K11</f>
        <v>1.25</v>
      </c>
    </row>
    <row r="12" spans="1:14" ht="36.75" x14ac:dyDescent="0.25">
      <c r="A12" s="12"/>
      <c r="B12" s="66"/>
      <c r="C12" s="70"/>
      <c r="D12" s="64" t="s">
        <v>36</v>
      </c>
      <c r="E12" s="79"/>
      <c r="F12" s="64"/>
      <c r="G12" s="13"/>
      <c r="H12" s="64"/>
      <c r="I12" s="13"/>
      <c r="J12" s="64" t="s">
        <v>36</v>
      </c>
      <c r="K12" s="13"/>
      <c r="L12" s="12"/>
      <c r="M12" s="12"/>
      <c r="N12" s="70"/>
    </row>
    <row r="13" spans="1:14" x14ac:dyDescent="0.25">
      <c r="A13" s="19">
        <v>6</v>
      </c>
      <c r="B13" s="15"/>
      <c r="C13" s="71"/>
      <c r="D13" s="84" t="s">
        <v>37</v>
      </c>
      <c r="E13" s="85">
        <v>0.92</v>
      </c>
      <c r="F13" s="84"/>
      <c r="G13" s="86"/>
      <c r="H13" s="87"/>
      <c r="I13" s="86"/>
      <c r="J13" s="84" t="s">
        <v>38</v>
      </c>
      <c r="K13" s="20">
        <v>0.46</v>
      </c>
      <c r="L13" s="62"/>
      <c r="M13" s="19"/>
      <c r="N13" s="71">
        <f>E13+K13</f>
        <v>1.3800000000000001</v>
      </c>
    </row>
    <row r="14" spans="1:14" ht="16.5" customHeight="1" x14ac:dyDescent="0.25">
      <c r="A14" s="63"/>
      <c r="B14" s="78" t="s">
        <v>41</v>
      </c>
      <c r="C14" s="12"/>
      <c r="D14" s="78"/>
      <c r="E14" s="12"/>
      <c r="F14" s="78" t="s">
        <v>41</v>
      </c>
      <c r="G14" s="12"/>
      <c r="H14" s="78"/>
      <c r="I14" s="12"/>
      <c r="J14" s="78" t="s">
        <v>41</v>
      </c>
      <c r="K14" s="12"/>
      <c r="L14" s="78"/>
      <c r="M14" s="12"/>
      <c r="N14" s="12"/>
    </row>
    <row r="15" spans="1:14" ht="40.5" customHeight="1" x14ac:dyDescent="0.25">
      <c r="A15" s="61">
        <v>23.47</v>
      </c>
      <c r="B15" s="62" t="s">
        <v>42</v>
      </c>
      <c r="C15" s="19">
        <v>2.41</v>
      </c>
      <c r="D15" s="62"/>
      <c r="E15" s="19"/>
      <c r="F15" s="62" t="s">
        <v>43</v>
      </c>
      <c r="G15" s="19">
        <v>2.41</v>
      </c>
      <c r="H15" s="19"/>
      <c r="I15" s="88"/>
      <c r="J15" s="89" t="s">
        <v>44</v>
      </c>
      <c r="K15" s="88">
        <v>0.6</v>
      </c>
      <c r="L15" s="62"/>
      <c r="M15" s="88"/>
      <c r="N15" s="19">
        <f>C15+E15+G15+I15+K15</f>
        <v>5.42</v>
      </c>
    </row>
    <row r="16" spans="1:14" x14ac:dyDescent="0.25">
      <c r="A16" s="12"/>
      <c r="B16" s="90" t="s">
        <v>45</v>
      </c>
      <c r="C16" s="91"/>
      <c r="D16" s="90"/>
      <c r="E16" s="92"/>
      <c r="F16" s="90"/>
      <c r="G16" s="92"/>
      <c r="H16" s="93"/>
      <c r="I16" s="92"/>
      <c r="J16" s="90"/>
      <c r="K16" s="92"/>
      <c r="L16" s="93"/>
      <c r="M16" s="93"/>
      <c r="N16" s="91"/>
    </row>
    <row r="17" spans="1:14" x14ac:dyDescent="0.25">
      <c r="A17" s="19">
        <v>6.5</v>
      </c>
      <c r="B17" s="90" t="s">
        <v>11</v>
      </c>
      <c r="C17" s="91">
        <v>1.5</v>
      </c>
      <c r="D17" s="90"/>
      <c r="E17" s="92"/>
      <c r="F17" s="90"/>
      <c r="G17" s="94"/>
      <c r="H17" s="15"/>
      <c r="I17" s="94"/>
      <c r="J17" s="58"/>
      <c r="K17" s="94"/>
      <c r="L17" s="15"/>
      <c r="M17" s="15"/>
      <c r="N17" s="57">
        <f>C17+E17+G17+I17+K17+M17</f>
        <v>1.5</v>
      </c>
    </row>
    <row r="18" spans="1:14" x14ac:dyDescent="0.25">
      <c r="A18" s="50">
        <f>SUM(A4:A17)</f>
        <v>82.039999999999992</v>
      </c>
      <c r="B18" s="51" t="s">
        <v>9</v>
      </c>
      <c r="C18" s="55">
        <f>SUM(C4:C17)</f>
        <v>5.07</v>
      </c>
      <c r="D18" s="53"/>
      <c r="E18" s="55">
        <f>SUM(E4:E17)</f>
        <v>3.9299999999999997</v>
      </c>
      <c r="F18" s="54"/>
      <c r="G18" s="55">
        <f>SUM(G4:G17)</f>
        <v>6.1</v>
      </c>
      <c r="H18" s="55"/>
      <c r="I18" s="55">
        <f>SUM(I4:I17)</f>
        <v>0.83000000000000007</v>
      </c>
      <c r="J18" s="56"/>
      <c r="K18" s="55">
        <f>SUM(K4:K17)</f>
        <v>2.6500000000000004</v>
      </c>
      <c r="L18" s="53"/>
      <c r="M18" s="53">
        <f>SUM(M5:M17)</f>
        <v>0.33</v>
      </c>
      <c r="N18" s="55">
        <f>SUM(N5:N17)</f>
        <v>18.91</v>
      </c>
    </row>
    <row r="19" spans="1:14" x14ac:dyDescent="0.25">
      <c r="B19" s="45" t="s">
        <v>21</v>
      </c>
      <c r="F19" s="2"/>
      <c r="H19" t="s">
        <v>22</v>
      </c>
      <c r="J19" s="46"/>
      <c r="K19" s="47">
        <f>N18*4.33</f>
        <v>81.880300000000005</v>
      </c>
      <c r="L19" s="47"/>
    </row>
    <row r="20" spans="1:14" x14ac:dyDescent="0.25">
      <c r="B20" s="45" t="s">
        <v>25</v>
      </c>
      <c r="D20" t="str">
        <f>B1</f>
        <v>LUISA PEREZ PAREDES</v>
      </c>
      <c r="F20" s="2" t="s">
        <v>47</v>
      </c>
      <c r="I20" s="49"/>
      <c r="M20" s="47"/>
    </row>
    <row r="21" spans="1:14" x14ac:dyDescent="0.25">
      <c r="B21" s="45" t="s">
        <v>23</v>
      </c>
      <c r="F21" s="2"/>
      <c r="K21" s="2"/>
    </row>
    <row r="22" spans="1:14" x14ac:dyDescent="0.25">
      <c r="F22" t="s">
        <v>46</v>
      </c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workbookViewId="0">
      <selection sqref="A1:N24"/>
    </sheetView>
  </sheetViews>
  <sheetFormatPr baseColWidth="10" defaultRowHeight="15" x14ac:dyDescent="0.25"/>
  <cols>
    <col min="1" max="1" width="8.5703125" customWidth="1"/>
    <col min="2" max="2" width="15.85546875" customWidth="1"/>
    <col min="3" max="3" width="7.140625" customWidth="1"/>
    <col min="4" max="4" width="17.42578125" customWidth="1"/>
    <col min="5" max="5" width="5.42578125" customWidth="1"/>
    <col min="6" max="6" width="15" customWidth="1"/>
    <col min="7" max="7" width="6" customWidth="1"/>
    <col min="8" max="8" width="13.140625" customWidth="1"/>
    <col min="9" max="9" width="6.140625" customWidth="1"/>
    <col min="10" max="10" width="17" customWidth="1"/>
    <col min="11" max="11" width="6.140625" customWidth="1"/>
    <col min="13" max="13" width="6" customWidth="1"/>
    <col min="14" max="14" width="7.14062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12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9">
        <f>C5+E5+G5+I5+K5+M5</f>
        <v>1.85</v>
      </c>
    </row>
    <row r="6" spans="1:14" x14ac:dyDescent="0.25">
      <c r="A6" s="72"/>
      <c r="B6" s="73" t="s">
        <v>29</v>
      </c>
      <c r="C6" s="7"/>
      <c r="D6" s="60"/>
      <c r="E6" s="7"/>
      <c r="F6" s="59"/>
      <c r="G6" s="74"/>
      <c r="H6" s="73" t="s">
        <v>29</v>
      </c>
      <c r="I6" s="66"/>
      <c r="J6" s="59"/>
      <c r="K6" s="74"/>
      <c r="L6" s="7"/>
      <c r="M6" s="7"/>
      <c r="N6" s="7"/>
    </row>
    <row r="7" spans="1:14" x14ac:dyDescent="0.25">
      <c r="A7" s="75">
        <v>5.07</v>
      </c>
      <c r="B7" s="15" t="s">
        <v>12</v>
      </c>
      <c r="C7" s="15">
        <v>0.25</v>
      </c>
      <c r="D7" s="15"/>
      <c r="E7" s="68"/>
      <c r="F7" s="58"/>
      <c r="G7" s="57"/>
      <c r="H7" s="15" t="s">
        <v>11</v>
      </c>
      <c r="I7" s="15">
        <v>0.92</v>
      </c>
      <c r="J7" s="15"/>
      <c r="K7" s="57"/>
      <c r="L7" s="15"/>
      <c r="M7" s="15"/>
      <c r="N7" s="15">
        <f>C7+E7+G7+I7+K7+M7</f>
        <v>1.17</v>
      </c>
    </row>
    <row r="8" spans="1:14" ht="16.5" customHeight="1" x14ac:dyDescent="0.25">
      <c r="A8" s="72"/>
      <c r="B8" s="67" t="s">
        <v>30</v>
      </c>
      <c r="C8" s="7"/>
      <c r="D8" s="67" t="s">
        <v>31</v>
      </c>
      <c r="E8" s="66"/>
      <c r="F8" s="67" t="s">
        <v>31</v>
      </c>
      <c r="G8" s="76"/>
      <c r="H8" s="67" t="s">
        <v>32</v>
      </c>
      <c r="I8" s="7"/>
      <c r="J8" s="67" t="s">
        <v>31</v>
      </c>
      <c r="K8" s="74"/>
      <c r="L8" s="77" t="s">
        <v>30</v>
      </c>
      <c r="M8" s="7"/>
      <c r="N8" s="7"/>
    </row>
    <row r="9" spans="1:14" ht="25.5" customHeight="1" x14ac:dyDescent="0.25">
      <c r="A9" s="75">
        <v>14.5</v>
      </c>
      <c r="B9" s="58" t="s">
        <v>12</v>
      </c>
      <c r="C9" s="15">
        <v>0.33</v>
      </c>
      <c r="D9" s="58" t="s">
        <v>33</v>
      </c>
      <c r="E9" s="15">
        <v>1.69</v>
      </c>
      <c r="F9" s="58" t="s">
        <v>12</v>
      </c>
      <c r="G9" s="57">
        <v>0.33</v>
      </c>
      <c r="H9" s="58" t="s">
        <v>12</v>
      </c>
      <c r="I9" s="15">
        <v>0.33</v>
      </c>
      <c r="J9" s="58" t="s">
        <v>12</v>
      </c>
      <c r="K9" s="57">
        <v>0.33</v>
      </c>
      <c r="L9" s="58" t="s">
        <v>12</v>
      </c>
      <c r="M9" s="15">
        <v>0.33</v>
      </c>
      <c r="N9" s="15">
        <f>C9+E9+G9+I9+K9+M9</f>
        <v>3.3400000000000003</v>
      </c>
    </row>
    <row r="10" spans="1:14" ht="16.5" customHeight="1" x14ac:dyDescent="0.25">
      <c r="A10" s="40"/>
      <c r="B10" s="78" t="s">
        <v>35</v>
      </c>
      <c r="C10" s="70"/>
      <c r="D10" s="78" t="s">
        <v>35</v>
      </c>
      <c r="E10" s="13"/>
      <c r="F10" s="78" t="s">
        <v>35</v>
      </c>
      <c r="G10" s="13"/>
      <c r="H10" s="78" t="s">
        <v>35</v>
      </c>
      <c r="I10" s="79"/>
      <c r="J10" s="78" t="s">
        <v>35</v>
      </c>
      <c r="K10" s="13"/>
      <c r="L10" s="80"/>
      <c r="M10" s="12"/>
      <c r="N10" s="70"/>
    </row>
    <row r="11" spans="1:14" x14ac:dyDescent="0.25">
      <c r="A11" s="19">
        <v>18.07</v>
      </c>
      <c r="B11" s="65" t="s">
        <v>12</v>
      </c>
      <c r="C11" s="71">
        <v>0.5</v>
      </c>
      <c r="D11" s="82" t="s">
        <v>12</v>
      </c>
      <c r="E11" s="83">
        <v>0.5</v>
      </c>
      <c r="F11" s="82" t="s">
        <v>11</v>
      </c>
      <c r="G11" s="20">
        <v>2.17</v>
      </c>
      <c r="H11" s="82" t="s">
        <v>12</v>
      </c>
      <c r="I11" s="20">
        <v>0.5</v>
      </c>
      <c r="J11" s="82" t="s">
        <v>12</v>
      </c>
      <c r="K11" s="20">
        <v>0.5</v>
      </c>
      <c r="L11" s="19"/>
      <c r="M11" s="19"/>
      <c r="N11" s="81">
        <f>C11+E11+G11+I11+K11+M11</f>
        <v>4.17</v>
      </c>
    </row>
    <row r="12" spans="1:14" x14ac:dyDescent="0.25">
      <c r="A12" s="63"/>
      <c r="B12" s="95"/>
      <c r="C12" s="70"/>
      <c r="D12" s="96" t="s">
        <v>52</v>
      </c>
      <c r="E12" s="70"/>
      <c r="F12" s="97"/>
      <c r="G12" s="70"/>
      <c r="H12" s="97"/>
      <c r="I12" s="98"/>
      <c r="J12" s="96" t="s">
        <v>52</v>
      </c>
      <c r="K12" s="70"/>
      <c r="L12" s="96"/>
      <c r="M12" s="12"/>
      <c r="N12" s="70"/>
    </row>
    <row r="13" spans="1:14" x14ac:dyDescent="0.25">
      <c r="A13" s="61">
        <v>5.5</v>
      </c>
      <c r="B13" s="15"/>
      <c r="C13" s="71"/>
      <c r="D13" s="19" t="s">
        <v>11</v>
      </c>
      <c r="E13" s="99">
        <v>0.82</v>
      </c>
      <c r="F13" s="62"/>
      <c r="G13" s="71"/>
      <c r="H13" s="19"/>
      <c r="I13" s="71"/>
      <c r="J13" s="19" t="s">
        <v>53</v>
      </c>
      <c r="K13" s="100">
        <v>0.43</v>
      </c>
      <c r="L13" s="62"/>
      <c r="M13" s="19"/>
      <c r="N13" s="71">
        <f>C13+E13+G13+I13+K13</f>
        <v>1.25</v>
      </c>
    </row>
    <row r="14" spans="1:14" ht="27.75" customHeight="1" x14ac:dyDescent="0.25">
      <c r="A14" s="12"/>
      <c r="B14" s="66"/>
      <c r="C14" s="70"/>
      <c r="D14" s="64" t="s">
        <v>36</v>
      </c>
      <c r="E14" s="79"/>
      <c r="F14" s="64"/>
      <c r="G14" s="13"/>
      <c r="H14" s="64"/>
      <c r="I14" s="13"/>
      <c r="J14" s="64" t="s">
        <v>36</v>
      </c>
      <c r="K14" s="13"/>
      <c r="L14" s="12"/>
      <c r="M14" s="12"/>
      <c r="N14" s="70"/>
    </row>
    <row r="15" spans="1:14" ht="21.75" customHeight="1" x14ac:dyDescent="0.25">
      <c r="A15" s="19">
        <v>6</v>
      </c>
      <c r="B15" s="15"/>
      <c r="C15" s="71"/>
      <c r="D15" s="84" t="s">
        <v>37</v>
      </c>
      <c r="E15" s="85">
        <v>0.92</v>
      </c>
      <c r="F15" s="84"/>
      <c r="G15" s="86"/>
      <c r="H15" s="87"/>
      <c r="I15" s="86"/>
      <c r="J15" s="84" t="s">
        <v>38</v>
      </c>
      <c r="K15" s="20">
        <v>0.46</v>
      </c>
      <c r="L15" s="62"/>
      <c r="M15" s="19"/>
      <c r="N15" s="71">
        <f>E15+K15</f>
        <v>1.3800000000000001</v>
      </c>
    </row>
    <row r="16" spans="1:14" ht="14.25" customHeight="1" x14ac:dyDescent="0.25">
      <c r="A16" s="63"/>
      <c r="B16" s="78" t="s">
        <v>41</v>
      </c>
      <c r="C16" s="12"/>
      <c r="D16" s="78"/>
      <c r="E16" s="12"/>
      <c r="F16" s="78" t="s">
        <v>41</v>
      </c>
      <c r="G16" s="12"/>
      <c r="H16" s="78"/>
      <c r="I16" s="12"/>
      <c r="J16" s="78" t="s">
        <v>41</v>
      </c>
      <c r="K16" s="12"/>
      <c r="L16" s="78"/>
      <c r="M16" s="12"/>
      <c r="N16" s="12"/>
    </row>
    <row r="17" spans="1:14" ht="22.5" customHeight="1" x14ac:dyDescent="0.25">
      <c r="A17" s="61">
        <v>23.47</v>
      </c>
      <c r="B17" s="62" t="s">
        <v>42</v>
      </c>
      <c r="C17" s="19">
        <v>2.41</v>
      </c>
      <c r="D17" s="62"/>
      <c r="E17" s="19"/>
      <c r="F17" s="62" t="s">
        <v>43</v>
      </c>
      <c r="G17" s="19">
        <v>2.41</v>
      </c>
      <c r="H17" s="19"/>
      <c r="I17" s="88"/>
      <c r="J17" s="89" t="s">
        <v>44</v>
      </c>
      <c r="K17" s="88">
        <v>0.6</v>
      </c>
      <c r="L17" s="62"/>
      <c r="M17" s="88"/>
      <c r="N17" s="19">
        <f>C17+E17+G17+I17+K17</f>
        <v>5.42</v>
      </c>
    </row>
    <row r="18" spans="1:14" ht="18" customHeight="1" x14ac:dyDescent="0.25">
      <c r="A18" s="12"/>
      <c r="B18" s="90" t="s">
        <v>45</v>
      </c>
      <c r="C18" s="91"/>
      <c r="D18" s="90"/>
      <c r="E18" s="92"/>
      <c r="F18" s="90"/>
      <c r="G18" s="92"/>
      <c r="H18" s="93"/>
      <c r="I18" s="92"/>
      <c r="J18" s="90"/>
      <c r="K18" s="92"/>
      <c r="L18" s="93"/>
      <c r="M18" s="93"/>
      <c r="N18" s="91"/>
    </row>
    <row r="19" spans="1:14" ht="14.25" customHeight="1" x14ac:dyDescent="0.25">
      <c r="A19" s="19">
        <v>6.5</v>
      </c>
      <c r="B19" s="90" t="s">
        <v>11</v>
      </c>
      <c r="C19" s="91">
        <v>1.5</v>
      </c>
      <c r="D19" s="90"/>
      <c r="E19" s="92"/>
      <c r="F19" s="90"/>
      <c r="G19" s="94"/>
      <c r="H19" s="15"/>
      <c r="I19" s="94"/>
      <c r="J19" s="58"/>
      <c r="K19" s="94"/>
      <c r="L19" s="15"/>
      <c r="M19" s="15"/>
      <c r="N19" s="57">
        <f>C19+E19+G19+I19+K19+M19</f>
        <v>1.5</v>
      </c>
    </row>
    <row r="20" spans="1:14" x14ac:dyDescent="0.25">
      <c r="A20" s="50">
        <f>SUM(A4:A19)</f>
        <v>87.11</v>
      </c>
      <c r="B20" s="51" t="s">
        <v>9</v>
      </c>
      <c r="C20" s="55">
        <f>SUM(C4:C19)</f>
        <v>5.32</v>
      </c>
      <c r="D20" s="53"/>
      <c r="E20" s="55">
        <f>SUM(E4:E19)</f>
        <v>3.9299999999999997</v>
      </c>
      <c r="F20" s="54"/>
      <c r="G20" s="55">
        <f>SUM(G4:G19)</f>
        <v>6.1</v>
      </c>
      <c r="H20" s="55"/>
      <c r="I20" s="55">
        <f>SUM(I4:I19)</f>
        <v>1.75</v>
      </c>
      <c r="J20" s="56"/>
      <c r="K20" s="55">
        <f>SUM(K4:K19)</f>
        <v>2.6500000000000004</v>
      </c>
      <c r="L20" s="53"/>
      <c r="M20" s="53">
        <f>SUM(M5:M19)</f>
        <v>0.33</v>
      </c>
      <c r="N20" s="55">
        <f>SUM(N5:N19)</f>
        <v>20.080000000000002</v>
      </c>
    </row>
    <row r="21" spans="1:14" x14ac:dyDescent="0.25">
      <c r="B21" s="45" t="s">
        <v>21</v>
      </c>
      <c r="F21" s="2"/>
      <c r="H21" t="s">
        <v>22</v>
      </c>
      <c r="J21" s="46"/>
      <c r="K21" s="47">
        <f>N20*4.33</f>
        <v>86.946400000000011</v>
      </c>
      <c r="L21" s="47"/>
    </row>
    <row r="22" spans="1:14" x14ac:dyDescent="0.25">
      <c r="B22" s="45" t="s">
        <v>25</v>
      </c>
      <c r="D22" t="str">
        <f>B1</f>
        <v>LUISA PEREZ PAREDES</v>
      </c>
      <c r="F22" s="2" t="s">
        <v>40</v>
      </c>
      <c r="I22" s="49"/>
      <c r="M22" s="47"/>
    </row>
    <row r="23" spans="1:14" x14ac:dyDescent="0.25">
      <c r="B23" s="45" t="s">
        <v>23</v>
      </c>
      <c r="F23" s="2"/>
      <c r="K23" s="2"/>
    </row>
    <row r="24" spans="1:14" x14ac:dyDescent="0.25">
      <c r="F24" t="s">
        <v>46</v>
      </c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9"/>
    </sheetView>
  </sheetViews>
  <sheetFormatPr baseColWidth="10" defaultRowHeight="15" x14ac:dyDescent="0.25"/>
  <cols>
    <col min="1" max="1" width="8.42578125" customWidth="1"/>
    <col min="2" max="2" width="11.42578125" customWidth="1"/>
    <col min="3" max="3" width="7" customWidth="1"/>
    <col min="4" max="4" width="18.28515625" customWidth="1"/>
    <col min="5" max="5" width="6.28515625" customWidth="1"/>
    <col min="6" max="6" width="13.28515625" customWidth="1"/>
    <col min="7" max="7" width="5.42578125" customWidth="1"/>
    <col min="8" max="8" width="13.7109375" customWidth="1"/>
    <col min="9" max="9" width="5.5703125" customWidth="1"/>
    <col min="10" max="10" width="15.85546875" customWidth="1"/>
    <col min="11" max="11" width="6.42578125" customWidth="1"/>
    <col min="13" max="13" width="5" customWidth="1"/>
    <col min="14" max="14" width="7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12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9">
        <f>C5+E5+G5+I5+K5+M5</f>
        <v>1.85</v>
      </c>
    </row>
    <row r="6" spans="1:14" x14ac:dyDescent="0.25">
      <c r="A6" s="72"/>
      <c r="B6" s="73" t="s">
        <v>29</v>
      </c>
      <c r="C6" s="7"/>
      <c r="D6" s="60"/>
      <c r="E6" s="7"/>
      <c r="F6" s="59"/>
      <c r="G6" s="74"/>
      <c r="H6" s="73" t="s">
        <v>29</v>
      </c>
      <c r="I6" s="66"/>
      <c r="J6" s="59"/>
      <c r="K6" s="74"/>
      <c r="L6" s="7"/>
      <c r="M6" s="7"/>
      <c r="N6" s="7"/>
    </row>
    <row r="7" spans="1:14" x14ac:dyDescent="0.25">
      <c r="A7" s="75">
        <v>5.07</v>
      </c>
      <c r="B7" s="15" t="s">
        <v>12</v>
      </c>
      <c r="C7" s="15">
        <v>0.25</v>
      </c>
      <c r="D7" s="15"/>
      <c r="E7" s="68"/>
      <c r="F7" s="58"/>
      <c r="G7" s="57"/>
      <c r="H7" s="15" t="s">
        <v>11</v>
      </c>
      <c r="I7" s="15">
        <v>0.92</v>
      </c>
      <c r="J7" s="15"/>
      <c r="K7" s="57"/>
      <c r="L7" s="15"/>
      <c r="M7" s="15"/>
      <c r="N7" s="15">
        <f>C7+E7+G7+I7+K7+M7</f>
        <v>1.17</v>
      </c>
    </row>
    <row r="8" spans="1:14" ht="23.25" x14ac:dyDescent="0.25">
      <c r="A8" s="72"/>
      <c r="B8" s="67" t="s">
        <v>30</v>
      </c>
      <c r="C8" s="7"/>
      <c r="D8" s="67" t="s">
        <v>31</v>
      </c>
      <c r="E8" s="66"/>
      <c r="F8" s="67" t="s">
        <v>31</v>
      </c>
      <c r="G8" s="76"/>
      <c r="H8" s="67" t="s">
        <v>32</v>
      </c>
      <c r="I8" s="7"/>
      <c r="J8" s="67" t="s">
        <v>31</v>
      </c>
      <c r="K8" s="74"/>
      <c r="L8" s="77" t="s">
        <v>30</v>
      </c>
      <c r="M8" s="7"/>
      <c r="N8" s="7"/>
    </row>
    <row r="9" spans="1:14" ht="34.5" x14ac:dyDescent="0.25">
      <c r="A9" s="75">
        <v>14.5</v>
      </c>
      <c r="B9" s="58" t="s">
        <v>12</v>
      </c>
      <c r="C9" s="15">
        <v>0.33</v>
      </c>
      <c r="D9" s="58" t="s">
        <v>33</v>
      </c>
      <c r="E9" s="15">
        <v>1.69</v>
      </c>
      <c r="F9" s="58" t="s">
        <v>12</v>
      </c>
      <c r="G9" s="57">
        <v>0.33</v>
      </c>
      <c r="H9" s="58" t="s">
        <v>12</v>
      </c>
      <c r="I9" s="15">
        <v>0.33</v>
      </c>
      <c r="J9" s="58" t="s">
        <v>12</v>
      </c>
      <c r="K9" s="57">
        <v>0.33</v>
      </c>
      <c r="L9" s="58" t="s">
        <v>12</v>
      </c>
      <c r="M9" s="15">
        <v>0.33</v>
      </c>
      <c r="N9" s="15">
        <f>C9+E9+G9+I9+K9+M9</f>
        <v>3.3400000000000003</v>
      </c>
    </row>
    <row r="10" spans="1:14" ht="24.75" x14ac:dyDescent="0.25">
      <c r="A10" s="40"/>
      <c r="B10" s="78" t="s">
        <v>35</v>
      </c>
      <c r="C10" s="70"/>
      <c r="D10" s="78" t="s">
        <v>35</v>
      </c>
      <c r="E10" s="13"/>
      <c r="F10" s="78" t="s">
        <v>35</v>
      </c>
      <c r="G10" s="13"/>
      <c r="H10" s="78" t="s">
        <v>35</v>
      </c>
      <c r="I10" s="79"/>
      <c r="J10" s="78" t="s">
        <v>35</v>
      </c>
      <c r="K10" s="13"/>
      <c r="L10" s="80"/>
      <c r="M10" s="12"/>
      <c r="N10" s="70"/>
    </row>
    <row r="11" spans="1:14" x14ac:dyDescent="0.25">
      <c r="A11" s="19">
        <v>18.07</v>
      </c>
      <c r="B11" s="65" t="s">
        <v>12</v>
      </c>
      <c r="C11" s="71">
        <v>0.5</v>
      </c>
      <c r="D11" s="82" t="s">
        <v>12</v>
      </c>
      <c r="E11" s="83">
        <v>0.5</v>
      </c>
      <c r="F11" s="82" t="s">
        <v>11</v>
      </c>
      <c r="G11" s="20">
        <v>2.17</v>
      </c>
      <c r="H11" s="82" t="s">
        <v>12</v>
      </c>
      <c r="I11" s="20">
        <v>0.5</v>
      </c>
      <c r="J11" s="82" t="s">
        <v>12</v>
      </c>
      <c r="K11" s="20">
        <v>0.5</v>
      </c>
      <c r="L11" s="19"/>
      <c r="M11" s="19"/>
      <c r="N11" s="81">
        <f>C11+E11+G11+I11+K11+M11</f>
        <v>4.17</v>
      </c>
    </row>
    <row r="12" spans="1:14" ht="24.75" x14ac:dyDescent="0.25">
      <c r="A12" s="12"/>
      <c r="B12" s="66"/>
      <c r="C12" s="70"/>
      <c r="D12" s="64" t="s">
        <v>36</v>
      </c>
      <c r="E12" s="79"/>
      <c r="F12" s="64"/>
      <c r="G12" s="13"/>
      <c r="H12" s="64"/>
      <c r="I12" s="13"/>
      <c r="J12" s="64" t="s">
        <v>36</v>
      </c>
      <c r="K12" s="13"/>
      <c r="L12" s="12"/>
      <c r="M12" s="12"/>
      <c r="N12" s="70"/>
    </row>
    <row r="13" spans="1:14" ht="18" x14ac:dyDescent="0.25">
      <c r="A13" s="19">
        <v>6</v>
      </c>
      <c r="B13" s="15"/>
      <c r="C13" s="71"/>
      <c r="D13" s="84" t="s">
        <v>37</v>
      </c>
      <c r="E13" s="85">
        <v>0.92</v>
      </c>
      <c r="F13" s="84"/>
      <c r="G13" s="86"/>
      <c r="H13" s="87"/>
      <c r="I13" s="86"/>
      <c r="J13" s="84" t="s">
        <v>38</v>
      </c>
      <c r="K13" s="20">
        <v>0.46</v>
      </c>
      <c r="L13" s="62"/>
      <c r="M13" s="19"/>
      <c r="N13" s="71">
        <f>E13+K13</f>
        <v>1.3800000000000001</v>
      </c>
    </row>
    <row r="14" spans="1:14" x14ac:dyDescent="0.25">
      <c r="A14" s="50">
        <f>SUM(A4:A13)</f>
        <v>51.64</v>
      </c>
      <c r="B14" s="51" t="s">
        <v>9</v>
      </c>
      <c r="C14" s="55">
        <f>SUM(C4:C13)</f>
        <v>1.4100000000000001</v>
      </c>
      <c r="D14" s="53"/>
      <c r="E14" s="55">
        <f>SUM(E4:E13)</f>
        <v>3.11</v>
      </c>
      <c r="F14" s="54"/>
      <c r="G14" s="55">
        <f>SUM(G4:G13)</f>
        <v>3.69</v>
      </c>
      <c r="H14" s="55"/>
      <c r="I14" s="55">
        <f>SUM(I4:I13)</f>
        <v>1.75</v>
      </c>
      <c r="J14" s="56"/>
      <c r="K14" s="55">
        <f>SUM(K4:K13)</f>
        <v>1.62</v>
      </c>
      <c r="L14" s="53"/>
      <c r="M14" s="53">
        <f>SUM(M4:M13)</f>
        <v>0.33</v>
      </c>
      <c r="N14" s="55">
        <f>SUM(N4:N13)</f>
        <v>11.910000000000002</v>
      </c>
    </row>
    <row r="15" spans="1:14" x14ac:dyDescent="0.25">
      <c r="B15" s="45" t="s">
        <v>21</v>
      </c>
      <c r="F15" s="2"/>
      <c r="H15" t="s">
        <v>22</v>
      </c>
      <c r="J15" s="46"/>
      <c r="K15" s="47">
        <f>N14*4.33</f>
        <v>51.57030000000001</v>
      </c>
      <c r="L15" s="47"/>
    </row>
    <row r="16" spans="1:14" x14ac:dyDescent="0.25">
      <c r="B16" s="45" t="s">
        <v>25</v>
      </c>
      <c r="D16" t="str">
        <f>B1</f>
        <v>LUISA PEREZ PAREDES</v>
      </c>
      <c r="F16" s="2" t="s">
        <v>39</v>
      </c>
      <c r="I16" s="49"/>
      <c r="M16" s="47"/>
    </row>
    <row r="17" spans="2:11" x14ac:dyDescent="0.25">
      <c r="B17" s="45" t="s">
        <v>23</v>
      </c>
      <c r="F17" s="2"/>
      <c r="K17" s="2"/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N21" sqref="N21"/>
    </sheetView>
  </sheetViews>
  <sheetFormatPr baseColWidth="10" defaultRowHeight="15" x14ac:dyDescent="0.25"/>
  <cols>
    <col min="1" max="1" width="8.85546875" customWidth="1"/>
    <col min="3" max="3" width="6.42578125" customWidth="1"/>
    <col min="5" max="5" width="6.42578125" customWidth="1"/>
    <col min="7" max="7" width="5.85546875" customWidth="1"/>
    <col min="9" max="9" width="6.140625" customWidth="1"/>
    <col min="11" max="11" width="6.85546875" customWidth="1"/>
    <col min="13" max="13" width="6.7109375" customWidth="1"/>
    <col min="14" max="14" width="7.8554687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12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9">
        <f>C5+E5+G5+I5+K5+M5</f>
        <v>1.85</v>
      </c>
    </row>
    <row r="6" spans="1:14" x14ac:dyDescent="0.25">
      <c r="A6" s="72"/>
      <c r="B6" s="73" t="s">
        <v>29</v>
      </c>
      <c r="C6" s="7"/>
      <c r="D6" s="60"/>
      <c r="E6" s="7"/>
      <c r="F6" s="59"/>
      <c r="G6" s="74"/>
      <c r="H6" s="73" t="s">
        <v>29</v>
      </c>
      <c r="I6" s="66"/>
      <c r="J6" s="59"/>
      <c r="K6" s="74"/>
      <c r="L6" s="7"/>
      <c r="M6" s="7"/>
      <c r="N6" s="7"/>
    </row>
    <row r="7" spans="1:14" x14ac:dyDescent="0.25">
      <c r="A7" s="75">
        <v>5.07</v>
      </c>
      <c r="B7" s="15" t="s">
        <v>12</v>
      </c>
      <c r="C7" s="15">
        <v>0.25</v>
      </c>
      <c r="D7" s="15"/>
      <c r="E7" s="68"/>
      <c r="F7" s="58"/>
      <c r="G7" s="57"/>
      <c r="H7" s="15" t="s">
        <v>11</v>
      </c>
      <c r="I7" s="15">
        <v>0.92</v>
      </c>
      <c r="J7" s="15"/>
      <c r="K7" s="57"/>
      <c r="L7" s="15"/>
      <c r="M7" s="15"/>
      <c r="N7" s="15">
        <f>C7+E7+G7+I7+K7+M7</f>
        <v>1.17</v>
      </c>
    </row>
    <row r="8" spans="1:14" ht="23.25" x14ac:dyDescent="0.25">
      <c r="A8" s="72"/>
      <c r="B8" s="67" t="s">
        <v>30</v>
      </c>
      <c r="C8" s="7"/>
      <c r="D8" s="67" t="s">
        <v>31</v>
      </c>
      <c r="E8" s="66"/>
      <c r="F8" s="67" t="s">
        <v>31</v>
      </c>
      <c r="G8" s="76"/>
      <c r="H8" s="67" t="s">
        <v>32</v>
      </c>
      <c r="I8" s="7"/>
      <c r="J8" s="67" t="s">
        <v>31</v>
      </c>
      <c r="K8" s="74"/>
      <c r="L8" s="77" t="s">
        <v>30</v>
      </c>
      <c r="M8" s="7"/>
      <c r="N8" s="7"/>
    </row>
    <row r="9" spans="1:14" ht="34.5" x14ac:dyDescent="0.25">
      <c r="A9" s="75">
        <v>14.5</v>
      </c>
      <c r="B9" s="58" t="s">
        <v>12</v>
      </c>
      <c r="C9" s="15">
        <v>0.33</v>
      </c>
      <c r="D9" s="58" t="s">
        <v>33</v>
      </c>
      <c r="E9" s="15">
        <v>1.69</v>
      </c>
      <c r="F9" s="58" t="s">
        <v>12</v>
      </c>
      <c r="G9" s="57">
        <v>0.33</v>
      </c>
      <c r="H9" s="58" t="s">
        <v>12</v>
      </c>
      <c r="I9" s="15">
        <v>0.33</v>
      </c>
      <c r="J9" s="58" t="s">
        <v>12</v>
      </c>
      <c r="K9" s="57">
        <v>0.33</v>
      </c>
      <c r="L9" s="58" t="s">
        <v>12</v>
      </c>
      <c r="M9" s="15">
        <v>0.33</v>
      </c>
      <c r="N9" s="15">
        <f>C9+E9+G9+I9+K9+M9</f>
        <v>3.3400000000000003</v>
      </c>
    </row>
    <row r="10" spans="1:14" x14ac:dyDescent="0.25">
      <c r="A10" s="50">
        <f>SUM(A4:A9)</f>
        <v>27.57</v>
      </c>
      <c r="B10" s="51" t="s">
        <v>9</v>
      </c>
      <c r="C10" s="55">
        <f>SUM(C4:C9)</f>
        <v>0.91000000000000014</v>
      </c>
      <c r="D10" s="53"/>
      <c r="E10" s="55">
        <f>SUM(E4:E9)</f>
        <v>1.69</v>
      </c>
      <c r="F10" s="54"/>
      <c r="G10" s="55">
        <f>SUM(G4:G9)</f>
        <v>1.52</v>
      </c>
      <c r="H10" s="55"/>
      <c r="I10" s="55">
        <f>SUM(I4:I9)</f>
        <v>1.25</v>
      </c>
      <c r="J10" s="56"/>
      <c r="K10" s="55">
        <f>SUM(K4:K9)</f>
        <v>0.66</v>
      </c>
      <c r="L10" s="53"/>
      <c r="M10" s="53">
        <f>SUM(M5:M9)</f>
        <v>0.33</v>
      </c>
      <c r="N10" s="55">
        <f>SUM(N5:N9)</f>
        <v>6.36</v>
      </c>
    </row>
    <row r="11" spans="1:14" x14ac:dyDescent="0.25">
      <c r="B11" s="45" t="s">
        <v>21</v>
      </c>
      <c r="F11" s="2"/>
      <c r="H11" t="s">
        <v>22</v>
      </c>
      <c r="J11" s="46"/>
      <c r="K11" s="47">
        <f>N10*4.33</f>
        <v>27.538800000000002</v>
      </c>
      <c r="L11" s="47"/>
    </row>
    <row r="12" spans="1:14" x14ac:dyDescent="0.25">
      <c r="B12" s="45" t="s">
        <v>25</v>
      </c>
      <c r="D12" t="str">
        <f>B1</f>
        <v>LUISA PEREZ PAREDES</v>
      </c>
      <c r="F12" s="2" t="s">
        <v>34</v>
      </c>
      <c r="I12" s="49"/>
      <c r="M12" s="47"/>
    </row>
    <row r="13" spans="1:14" x14ac:dyDescent="0.25">
      <c r="B13" s="45" t="s">
        <v>23</v>
      </c>
      <c r="F13" s="2"/>
      <c r="K13" s="2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7.7109375" customWidth="1"/>
    <col min="2" max="2" width="13.42578125" customWidth="1"/>
    <col min="3" max="3" width="7.28515625" customWidth="1"/>
    <col min="4" max="4" width="16.85546875" customWidth="1"/>
    <col min="5" max="5" width="6.140625" customWidth="1"/>
    <col min="6" max="6" width="14" customWidth="1"/>
    <col min="7" max="7" width="6" customWidth="1"/>
    <col min="9" max="9" width="5.85546875" customWidth="1"/>
    <col min="10" max="10" width="16.28515625" customWidth="1"/>
    <col min="11" max="11" width="5.7109375" customWidth="1"/>
    <col min="13" max="13" width="5.42578125" customWidth="1"/>
    <col min="14" max="14" width="6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15.75" customHeight="1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27" customHeight="1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16.5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12</v>
      </c>
      <c r="G9" s="20">
        <v>0.5</v>
      </c>
      <c r="H9" s="82" t="s">
        <v>11</v>
      </c>
      <c r="I9" s="20">
        <v>2.17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x14ac:dyDescent="0.25">
      <c r="A10" s="114"/>
      <c r="B10" s="115" t="s">
        <v>74</v>
      </c>
      <c r="C10" s="116"/>
      <c r="D10" s="117"/>
      <c r="E10" s="116"/>
      <c r="F10" s="115" t="s">
        <v>74</v>
      </c>
      <c r="G10" s="118"/>
      <c r="H10" s="117"/>
      <c r="I10" s="119"/>
      <c r="J10" s="115" t="s">
        <v>74</v>
      </c>
      <c r="K10" s="116"/>
      <c r="L10" s="117"/>
      <c r="M10" s="116"/>
      <c r="N10" s="116"/>
    </row>
    <row r="11" spans="1:14" x14ac:dyDescent="0.25">
      <c r="A11" s="61">
        <v>10.7</v>
      </c>
      <c r="B11" s="120" t="s">
        <v>11</v>
      </c>
      <c r="C11" s="120">
        <v>1.1000000000000001</v>
      </c>
      <c r="D11" s="120"/>
      <c r="E11" s="121"/>
      <c r="F11" s="89" t="s">
        <v>12</v>
      </c>
      <c r="G11" s="120">
        <v>0.27</v>
      </c>
      <c r="H11" s="120"/>
      <c r="I11" s="120"/>
      <c r="J11" s="120" t="s">
        <v>11</v>
      </c>
      <c r="K11" s="120">
        <v>1.1000000000000001</v>
      </c>
      <c r="L11" s="120"/>
      <c r="M11" s="120"/>
      <c r="N11" s="120">
        <f>C11+E11+G11+I11+K11+M11</f>
        <v>2.4700000000000002</v>
      </c>
    </row>
    <row r="12" spans="1:14" x14ac:dyDescent="0.25">
      <c r="A12" s="6">
        <v>4.5</v>
      </c>
      <c r="B12" s="12" t="s">
        <v>59</v>
      </c>
      <c r="C12" s="12"/>
      <c r="D12" s="12"/>
      <c r="E12" s="12"/>
      <c r="F12" s="64"/>
      <c r="G12" s="12"/>
      <c r="H12" s="12" t="s">
        <v>59</v>
      </c>
      <c r="I12" s="12"/>
      <c r="J12" s="12"/>
      <c r="K12" s="12"/>
      <c r="L12" s="12"/>
      <c r="M12" s="12"/>
      <c r="N12" s="13"/>
    </row>
    <row r="13" spans="1:14" x14ac:dyDescent="0.25">
      <c r="A13" s="14"/>
      <c r="B13" s="19" t="s">
        <v>12</v>
      </c>
      <c r="C13" s="19">
        <v>0.37</v>
      </c>
      <c r="D13" s="106"/>
      <c r="E13" s="106"/>
      <c r="F13" s="62"/>
      <c r="G13" s="19"/>
      <c r="H13" s="62" t="s">
        <v>11</v>
      </c>
      <c r="I13" s="19">
        <v>0.66</v>
      </c>
      <c r="J13" s="19"/>
      <c r="K13" s="19"/>
      <c r="L13" s="19"/>
      <c r="M13" s="19"/>
      <c r="N13" s="20">
        <f t="shared" ref="N13" si="0">C13+E13+G13+I13+K13</f>
        <v>1.03</v>
      </c>
    </row>
    <row r="14" spans="1:14" ht="15" customHeight="1" x14ac:dyDescent="0.25">
      <c r="A14" s="127"/>
      <c r="B14" s="128"/>
      <c r="C14" s="129"/>
      <c r="D14" s="130" t="s">
        <v>91</v>
      </c>
      <c r="E14" s="129"/>
      <c r="F14" s="130"/>
      <c r="G14" s="129"/>
      <c r="H14" s="127"/>
      <c r="I14" s="129"/>
      <c r="J14" s="130" t="s">
        <v>91</v>
      </c>
      <c r="K14" s="129"/>
      <c r="L14" s="130"/>
      <c r="M14" s="129"/>
      <c r="N14" s="129"/>
    </row>
    <row r="15" spans="1:14" x14ac:dyDescent="0.25">
      <c r="A15" s="131">
        <v>3.25</v>
      </c>
      <c r="B15" s="132"/>
      <c r="C15" s="133"/>
      <c r="D15" s="131" t="s">
        <v>11</v>
      </c>
      <c r="E15" s="133">
        <v>0.5</v>
      </c>
      <c r="F15" s="134"/>
      <c r="G15" s="133"/>
      <c r="H15" s="131"/>
      <c r="I15" s="133"/>
      <c r="J15" s="131" t="s">
        <v>12</v>
      </c>
      <c r="K15" s="133">
        <v>0.25</v>
      </c>
      <c r="L15" s="131"/>
      <c r="M15" s="133"/>
      <c r="N15" s="133">
        <f>K15+E15</f>
        <v>0.75</v>
      </c>
    </row>
    <row r="16" spans="1:14" ht="13.5" customHeight="1" x14ac:dyDescent="0.25">
      <c r="A16" s="127"/>
      <c r="B16" s="128"/>
      <c r="C16" s="129"/>
      <c r="D16" s="130" t="s">
        <v>92</v>
      </c>
      <c r="E16" s="129"/>
      <c r="F16" s="130"/>
      <c r="G16" s="129"/>
      <c r="H16" s="127"/>
      <c r="I16" s="129"/>
      <c r="J16" s="130" t="s">
        <v>92</v>
      </c>
      <c r="K16" s="129"/>
      <c r="L16" s="130"/>
      <c r="M16" s="129"/>
      <c r="N16" s="129"/>
    </row>
    <row r="17" spans="1:14" x14ac:dyDescent="0.25">
      <c r="A17" s="131">
        <v>4.33</v>
      </c>
      <c r="B17" s="132"/>
      <c r="C17" s="133"/>
      <c r="D17" s="131" t="s">
        <v>11</v>
      </c>
      <c r="E17" s="133">
        <v>0.75</v>
      </c>
      <c r="F17" s="134"/>
      <c r="G17" s="133"/>
      <c r="H17" s="131"/>
      <c r="I17" s="133"/>
      <c r="J17" s="131" t="s">
        <v>12</v>
      </c>
      <c r="K17" s="133">
        <v>0.25</v>
      </c>
      <c r="L17" s="131"/>
      <c r="M17" s="133"/>
      <c r="N17" s="133">
        <f>E17+K17</f>
        <v>1</v>
      </c>
    </row>
    <row r="18" spans="1:14" x14ac:dyDescent="0.25">
      <c r="A18" s="127"/>
      <c r="B18" s="128"/>
      <c r="C18" s="129"/>
      <c r="D18" s="127" t="s">
        <v>93</v>
      </c>
      <c r="E18" s="129"/>
      <c r="F18" s="130"/>
      <c r="G18" s="129"/>
      <c r="H18" s="127"/>
      <c r="I18" s="129"/>
      <c r="J18" s="127" t="s">
        <v>93</v>
      </c>
      <c r="K18" s="129"/>
      <c r="L18" s="127"/>
      <c r="M18" s="129"/>
      <c r="N18" s="129"/>
    </row>
    <row r="19" spans="1:14" x14ac:dyDescent="0.25">
      <c r="A19" s="131">
        <v>4.33</v>
      </c>
      <c r="B19" s="132"/>
      <c r="C19" s="133"/>
      <c r="D19" s="131" t="s">
        <v>11</v>
      </c>
      <c r="E19" s="133">
        <v>0.75</v>
      </c>
      <c r="F19" s="134"/>
      <c r="G19" s="133"/>
      <c r="H19" s="131"/>
      <c r="I19" s="133"/>
      <c r="J19" s="131" t="s">
        <v>12</v>
      </c>
      <c r="K19" s="133">
        <v>0.25</v>
      </c>
      <c r="L19" s="131"/>
      <c r="M19" s="133"/>
      <c r="N19" s="133">
        <f>E19+K19</f>
        <v>1</v>
      </c>
    </row>
    <row r="20" spans="1:14" x14ac:dyDescent="0.25">
      <c r="A20" s="135"/>
      <c r="B20" s="136"/>
      <c r="C20" s="137"/>
      <c r="D20" s="135" t="s">
        <v>94</v>
      </c>
      <c r="E20" s="137"/>
      <c r="F20" s="138"/>
      <c r="G20" s="137"/>
      <c r="H20" s="135"/>
      <c r="I20" s="137"/>
      <c r="J20" s="135"/>
      <c r="K20" s="135"/>
      <c r="L20" s="135"/>
      <c r="M20" s="135"/>
      <c r="N20" s="137"/>
    </row>
    <row r="21" spans="1:14" x14ac:dyDescent="0.25">
      <c r="A21" s="135">
        <v>1.83</v>
      </c>
      <c r="B21" s="136"/>
      <c r="C21" s="137"/>
      <c r="D21" s="135" t="s">
        <v>95</v>
      </c>
      <c r="E21" s="137">
        <v>0.42</v>
      </c>
      <c r="F21" s="138"/>
      <c r="G21" s="137"/>
      <c r="H21" s="135"/>
      <c r="I21" s="137"/>
      <c r="J21" s="135"/>
      <c r="K21" s="135"/>
      <c r="L21" s="135"/>
      <c r="M21" s="135"/>
      <c r="N21" s="137">
        <f>C21+E21+G21+I21+K21</f>
        <v>0.42</v>
      </c>
    </row>
    <row r="22" spans="1:14" x14ac:dyDescent="0.25">
      <c r="A22" s="102"/>
      <c r="B22" s="140"/>
      <c r="C22" s="74"/>
      <c r="D22" s="66"/>
      <c r="E22" s="76"/>
      <c r="F22" s="140"/>
      <c r="G22" s="74"/>
      <c r="H22" s="140" t="s">
        <v>97</v>
      </c>
      <c r="I22" s="74"/>
      <c r="J22" s="140"/>
      <c r="K22" s="74"/>
      <c r="L22" s="7"/>
      <c r="M22" s="7"/>
      <c r="N22" s="74"/>
    </row>
    <row r="23" spans="1:14" x14ac:dyDescent="0.25">
      <c r="A23" s="104">
        <v>3.5</v>
      </c>
      <c r="B23" s="112"/>
      <c r="C23" s="57"/>
      <c r="D23" s="58"/>
      <c r="E23" s="139"/>
      <c r="F23" s="112"/>
      <c r="G23" s="57"/>
      <c r="H23" s="112" t="s">
        <v>11</v>
      </c>
      <c r="I23" s="57">
        <v>0.8</v>
      </c>
      <c r="J23" s="112"/>
      <c r="K23" s="57"/>
      <c r="L23" s="58"/>
      <c r="M23" s="15"/>
      <c r="N23" s="57">
        <f>C23+E23+G23+I23+K23+M23</f>
        <v>0.8</v>
      </c>
    </row>
    <row r="24" spans="1:14" x14ac:dyDescent="0.25">
      <c r="A24" s="50">
        <f>SUM(A4:A23)</f>
        <v>73.009999999999991</v>
      </c>
      <c r="B24" s="51" t="s">
        <v>9</v>
      </c>
      <c r="C24" s="55">
        <f>SUM(C4:C23)</f>
        <v>2.6300000000000003</v>
      </c>
      <c r="D24" s="53"/>
      <c r="E24" s="55">
        <f>SUM(E4:E23)</f>
        <v>4.6099999999999994</v>
      </c>
      <c r="F24" s="54"/>
      <c r="G24" s="55">
        <f>SUM(G4:G23)</f>
        <v>2.29</v>
      </c>
      <c r="H24" s="55"/>
      <c r="I24" s="55">
        <f>SUM(I4:I23)</f>
        <v>3.96</v>
      </c>
      <c r="J24" s="56"/>
      <c r="K24" s="55">
        <f>SUM(K4:K23)</f>
        <v>3.0100000000000002</v>
      </c>
      <c r="L24" s="53"/>
      <c r="M24" s="55">
        <f>SUM(M5:M23)</f>
        <v>0.33</v>
      </c>
      <c r="N24" s="55">
        <f>SUM(N5:N23)</f>
        <v>16.830000000000002</v>
      </c>
    </row>
    <row r="25" spans="1:14" x14ac:dyDescent="0.25">
      <c r="B25" s="45"/>
      <c r="F25" s="2"/>
      <c r="J25" s="46"/>
      <c r="K25" s="47"/>
      <c r="L25" s="47"/>
    </row>
    <row r="26" spans="1:14" x14ac:dyDescent="0.25">
      <c r="B26" s="45"/>
      <c r="D26" t="str">
        <f>B1</f>
        <v>LUISA PEREZ PAREDES</v>
      </c>
      <c r="F26" s="2" t="s">
        <v>96</v>
      </c>
      <c r="I26" s="49"/>
      <c r="M26" s="47"/>
    </row>
  </sheetData>
  <pageMargins left="0" right="0" top="0" bottom="0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B1" sqref="B1"/>
    </sheetView>
  </sheetViews>
  <sheetFormatPr baseColWidth="10" defaultColWidth="9.140625" defaultRowHeight="15" x14ac:dyDescent="0.25"/>
  <cols>
    <col min="2" max="2" width="20.5703125" customWidth="1"/>
    <col min="3" max="3" width="5.85546875" customWidth="1"/>
    <col min="4" max="5" width="7.42578125" customWidth="1"/>
    <col min="6" max="6" width="12.5703125" customWidth="1"/>
    <col min="7" max="7" width="5.140625" customWidth="1"/>
    <col min="8" max="8" width="16.7109375" customWidth="1"/>
    <col min="9" max="9" width="5.5703125" customWidth="1"/>
    <col min="10" max="10" width="12.42578125" customWidth="1"/>
    <col min="11" max="11" width="6" customWidth="1"/>
    <col min="12" max="12" width="7.28515625" customWidth="1"/>
    <col min="13" max="13" width="4.85546875" customWidth="1"/>
    <col min="14" max="14" width="5.7109375" customWidth="1"/>
  </cols>
  <sheetData>
    <row r="1" spans="1:14" x14ac:dyDescent="0.25">
      <c r="B1" s="1" t="s">
        <v>24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5.75" customHeight="1" x14ac:dyDescent="0.25">
      <c r="A3" s="6">
        <v>10</v>
      </c>
      <c r="B3" s="7" t="s">
        <v>10</v>
      </c>
      <c r="C3" s="8"/>
      <c r="D3" s="8"/>
      <c r="E3" s="9"/>
      <c r="F3" s="10" t="s">
        <v>10</v>
      </c>
      <c r="G3" s="11"/>
      <c r="H3" s="8"/>
      <c r="I3" s="11"/>
      <c r="J3" s="11" t="s">
        <v>10</v>
      </c>
      <c r="K3" s="11"/>
      <c r="L3" s="11"/>
      <c r="M3" s="12"/>
      <c r="N3" s="13"/>
    </row>
    <row r="4" spans="1:14" x14ac:dyDescent="0.25">
      <c r="A4" s="14"/>
      <c r="B4" s="15" t="s">
        <v>11</v>
      </c>
      <c r="C4" s="16">
        <v>1.65</v>
      </c>
      <c r="D4" s="17"/>
      <c r="E4" s="16"/>
      <c r="F4" s="18" t="s">
        <v>12</v>
      </c>
      <c r="G4" s="16">
        <v>0.33</v>
      </c>
      <c r="H4" s="17"/>
      <c r="I4" s="16"/>
      <c r="J4" s="16" t="s">
        <v>12</v>
      </c>
      <c r="K4" s="16">
        <v>0.33</v>
      </c>
      <c r="L4" s="16"/>
      <c r="M4" s="19"/>
      <c r="N4" s="20">
        <f t="shared" ref="N4:N12" si="0">C4+E4+G4+I4+K4</f>
        <v>2.31</v>
      </c>
    </row>
    <row r="5" spans="1:14" x14ac:dyDescent="0.25">
      <c r="A5" s="6">
        <v>7</v>
      </c>
      <c r="B5" s="7" t="s">
        <v>13</v>
      </c>
      <c r="C5" s="11"/>
      <c r="D5" s="8"/>
      <c r="E5" s="11"/>
      <c r="F5" s="10"/>
      <c r="G5" s="9"/>
      <c r="H5" s="8" t="s">
        <v>13</v>
      </c>
      <c r="I5" s="9"/>
      <c r="J5" s="11"/>
      <c r="K5" s="11"/>
      <c r="L5" s="11"/>
      <c r="M5" s="12"/>
      <c r="N5" s="13"/>
    </row>
    <row r="6" spans="1:14" x14ac:dyDescent="0.25">
      <c r="A6" s="14"/>
      <c r="B6" s="15" t="s">
        <v>12</v>
      </c>
      <c r="C6" s="16">
        <v>0.33</v>
      </c>
      <c r="D6" s="18"/>
      <c r="E6" s="21"/>
      <c r="F6" s="22"/>
      <c r="G6" s="23"/>
      <c r="H6" s="17" t="s">
        <v>11</v>
      </c>
      <c r="I6" s="16">
        <v>1.28</v>
      </c>
      <c r="J6" s="21"/>
      <c r="K6" s="16"/>
      <c r="L6" s="16"/>
      <c r="M6" s="19"/>
      <c r="N6" s="20">
        <f t="shared" si="0"/>
        <v>1.61</v>
      </c>
    </row>
    <row r="7" spans="1:14" x14ac:dyDescent="0.25">
      <c r="A7" s="6">
        <v>6</v>
      </c>
      <c r="B7" s="7" t="s">
        <v>14</v>
      </c>
      <c r="C7" s="11"/>
      <c r="D7" s="8"/>
      <c r="E7" s="9"/>
      <c r="F7" s="10"/>
      <c r="G7" s="9"/>
      <c r="H7" s="8" t="s">
        <v>14</v>
      </c>
      <c r="I7" s="11"/>
      <c r="J7" s="11"/>
      <c r="K7" s="11"/>
      <c r="L7" s="11"/>
      <c r="M7" s="12"/>
      <c r="N7" s="13"/>
    </row>
    <row r="8" spans="1:14" x14ac:dyDescent="0.25">
      <c r="A8" s="14"/>
      <c r="B8" s="15" t="s">
        <v>12</v>
      </c>
      <c r="C8" s="16">
        <v>0.25</v>
      </c>
      <c r="D8" s="18"/>
      <c r="E8" s="21"/>
      <c r="F8" s="18"/>
      <c r="G8" s="16"/>
      <c r="H8" s="17" t="s">
        <v>11</v>
      </c>
      <c r="I8" s="16">
        <v>1.1299999999999999</v>
      </c>
      <c r="J8" s="21"/>
      <c r="K8" s="16"/>
      <c r="L8" s="16"/>
      <c r="M8" s="19"/>
      <c r="N8" s="20">
        <f t="shared" si="0"/>
        <v>1.38</v>
      </c>
    </row>
    <row r="9" spans="1:14" x14ac:dyDescent="0.25">
      <c r="A9" s="6">
        <v>5.5</v>
      </c>
      <c r="B9" s="7" t="s">
        <v>15</v>
      </c>
      <c r="C9" s="11"/>
      <c r="D9" s="8"/>
      <c r="E9" s="11"/>
      <c r="F9" s="10"/>
      <c r="G9" s="11"/>
      <c r="H9" s="8" t="s">
        <v>15</v>
      </c>
      <c r="I9" s="24"/>
      <c r="J9" s="11"/>
      <c r="K9" s="11"/>
      <c r="L9" s="11"/>
      <c r="M9" s="12"/>
      <c r="N9" s="13"/>
    </row>
    <row r="10" spans="1:14" x14ac:dyDescent="0.25">
      <c r="A10" s="14"/>
      <c r="B10" s="15" t="s">
        <v>12</v>
      </c>
      <c r="C10" s="16">
        <v>0.33</v>
      </c>
      <c r="D10" s="17"/>
      <c r="E10" s="16"/>
      <c r="F10" s="18"/>
      <c r="G10" s="16"/>
      <c r="H10" s="17" t="s">
        <v>11</v>
      </c>
      <c r="I10" s="16">
        <v>0.94</v>
      </c>
      <c r="J10" s="21"/>
      <c r="K10" s="16"/>
      <c r="L10" s="16"/>
      <c r="M10" s="19"/>
      <c r="N10" s="20">
        <f t="shared" si="0"/>
        <v>1.27</v>
      </c>
    </row>
    <row r="11" spans="1:14" ht="15" customHeight="1" x14ac:dyDescent="0.25">
      <c r="A11" s="6">
        <v>7.64</v>
      </c>
      <c r="B11" s="7" t="s">
        <v>16</v>
      </c>
      <c r="C11" s="11"/>
      <c r="D11" s="8"/>
      <c r="E11" s="11"/>
      <c r="F11" s="10" t="s">
        <v>16</v>
      </c>
      <c r="G11" s="11"/>
      <c r="H11" s="8"/>
      <c r="I11" s="11"/>
      <c r="J11" s="11" t="s">
        <v>16</v>
      </c>
      <c r="K11" s="11"/>
      <c r="L11" s="11"/>
      <c r="M11" s="12"/>
      <c r="N11" s="13"/>
    </row>
    <row r="12" spans="1:14" ht="37.5" customHeight="1" x14ac:dyDescent="0.25">
      <c r="A12" s="14"/>
      <c r="B12" s="25" t="s">
        <v>17</v>
      </c>
      <c r="C12" s="16">
        <v>0.33</v>
      </c>
      <c r="D12" s="26"/>
      <c r="E12" s="23"/>
      <c r="F12" s="18" t="s">
        <v>11</v>
      </c>
      <c r="G12" s="16">
        <v>1.1000000000000001</v>
      </c>
      <c r="H12" s="18"/>
      <c r="I12" s="16"/>
      <c r="J12" s="16" t="s">
        <v>12</v>
      </c>
      <c r="K12" s="16">
        <v>0.33</v>
      </c>
      <c r="L12" s="16"/>
      <c r="M12" s="19"/>
      <c r="N12" s="20">
        <f t="shared" si="0"/>
        <v>1.7600000000000002</v>
      </c>
    </row>
    <row r="13" spans="1:14" ht="18.75" customHeight="1" x14ac:dyDescent="0.25">
      <c r="A13" s="6"/>
      <c r="B13" s="33" t="s">
        <v>18</v>
      </c>
      <c r="C13" s="34"/>
      <c r="D13" s="34"/>
      <c r="E13" s="34"/>
      <c r="F13" s="34"/>
      <c r="G13" s="34"/>
      <c r="H13" s="33" t="s">
        <v>19</v>
      </c>
      <c r="I13" s="34"/>
      <c r="J13" s="35"/>
      <c r="K13" s="11"/>
      <c r="L13" s="11"/>
      <c r="M13" s="12"/>
      <c r="N13" s="13"/>
    </row>
    <row r="14" spans="1:14" x14ac:dyDescent="0.25">
      <c r="A14" s="14">
        <v>6</v>
      </c>
      <c r="B14" s="36" t="s">
        <v>12</v>
      </c>
      <c r="C14" s="37">
        <v>0.38</v>
      </c>
      <c r="D14" s="37"/>
      <c r="E14" s="37"/>
      <c r="F14" s="37"/>
      <c r="G14" s="37"/>
      <c r="H14" s="36" t="s">
        <v>11</v>
      </c>
      <c r="I14" s="37">
        <v>1</v>
      </c>
      <c r="J14" s="38"/>
      <c r="K14" s="16"/>
      <c r="L14" s="16"/>
      <c r="M14" s="19"/>
      <c r="N14" s="20">
        <f>I14+C14</f>
        <v>1.38</v>
      </c>
    </row>
    <row r="15" spans="1:14" x14ac:dyDescent="0.25">
      <c r="A15" s="31"/>
      <c r="B15" s="8" t="s">
        <v>20</v>
      </c>
      <c r="C15" s="42"/>
      <c r="D15" s="8"/>
      <c r="E15" s="42"/>
      <c r="F15" s="43"/>
      <c r="G15" s="39"/>
      <c r="H15" s="32" t="s">
        <v>20</v>
      </c>
      <c r="I15" s="27"/>
      <c r="J15" s="32"/>
      <c r="K15" s="27"/>
      <c r="L15" s="27"/>
      <c r="M15" s="40"/>
      <c r="N15" s="41"/>
    </row>
    <row r="16" spans="1:14" x14ac:dyDescent="0.25">
      <c r="A16" s="31">
        <v>4.6399999999999997</v>
      </c>
      <c r="B16" s="28" t="s">
        <v>12</v>
      </c>
      <c r="C16" s="27">
        <v>0.32</v>
      </c>
      <c r="D16" s="28"/>
      <c r="E16" s="29"/>
      <c r="F16" s="30"/>
      <c r="G16" s="27"/>
      <c r="H16" s="44" t="s">
        <v>11</v>
      </c>
      <c r="I16" s="27">
        <v>0.75</v>
      </c>
      <c r="J16" s="44"/>
      <c r="K16" s="27"/>
      <c r="L16" s="27"/>
      <c r="M16" s="40"/>
      <c r="N16" s="41">
        <f>C16+E16+G16+I16+K16</f>
        <v>1.07</v>
      </c>
    </row>
    <row r="17" spans="1:14" x14ac:dyDescent="0.25">
      <c r="A17" s="50">
        <f>SUM(A3:A16)</f>
        <v>46.78</v>
      </c>
      <c r="B17" s="51" t="s">
        <v>9</v>
      </c>
      <c r="C17" s="52">
        <f>SUM(C3:C16)</f>
        <v>3.59</v>
      </c>
      <c r="D17" s="53"/>
      <c r="E17" s="52">
        <f>SUM(E3:E16)</f>
        <v>0</v>
      </c>
      <c r="F17" s="54"/>
      <c r="G17" s="52">
        <f>SUM(G3:G16)</f>
        <v>1.4300000000000002</v>
      </c>
      <c r="H17" s="55"/>
      <c r="I17" s="52">
        <f>SUM(I3:I16)</f>
        <v>5.0999999999999996</v>
      </c>
      <c r="J17" s="56"/>
      <c r="K17" s="52">
        <f>SUM(K3:K16)</f>
        <v>0.66</v>
      </c>
      <c r="L17" s="53"/>
      <c r="M17" s="53"/>
      <c r="N17" s="52">
        <f>SUM(N3:N16)</f>
        <v>10.780000000000001</v>
      </c>
    </row>
    <row r="18" spans="1:14" x14ac:dyDescent="0.25">
      <c r="B18" s="45" t="s">
        <v>21</v>
      </c>
      <c r="F18" s="2"/>
      <c r="H18" t="s">
        <v>22</v>
      </c>
      <c r="J18" s="46"/>
      <c r="K18" s="47">
        <f>N17*4.33</f>
        <v>46.677400000000006</v>
      </c>
      <c r="L18" s="47"/>
    </row>
    <row r="19" spans="1:14" x14ac:dyDescent="0.25">
      <c r="B19" s="45" t="s">
        <v>25</v>
      </c>
      <c r="F19" s="48" t="s">
        <v>26</v>
      </c>
      <c r="I19" s="49">
        <v>31.01</v>
      </c>
      <c r="M19" s="47"/>
    </row>
    <row r="20" spans="1:14" x14ac:dyDescent="0.25">
      <c r="B20" s="45" t="s">
        <v>23</v>
      </c>
      <c r="K20" s="2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8.7109375" customWidth="1"/>
    <col min="2" max="2" width="16.140625" customWidth="1"/>
    <col min="3" max="3" width="6.140625" customWidth="1"/>
    <col min="4" max="4" width="14.5703125" customWidth="1"/>
    <col min="5" max="5" width="5.5703125" customWidth="1"/>
    <col min="6" max="6" width="15.85546875" customWidth="1"/>
    <col min="7" max="7" width="6" customWidth="1"/>
    <col min="8" max="8" width="13.85546875" customWidth="1"/>
    <col min="9" max="9" width="5.28515625" customWidth="1"/>
    <col min="10" max="10" width="13.42578125" customWidth="1"/>
    <col min="11" max="11" width="6.140625" customWidth="1"/>
    <col min="13" max="13" width="5.5703125" customWidth="1"/>
    <col min="14" max="14" width="7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15.75" customHeight="1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24" customHeight="1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15.75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12</v>
      </c>
      <c r="G9" s="20">
        <v>0.5</v>
      </c>
      <c r="H9" s="82" t="s">
        <v>11</v>
      </c>
      <c r="I9" s="20">
        <v>2.17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x14ac:dyDescent="0.25">
      <c r="A10" s="114"/>
      <c r="B10" s="115" t="s">
        <v>74</v>
      </c>
      <c r="C10" s="116"/>
      <c r="D10" s="117"/>
      <c r="E10" s="116"/>
      <c r="F10" s="115" t="s">
        <v>74</v>
      </c>
      <c r="G10" s="118"/>
      <c r="H10" s="117"/>
      <c r="I10" s="119"/>
      <c r="J10" s="115" t="s">
        <v>74</v>
      </c>
      <c r="K10" s="116"/>
      <c r="L10" s="117"/>
      <c r="M10" s="116"/>
      <c r="N10" s="116"/>
    </row>
    <row r="11" spans="1:14" x14ac:dyDescent="0.25">
      <c r="A11" s="61">
        <v>10.7</v>
      </c>
      <c r="B11" s="120" t="s">
        <v>11</v>
      </c>
      <c r="C11" s="120">
        <v>1.1000000000000001</v>
      </c>
      <c r="D11" s="120"/>
      <c r="E11" s="121"/>
      <c r="F11" s="89" t="s">
        <v>12</v>
      </c>
      <c r="G11" s="120">
        <v>0.27</v>
      </c>
      <c r="H11" s="120"/>
      <c r="I11" s="120"/>
      <c r="J11" s="120" t="s">
        <v>11</v>
      </c>
      <c r="K11" s="120">
        <v>1.1000000000000001</v>
      </c>
      <c r="L11" s="120"/>
      <c r="M11" s="120"/>
      <c r="N11" s="120">
        <f>C11+E11+G11+I11+K11+M11</f>
        <v>2.4700000000000002</v>
      </c>
    </row>
    <row r="12" spans="1:14" x14ac:dyDescent="0.25">
      <c r="A12" s="6">
        <v>4.5</v>
      </c>
      <c r="B12" s="12" t="s">
        <v>59</v>
      </c>
      <c r="C12" s="12"/>
      <c r="D12" s="12"/>
      <c r="E12" s="12"/>
      <c r="F12" s="64"/>
      <c r="G12" s="12"/>
      <c r="H12" s="12" t="s">
        <v>59</v>
      </c>
      <c r="I12" s="12"/>
      <c r="J12" s="12"/>
      <c r="K12" s="12"/>
      <c r="L12" s="12"/>
      <c r="M12" s="12"/>
      <c r="N12" s="13"/>
    </row>
    <row r="13" spans="1:14" x14ac:dyDescent="0.25">
      <c r="A13" s="14"/>
      <c r="B13" s="19" t="s">
        <v>12</v>
      </c>
      <c r="C13" s="19">
        <v>0.37</v>
      </c>
      <c r="D13" s="106"/>
      <c r="E13" s="106"/>
      <c r="F13" s="62"/>
      <c r="G13" s="19"/>
      <c r="H13" s="62" t="s">
        <v>11</v>
      </c>
      <c r="I13" s="19">
        <v>0.66</v>
      </c>
      <c r="J13" s="19"/>
      <c r="K13" s="19"/>
      <c r="L13" s="19"/>
      <c r="M13" s="19"/>
      <c r="N13" s="20">
        <f t="shared" ref="N13" si="0">C13+E13+G13+I13+K13</f>
        <v>1.03</v>
      </c>
    </row>
    <row r="14" spans="1:14" x14ac:dyDescent="0.25">
      <c r="A14" s="102"/>
      <c r="B14" s="66" t="s">
        <v>82</v>
      </c>
      <c r="C14" s="7"/>
      <c r="D14" s="66"/>
      <c r="E14" s="124"/>
      <c r="F14" s="66" t="s">
        <v>82</v>
      </c>
      <c r="G14" s="103"/>
      <c r="H14" s="66" t="s">
        <v>82</v>
      </c>
      <c r="I14" s="74"/>
      <c r="J14" s="66" t="s">
        <v>83</v>
      </c>
      <c r="K14" s="103"/>
      <c r="L14" s="7"/>
      <c r="M14" s="7"/>
      <c r="N14" s="7"/>
    </row>
    <row r="15" spans="1:14" x14ac:dyDescent="0.25">
      <c r="A15" s="104">
        <v>14.86</v>
      </c>
      <c r="B15" s="58" t="s">
        <v>12</v>
      </c>
      <c r="C15" s="15">
        <v>0.33</v>
      </c>
      <c r="D15" s="58"/>
      <c r="E15" s="125"/>
      <c r="F15" s="58" t="s">
        <v>11</v>
      </c>
      <c r="G15" s="105">
        <v>2.44</v>
      </c>
      <c r="H15" s="58" t="s">
        <v>27</v>
      </c>
      <c r="I15" s="57">
        <v>0.33</v>
      </c>
      <c r="J15" s="58" t="s">
        <v>12</v>
      </c>
      <c r="K15" s="105">
        <v>0.33</v>
      </c>
      <c r="L15" s="15"/>
      <c r="M15" s="15"/>
      <c r="N15" s="15">
        <f>K15+I15+G15+C15</f>
        <v>3.43</v>
      </c>
    </row>
    <row r="16" spans="1:14" ht="19.5" x14ac:dyDescent="0.25">
      <c r="A16" s="108">
        <v>10.1</v>
      </c>
      <c r="B16" s="126" t="s">
        <v>84</v>
      </c>
      <c r="C16" s="12">
        <v>0.4</v>
      </c>
      <c r="D16" s="12"/>
      <c r="E16" s="110"/>
      <c r="F16" s="126" t="s">
        <v>84</v>
      </c>
      <c r="G16" s="70">
        <v>0.4</v>
      </c>
      <c r="H16" s="64"/>
      <c r="I16" s="12"/>
      <c r="J16" s="126" t="s">
        <v>84</v>
      </c>
      <c r="K16" s="70">
        <v>1.5</v>
      </c>
      <c r="L16" s="12"/>
      <c r="M16" s="12"/>
      <c r="N16" s="40">
        <f>C16+E16+G16+I16+K16+M16</f>
        <v>2.2999999999999998</v>
      </c>
    </row>
    <row r="17" spans="1:14" x14ac:dyDescent="0.25">
      <c r="A17" s="107"/>
      <c r="B17" s="62" t="s">
        <v>12</v>
      </c>
      <c r="C17" s="19"/>
      <c r="D17" s="19"/>
      <c r="E17" s="88"/>
      <c r="F17" s="62" t="s">
        <v>12</v>
      </c>
      <c r="G17" s="71"/>
      <c r="H17" s="62"/>
      <c r="I17" s="19"/>
      <c r="J17" s="62" t="s">
        <v>49</v>
      </c>
      <c r="K17" s="71"/>
      <c r="L17" s="19"/>
      <c r="M17" s="19"/>
      <c r="N17" s="19"/>
    </row>
    <row r="18" spans="1:14" x14ac:dyDescent="0.25">
      <c r="A18" s="63"/>
      <c r="B18" s="78"/>
      <c r="C18" s="12"/>
      <c r="D18" s="12" t="s">
        <v>85</v>
      </c>
      <c r="E18" s="64"/>
      <c r="F18" s="78"/>
      <c r="G18" s="70"/>
      <c r="H18" s="78"/>
      <c r="I18" s="12"/>
      <c r="J18" s="12" t="s">
        <v>85</v>
      </c>
      <c r="K18" s="70"/>
      <c r="L18" s="12"/>
      <c r="M18" s="12"/>
      <c r="N18" s="12"/>
    </row>
    <row r="19" spans="1:14" x14ac:dyDescent="0.25">
      <c r="A19" s="61">
        <v>6</v>
      </c>
      <c r="B19" s="62"/>
      <c r="C19" s="19"/>
      <c r="D19" s="62" t="s">
        <v>11</v>
      </c>
      <c r="E19" s="19">
        <v>1</v>
      </c>
      <c r="F19" s="62"/>
      <c r="G19" s="71"/>
      <c r="H19" s="19"/>
      <c r="I19" s="19"/>
      <c r="J19" s="62" t="s">
        <v>12</v>
      </c>
      <c r="K19" s="71">
        <v>0.39</v>
      </c>
      <c r="L19" s="62"/>
      <c r="M19" s="19"/>
      <c r="N19" s="19">
        <f>C19+E19+G19+I19+K19+M19</f>
        <v>1.3900000000000001</v>
      </c>
    </row>
    <row r="20" spans="1:14" ht="15.75" customHeight="1" x14ac:dyDescent="0.25">
      <c r="A20" s="108"/>
      <c r="B20" s="64" t="s">
        <v>86</v>
      </c>
      <c r="C20" s="12"/>
      <c r="D20" s="64" t="s">
        <v>86</v>
      </c>
      <c r="E20" s="12"/>
      <c r="F20" s="64" t="s">
        <v>86</v>
      </c>
      <c r="G20" s="70"/>
      <c r="H20" s="64" t="s">
        <v>86</v>
      </c>
      <c r="I20" s="12"/>
      <c r="J20" s="64" t="s">
        <v>87</v>
      </c>
      <c r="K20" s="70"/>
      <c r="L20" s="64"/>
      <c r="M20" s="12"/>
      <c r="N20" s="12"/>
    </row>
    <row r="21" spans="1:14" ht="23.25" x14ac:dyDescent="0.25">
      <c r="A21" s="107">
        <v>17.8</v>
      </c>
      <c r="B21" s="62" t="s">
        <v>12</v>
      </c>
      <c r="C21" s="19">
        <v>0.4</v>
      </c>
      <c r="D21" s="122" t="s">
        <v>88</v>
      </c>
      <c r="E21" s="19">
        <v>0.5</v>
      </c>
      <c r="F21" s="62" t="s">
        <v>11</v>
      </c>
      <c r="G21" s="19">
        <v>2.21</v>
      </c>
      <c r="H21" s="58" t="s">
        <v>88</v>
      </c>
      <c r="I21" s="19">
        <v>0.5</v>
      </c>
      <c r="J21" s="62" t="s">
        <v>12</v>
      </c>
      <c r="K21" s="71">
        <v>0.5</v>
      </c>
      <c r="L21" s="62"/>
      <c r="M21" s="19"/>
      <c r="N21" s="19">
        <f>C21+E21+G21+I21+K21+M21</f>
        <v>4.1099999999999994</v>
      </c>
    </row>
    <row r="22" spans="1:14" ht="24.75" x14ac:dyDescent="0.25">
      <c r="A22" s="127"/>
      <c r="B22" s="128"/>
      <c r="C22" s="129"/>
      <c r="D22" s="130" t="s">
        <v>91</v>
      </c>
      <c r="E22" s="129"/>
      <c r="F22" s="130"/>
      <c r="G22" s="129"/>
      <c r="H22" s="127"/>
      <c r="I22" s="129"/>
      <c r="J22" s="130"/>
      <c r="K22" s="129"/>
      <c r="L22" s="130" t="s">
        <v>91</v>
      </c>
      <c r="M22" s="129"/>
      <c r="N22" s="129"/>
    </row>
    <row r="23" spans="1:14" x14ac:dyDescent="0.25">
      <c r="A23" s="131">
        <v>3.25</v>
      </c>
      <c r="B23" s="132"/>
      <c r="C23" s="133"/>
      <c r="D23" s="131" t="s">
        <v>11</v>
      </c>
      <c r="E23" s="133">
        <v>0.5</v>
      </c>
      <c r="F23" s="134"/>
      <c r="G23" s="133"/>
      <c r="H23" s="131"/>
      <c r="I23" s="133"/>
      <c r="J23" s="131"/>
      <c r="K23" s="133"/>
      <c r="L23" s="131" t="s">
        <v>12</v>
      </c>
      <c r="M23" s="133">
        <v>0.25</v>
      </c>
      <c r="N23" s="133">
        <f>K23+E23</f>
        <v>0.5</v>
      </c>
    </row>
    <row r="24" spans="1:14" ht="24.75" x14ac:dyDescent="0.25">
      <c r="A24" s="127"/>
      <c r="B24" s="128"/>
      <c r="C24" s="129"/>
      <c r="D24" s="130" t="s">
        <v>92</v>
      </c>
      <c r="E24" s="129"/>
      <c r="F24" s="130"/>
      <c r="G24" s="129"/>
      <c r="H24" s="127"/>
      <c r="I24" s="129"/>
      <c r="J24" s="130"/>
      <c r="K24" s="129"/>
      <c r="L24" s="130" t="s">
        <v>92</v>
      </c>
      <c r="M24" s="129"/>
      <c r="N24" s="129"/>
    </row>
    <row r="25" spans="1:14" x14ac:dyDescent="0.25">
      <c r="A25" s="131">
        <v>4.33</v>
      </c>
      <c r="B25" s="132"/>
      <c r="C25" s="133"/>
      <c r="D25" s="131" t="s">
        <v>11</v>
      </c>
      <c r="E25" s="133">
        <v>0.75</v>
      </c>
      <c r="F25" s="134"/>
      <c r="G25" s="133"/>
      <c r="H25" s="131"/>
      <c r="I25" s="133"/>
      <c r="J25" s="131"/>
      <c r="K25" s="133"/>
      <c r="L25" s="131" t="s">
        <v>12</v>
      </c>
      <c r="M25" s="133">
        <v>0.25</v>
      </c>
      <c r="N25" s="133">
        <f>E25+K25</f>
        <v>0.75</v>
      </c>
    </row>
    <row r="26" spans="1:14" x14ac:dyDescent="0.25">
      <c r="A26" s="127"/>
      <c r="B26" s="128"/>
      <c r="C26" s="129"/>
      <c r="D26" s="127" t="s">
        <v>93</v>
      </c>
      <c r="E26" s="129"/>
      <c r="F26" s="130"/>
      <c r="G26" s="129"/>
      <c r="H26" s="127"/>
      <c r="I26" s="129"/>
      <c r="J26" s="127"/>
      <c r="K26" s="129"/>
      <c r="L26" s="127" t="s">
        <v>93</v>
      </c>
      <c r="M26" s="129"/>
      <c r="N26" s="129"/>
    </row>
    <row r="27" spans="1:14" x14ac:dyDescent="0.25">
      <c r="A27" s="131">
        <v>4.33</v>
      </c>
      <c r="B27" s="132"/>
      <c r="C27" s="133"/>
      <c r="D27" s="131" t="s">
        <v>11</v>
      </c>
      <c r="E27" s="133">
        <v>0.75</v>
      </c>
      <c r="F27" s="134"/>
      <c r="G27" s="133"/>
      <c r="H27" s="131"/>
      <c r="I27" s="133"/>
      <c r="J27" s="131"/>
      <c r="K27" s="133"/>
      <c r="L27" s="131" t="s">
        <v>12</v>
      </c>
      <c r="M27" s="133">
        <v>0.25</v>
      </c>
      <c r="N27" s="133">
        <f>E27+K27</f>
        <v>0.75</v>
      </c>
    </row>
    <row r="28" spans="1:14" x14ac:dyDescent="0.25">
      <c r="A28" s="135"/>
      <c r="B28" s="136"/>
      <c r="C28" s="137"/>
      <c r="D28" s="135" t="s">
        <v>94</v>
      </c>
      <c r="E28" s="137"/>
      <c r="F28" s="138"/>
      <c r="G28" s="137"/>
      <c r="H28" s="135"/>
      <c r="I28" s="137"/>
      <c r="J28" s="135"/>
      <c r="K28" s="137"/>
      <c r="L28" s="135"/>
      <c r="M28" s="135"/>
      <c r="N28" s="137"/>
    </row>
    <row r="29" spans="1:14" x14ac:dyDescent="0.25">
      <c r="A29" s="135">
        <v>1.83</v>
      </c>
      <c r="B29" s="136"/>
      <c r="C29" s="137"/>
      <c r="D29" s="135" t="s">
        <v>95</v>
      </c>
      <c r="E29" s="137">
        <v>0.42</v>
      </c>
      <c r="F29" s="138"/>
      <c r="G29" s="137"/>
      <c r="H29" s="135"/>
      <c r="I29" s="137"/>
      <c r="J29" s="135"/>
      <c r="K29" s="137"/>
      <c r="L29" s="135"/>
      <c r="M29" s="135"/>
      <c r="N29" s="137">
        <f>C29+E29+G29+I29+K29</f>
        <v>0.42</v>
      </c>
    </row>
    <row r="30" spans="1:14" x14ac:dyDescent="0.25">
      <c r="A30" s="50">
        <f>SUM(A4:A29)</f>
        <v>118.26999999999998</v>
      </c>
      <c r="B30" s="51" t="s">
        <v>9</v>
      </c>
      <c r="C30" s="55">
        <f>SUM(C4:C29)</f>
        <v>3.7600000000000002</v>
      </c>
      <c r="D30" s="53"/>
      <c r="E30" s="55">
        <f>SUM(E4:E29)</f>
        <v>6.1099999999999994</v>
      </c>
      <c r="F30" s="54"/>
      <c r="G30" s="55">
        <f>SUM(G4:G29)</f>
        <v>7.3400000000000007</v>
      </c>
      <c r="H30" s="55"/>
      <c r="I30" s="55">
        <f>SUM(I4:I29)</f>
        <v>3.99</v>
      </c>
      <c r="J30" s="56"/>
      <c r="K30" s="55">
        <f>SUM(K4:K29)</f>
        <v>4.9799999999999995</v>
      </c>
      <c r="L30" s="53"/>
      <c r="M30" s="55">
        <f>SUM(M5:M29)</f>
        <v>1.08</v>
      </c>
      <c r="N30" s="55">
        <f>SUM(N5:N29)</f>
        <v>26.51</v>
      </c>
    </row>
    <row r="31" spans="1:14" x14ac:dyDescent="0.25">
      <c r="B31" s="45"/>
      <c r="F31" s="2"/>
      <c r="J31" s="46"/>
      <c r="K31" s="47"/>
      <c r="L31" s="47"/>
    </row>
    <row r="32" spans="1:14" x14ac:dyDescent="0.25">
      <c r="B32" s="45"/>
      <c r="D32" t="str">
        <f>B1</f>
        <v>LUISA PEREZ PAREDES</v>
      </c>
      <c r="F32" s="2" t="s">
        <v>90</v>
      </c>
      <c r="I32" s="49"/>
      <c r="M32" s="47"/>
    </row>
  </sheetData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5" x14ac:dyDescent="0.25"/>
  <cols>
    <col min="1" max="1" width="6.7109375" customWidth="1"/>
    <col min="2" max="2" width="16.28515625" customWidth="1"/>
    <col min="3" max="3" width="5.85546875" customWidth="1"/>
    <col min="4" max="4" width="13.7109375" customWidth="1"/>
    <col min="5" max="5" width="6.140625" customWidth="1"/>
    <col min="6" max="6" width="16.42578125" customWidth="1"/>
    <col min="7" max="7" width="5.85546875" customWidth="1"/>
    <col min="8" max="8" width="14.42578125" customWidth="1"/>
    <col min="9" max="9" width="6.28515625" customWidth="1"/>
    <col min="10" max="10" width="15.85546875" customWidth="1"/>
    <col min="11" max="11" width="6" customWidth="1"/>
    <col min="13" max="13" width="6" customWidth="1"/>
    <col min="14" max="14" width="5.5703125" bestFit="1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23.25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25.5" customHeight="1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12.75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12</v>
      </c>
      <c r="G9" s="20">
        <v>0.5</v>
      </c>
      <c r="H9" s="82" t="s">
        <v>11</v>
      </c>
      <c r="I9" s="20">
        <v>2.17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x14ac:dyDescent="0.25">
      <c r="A10" s="114"/>
      <c r="B10" s="115" t="s">
        <v>74</v>
      </c>
      <c r="C10" s="116"/>
      <c r="D10" s="117"/>
      <c r="E10" s="116"/>
      <c r="F10" s="115" t="s">
        <v>74</v>
      </c>
      <c r="G10" s="118"/>
      <c r="H10" s="117"/>
      <c r="I10" s="119"/>
      <c r="J10" s="115" t="s">
        <v>74</v>
      </c>
      <c r="K10" s="116"/>
      <c r="L10" s="117"/>
      <c r="M10" s="116"/>
      <c r="N10" s="116"/>
    </row>
    <row r="11" spans="1:14" x14ac:dyDescent="0.25">
      <c r="A11" s="61">
        <v>10.7</v>
      </c>
      <c r="B11" s="120" t="s">
        <v>11</v>
      </c>
      <c r="C11" s="120">
        <v>1.1000000000000001</v>
      </c>
      <c r="D11" s="120"/>
      <c r="E11" s="121"/>
      <c r="F11" s="89" t="s">
        <v>12</v>
      </c>
      <c r="G11" s="120">
        <v>0.27</v>
      </c>
      <c r="H11" s="120"/>
      <c r="I11" s="120"/>
      <c r="J11" s="120" t="s">
        <v>11</v>
      </c>
      <c r="K11" s="120">
        <v>1.1000000000000001</v>
      </c>
      <c r="L11" s="120"/>
      <c r="M11" s="120"/>
      <c r="N11" s="120">
        <f>C11+E11+G11+I11+K11+M11</f>
        <v>2.4700000000000002</v>
      </c>
    </row>
    <row r="12" spans="1:14" x14ac:dyDescent="0.25">
      <c r="A12" s="6">
        <v>4.5</v>
      </c>
      <c r="B12" s="12" t="s">
        <v>59</v>
      </c>
      <c r="C12" s="12"/>
      <c r="D12" s="12"/>
      <c r="E12" s="12"/>
      <c r="F12" s="64"/>
      <c r="G12" s="12"/>
      <c r="H12" s="12" t="s">
        <v>59</v>
      </c>
      <c r="I12" s="12"/>
      <c r="J12" s="12"/>
      <c r="K12" s="12"/>
      <c r="L12" s="12"/>
      <c r="M12" s="12"/>
      <c r="N12" s="13"/>
    </row>
    <row r="13" spans="1:14" x14ac:dyDescent="0.25">
      <c r="A13" s="14"/>
      <c r="B13" s="19" t="s">
        <v>12</v>
      </c>
      <c r="C13" s="19">
        <v>0.37</v>
      </c>
      <c r="D13" s="106"/>
      <c r="E13" s="106"/>
      <c r="F13" s="62"/>
      <c r="G13" s="19"/>
      <c r="H13" s="62" t="s">
        <v>11</v>
      </c>
      <c r="I13" s="19">
        <v>0.66</v>
      </c>
      <c r="J13" s="19"/>
      <c r="K13" s="19"/>
      <c r="L13" s="19"/>
      <c r="M13" s="19"/>
      <c r="N13" s="20">
        <f t="shared" ref="N13" si="0">C13+E13+G13+I13+K13</f>
        <v>1.03</v>
      </c>
    </row>
    <row r="14" spans="1:14" x14ac:dyDescent="0.25">
      <c r="A14" s="102"/>
      <c r="B14" s="66" t="s">
        <v>82</v>
      </c>
      <c r="C14" s="7"/>
      <c r="D14" s="66"/>
      <c r="E14" s="124"/>
      <c r="F14" s="66" t="s">
        <v>82</v>
      </c>
      <c r="G14" s="103"/>
      <c r="H14" s="66" t="s">
        <v>82</v>
      </c>
      <c r="I14" s="74"/>
      <c r="J14" s="66" t="s">
        <v>83</v>
      </c>
      <c r="K14" s="103"/>
      <c r="L14" s="7"/>
      <c r="M14" s="7"/>
      <c r="N14" s="7"/>
    </row>
    <row r="15" spans="1:14" x14ac:dyDescent="0.25">
      <c r="A15" s="104">
        <v>14.86</v>
      </c>
      <c r="B15" s="58" t="s">
        <v>12</v>
      </c>
      <c r="C15" s="15">
        <v>0.33</v>
      </c>
      <c r="D15" s="58"/>
      <c r="E15" s="125"/>
      <c r="F15" s="58" t="s">
        <v>11</v>
      </c>
      <c r="G15" s="105">
        <v>2.44</v>
      </c>
      <c r="H15" s="58" t="s">
        <v>27</v>
      </c>
      <c r="I15" s="57">
        <v>0.33</v>
      </c>
      <c r="J15" s="58" t="s">
        <v>12</v>
      </c>
      <c r="K15" s="105">
        <v>0.33</v>
      </c>
      <c r="L15" s="15"/>
      <c r="M15" s="15"/>
      <c r="N15" s="15">
        <f>K15+I15+G15+C15</f>
        <v>3.43</v>
      </c>
    </row>
    <row r="16" spans="1:14" ht="18" customHeight="1" x14ac:dyDescent="0.25">
      <c r="A16" s="108">
        <v>10.1</v>
      </c>
      <c r="B16" s="126" t="s">
        <v>84</v>
      </c>
      <c r="C16" s="12">
        <v>0.4</v>
      </c>
      <c r="D16" s="12"/>
      <c r="E16" s="110"/>
      <c r="F16" s="126" t="s">
        <v>84</v>
      </c>
      <c r="G16" s="70">
        <v>0.4</v>
      </c>
      <c r="H16" s="64"/>
      <c r="I16" s="12"/>
      <c r="J16" s="126" t="s">
        <v>84</v>
      </c>
      <c r="K16" s="70">
        <v>1.5</v>
      </c>
      <c r="L16" s="12"/>
      <c r="M16" s="12"/>
      <c r="N16" s="40">
        <f>C16+E16+G16+I16+K16+M16</f>
        <v>2.2999999999999998</v>
      </c>
    </row>
    <row r="17" spans="1:14" x14ac:dyDescent="0.25">
      <c r="A17" s="107"/>
      <c r="B17" s="62" t="s">
        <v>12</v>
      </c>
      <c r="C17" s="19"/>
      <c r="D17" s="19"/>
      <c r="E17" s="88"/>
      <c r="F17" s="62" t="s">
        <v>12</v>
      </c>
      <c r="G17" s="71"/>
      <c r="H17" s="62"/>
      <c r="I17" s="19"/>
      <c r="J17" s="62" t="s">
        <v>49</v>
      </c>
      <c r="K17" s="71"/>
      <c r="L17" s="19"/>
      <c r="M17" s="19"/>
      <c r="N17" s="19"/>
    </row>
    <row r="18" spans="1:14" x14ac:dyDescent="0.25">
      <c r="A18" s="63"/>
      <c r="B18" s="78"/>
      <c r="C18" s="12"/>
      <c r="D18" s="12" t="s">
        <v>85</v>
      </c>
      <c r="E18" s="64"/>
      <c r="F18" s="78"/>
      <c r="G18" s="70"/>
      <c r="H18" s="78"/>
      <c r="I18" s="12"/>
      <c r="J18" s="12" t="s">
        <v>85</v>
      </c>
      <c r="K18" s="70"/>
      <c r="L18" s="12"/>
      <c r="M18" s="12"/>
      <c r="N18" s="12"/>
    </row>
    <row r="19" spans="1:14" x14ac:dyDescent="0.25">
      <c r="A19" s="61">
        <v>6</v>
      </c>
      <c r="B19" s="62"/>
      <c r="C19" s="19"/>
      <c r="D19" s="62" t="s">
        <v>11</v>
      </c>
      <c r="E19" s="19">
        <v>1</v>
      </c>
      <c r="F19" s="62"/>
      <c r="G19" s="71"/>
      <c r="H19" s="19"/>
      <c r="I19" s="19"/>
      <c r="J19" s="62" t="s">
        <v>12</v>
      </c>
      <c r="K19" s="71">
        <v>0.39</v>
      </c>
      <c r="L19" s="62"/>
      <c r="M19" s="19"/>
      <c r="N19" s="19">
        <f>C19+E19+G19+I19+K19+M19</f>
        <v>1.3900000000000001</v>
      </c>
    </row>
    <row r="20" spans="1:14" ht="18.75" customHeight="1" x14ac:dyDescent="0.25">
      <c r="A20" s="108"/>
      <c r="B20" s="64" t="s">
        <v>86</v>
      </c>
      <c r="C20" s="12"/>
      <c r="D20" s="64" t="s">
        <v>86</v>
      </c>
      <c r="E20" s="12"/>
      <c r="F20" s="64" t="s">
        <v>86</v>
      </c>
      <c r="G20" s="70"/>
      <c r="H20" s="64" t="s">
        <v>86</v>
      </c>
      <c r="I20" s="12"/>
      <c r="J20" s="64" t="s">
        <v>87</v>
      </c>
      <c r="K20" s="70"/>
      <c r="L20" s="64"/>
      <c r="M20" s="12"/>
      <c r="N20" s="12"/>
    </row>
    <row r="21" spans="1:14" ht="23.25" x14ac:dyDescent="0.25">
      <c r="A21" s="107">
        <v>17.8</v>
      </c>
      <c r="B21" s="62" t="s">
        <v>12</v>
      </c>
      <c r="C21" s="19">
        <v>0.4</v>
      </c>
      <c r="D21" s="122" t="s">
        <v>88</v>
      </c>
      <c r="E21" s="19">
        <v>0.5</v>
      </c>
      <c r="F21" s="62" t="s">
        <v>11</v>
      </c>
      <c r="G21" s="19">
        <v>2.21</v>
      </c>
      <c r="H21" s="58" t="s">
        <v>88</v>
      </c>
      <c r="I21" s="19">
        <v>0.5</v>
      </c>
      <c r="J21" s="62" t="s">
        <v>12</v>
      </c>
      <c r="K21" s="71">
        <v>0.5</v>
      </c>
      <c r="L21" s="62"/>
      <c r="M21" s="19"/>
      <c r="N21" s="19">
        <f>C21+E21+G21+I21+K21+M21</f>
        <v>4.1099999999999994</v>
      </c>
    </row>
    <row r="22" spans="1:14" x14ac:dyDescent="0.25">
      <c r="A22" s="50">
        <f>SUM(A4:A21)</f>
        <v>104.52999999999999</v>
      </c>
      <c r="B22" s="51" t="s">
        <v>9</v>
      </c>
      <c r="C22" s="55">
        <f>SUM(C4:C21)</f>
        <v>3.7600000000000002</v>
      </c>
      <c r="D22" s="53"/>
      <c r="E22" s="55">
        <f>SUM(E4:E21)</f>
        <v>3.69</v>
      </c>
      <c r="F22" s="54"/>
      <c r="G22" s="55">
        <f>SUM(G4:G21)</f>
        <v>7.3400000000000007</v>
      </c>
      <c r="H22" s="55"/>
      <c r="I22" s="55">
        <f>SUM(I4:I21)</f>
        <v>3.99</v>
      </c>
      <c r="J22" s="56"/>
      <c r="K22" s="55">
        <f>SUM(K4:K21)</f>
        <v>4.9799999999999995</v>
      </c>
      <c r="L22" s="53"/>
      <c r="M22" s="55">
        <f>SUM(M5:M21)</f>
        <v>0.33</v>
      </c>
      <c r="N22" s="55">
        <f>SUM(N5:N21)</f>
        <v>24.09</v>
      </c>
    </row>
    <row r="23" spans="1:14" x14ac:dyDescent="0.25">
      <c r="B23" s="45"/>
      <c r="F23" s="2"/>
      <c r="J23" s="46"/>
      <c r="K23" s="47"/>
      <c r="L23" s="47"/>
    </row>
    <row r="24" spans="1:14" x14ac:dyDescent="0.25">
      <c r="B24" s="45"/>
      <c r="D24" t="str">
        <f>B1</f>
        <v>LUISA PEREZ PAREDES</v>
      </c>
      <c r="F24" s="2" t="s">
        <v>89</v>
      </c>
      <c r="I24" s="49"/>
      <c r="M24" s="47"/>
    </row>
  </sheetData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sqref="A1:N28"/>
    </sheetView>
  </sheetViews>
  <sheetFormatPr baseColWidth="10" defaultRowHeight="15" x14ac:dyDescent="0.25"/>
  <cols>
    <col min="1" max="1" width="6.5703125" customWidth="1"/>
    <col min="2" max="2" width="19.85546875" customWidth="1"/>
    <col min="3" max="3" width="6.28515625" customWidth="1"/>
    <col min="4" max="4" width="15" customWidth="1"/>
    <col min="5" max="5" width="6.85546875" customWidth="1"/>
    <col min="6" max="6" width="15.7109375" customWidth="1"/>
    <col min="7" max="7" width="5.5703125" customWidth="1"/>
    <col min="8" max="8" width="15.28515625" customWidth="1"/>
    <col min="9" max="9" width="5.5703125" customWidth="1"/>
    <col min="10" max="10" width="15" customWidth="1"/>
    <col min="11" max="11" width="6.140625" customWidth="1"/>
    <col min="13" max="13" width="6.140625" customWidth="1"/>
    <col min="14" max="14" width="7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20.25" customHeight="1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23.25" customHeight="1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16.5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x14ac:dyDescent="0.25">
      <c r="A10" s="114"/>
      <c r="B10" s="115" t="s">
        <v>74</v>
      </c>
      <c r="C10" s="116"/>
      <c r="D10" s="117"/>
      <c r="E10" s="116"/>
      <c r="F10" s="115" t="s">
        <v>74</v>
      </c>
      <c r="G10" s="118"/>
      <c r="H10" s="117"/>
      <c r="I10" s="119"/>
      <c r="J10" s="115" t="s">
        <v>74</v>
      </c>
      <c r="K10" s="116"/>
      <c r="L10" s="117"/>
      <c r="M10" s="116"/>
      <c r="N10" s="116"/>
    </row>
    <row r="11" spans="1:14" x14ac:dyDescent="0.25">
      <c r="A11" s="61">
        <v>10.7</v>
      </c>
      <c r="B11" s="120" t="s">
        <v>11</v>
      </c>
      <c r="C11" s="120">
        <v>1.1000000000000001</v>
      </c>
      <c r="D11" s="120"/>
      <c r="E11" s="121"/>
      <c r="F11" s="89" t="s">
        <v>12</v>
      </c>
      <c r="G11" s="120">
        <v>0.27</v>
      </c>
      <c r="H11" s="120"/>
      <c r="I11" s="120"/>
      <c r="J11" s="120" t="s">
        <v>11</v>
      </c>
      <c r="K11" s="120">
        <v>1.1000000000000001</v>
      </c>
      <c r="L11" s="120"/>
      <c r="M11" s="120"/>
      <c r="N11" s="120">
        <f>C11+E11+G11+I11+K11+M11</f>
        <v>2.4700000000000002</v>
      </c>
    </row>
    <row r="12" spans="1:14" x14ac:dyDescent="0.25">
      <c r="A12" s="6">
        <v>10</v>
      </c>
      <c r="B12" s="7" t="s">
        <v>10</v>
      </c>
      <c r="C12" s="8"/>
      <c r="D12" s="8"/>
      <c r="E12" s="9"/>
      <c r="F12" s="10" t="s">
        <v>10</v>
      </c>
      <c r="G12" s="11"/>
      <c r="H12" s="8"/>
      <c r="I12" s="11"/>
      <c r="J12" s="11" t="s">
        <v>10</v>
      </c>
      <c r="K12" s="11"/>
      <c r="L12" s="11"/>
      <c r="M12" s="12"/>
      <c r="N12" s="13"/>
    </row>
    <row r="13" spans="1:14" x14ac:dyDescent="0.25">
      <c r="A13" s="14"/>
      <c r="B13" s="15" t="s">
        <v>11</v>
      </c>
      <c r="C13" s="16">
        <v>1.65</v>
      </c>
      <c r="D13" s="17"/>
      <c r="E13" s="16"/>
      <c r="F13" s="18" t="s">
        <v>12</v>
      </c>
      <c r="G13" s="16">
        <v>0.33</v>
      </c>
      <c r="H13" s="17"/>
      <c r="I13" s="16"/>
      <c r="J13" s="16" t="s">
        <v>12</v>
      </c>
      <c r="K13" s="16">
        <v>0.33</v>
      </c>
      <c r="L13" s="16"/>
      <c r="M13" s="19"/>
      <c r="N13" s="20">
        <f t="shared" ref="N13:N17" si="0">C13+E13+G13+I13+K13</f>
        <v>2.31</v>
      </c>
    </row>
    <row r="14" spans="1:14" x14ac:dyDescent="0.25">
      <c r="A14" s="6">
        <v>7</v>
      </c>
      <c r="B14" s="7" t="s">
        <v>13</v>
      </c>
      <c r="C14" s="11"/>
      <c r="D14" s="8"/>
      <c r="E14" s="11"/>
      <c r="F14" s="10"/>
      <c r="G14" s="9"/>
      <c r="H14" s="8" t="s">
        <v>13</v>
      </c>
      <c r="I14" s="9"/>
      <c r="J14" s="11"/>
      <c r="K14" s="11"/>
      <c r="L14" s="11"/>
      <c r="M14" s="12"/>
      <c r="N14" s="13"/>
    </row>
    <row r="15" spans="1:14" x14ac:dyDescent="0.25">
      <c r="A15" s="14"/>
      <c r="B15" s="15" t="s">
        <v>12</v>
      </c>
      <c r="C15" s="16">
        <v>0.33</v>
      </c>
      <c r="D15" s="18"/>
      <c r="E15" s="21"/>
      <c r="F15" s="22"/>
      <c r="G15" s="23"/>
      <c r="H15" s="17" t="s">
        <v>11</v>
      </c>
      <c r="I15" s="16">
        <v>1.28</v>
      </c>
      <c r="J15" s="21"/>
      <c r="K15" s="16"/>
      <c r="L15" s="16"/>
      <c r="M15" s="19"/>
      <c r="N15" s="20">
        <f t="shared" si="0"/>
        <v>1.61</v>
      </c>
    </row>
    <row r="16" spans="1:14" x14ac:dyDescent="0.25">
      <c r="A16" s="6">
        <v>6</v>
      </c>
      <c r="B16" s="7" t="s">
        <v>14</v>
      </c>
      <c r="C16" s="11"/>
      <c r="D16" s="8"/>
      <c r="E16" s="9"/>
      <c r="F16" s="10"/>
      <c r="G16" s="9"/>
      <c r="H16" s="8" t="s">
        <v>14</v>
      </c>
      <c r="I16" s="11"/>
      <c r="J16" s="11"/>
      <c r="K16" s="11"/>
      <c r="L16" s="11"/>
      <c r="M16" s="12"/>
      <c r="N16" s="13"/>
    </row>
    <row r="17" spans="1:14" x14ac:dyDescent="0.25">
      <c r="A17" s="14"/>
      <c r="B17" s="15" t="s">
        <v>12</v>
      </c>
      <c r="C17" s="16">
        <v>0.25</v>
      </c>
      <c r="D17" s="18"/>
      <c r="E17" s="21"/>
      <c r="F17" s="18"/>
      <c r="G17" s="16"/>
      <c r="H17" s="17" t="s">
        <v>11</v>
      </c>
      <c r="I17" s="16">
        <v>1.1299999999999999</v>
      </c>
      <c r="J17" s="21"/>
      <c r="K17" s="16"/>
      <c r="L17" s="16"/>
      <c r="M17" s="19"/>
      <c r="N17" s="20">
        <f t="shared" si="0"/>
        <v>1.38</v>
      </c>
    </row>
    <row r="18" spans="1:14" x14ac:dyDescent="0.25">
      <c r="A18" s="6">
        <v>5.5</v>
      </c>
      <c r="B18" s="7" t="s">
        <v>15</v>
      </c>
      <c r="C18" s="11"/>
      <c r="D18" s="8"/>
      <c r="E18" s="11"/>
      <c r="F18" s="10"/>
      <c r="G18" s="11"/>
      <c r="H18" s="8" t="s">
        <v>15</v>
      </c>
      <c r="I18" s="24"/>
      <c r="J18" s="11"/>
      <c r="K18" s="11"/>
      <c r="L18" s="11"/>
      <c r="M18" s="12"/>
      <c r="N18" s="13"/>
    </row>
    <row r="19" spans="1:14" x14ac:dyDescent="0.25">
      <c r="A19" s="14"/>
      <c r="B19" s="15" t="s">
        <v>12</v>
      </c>
      <c r="C19" s="16">
        <v>0.33</v>
      </c>
      <c r="D19" s="17"/>
      <c r="E19" s="16"/>
      <c r="F19" s="18"/>
      <c r="G19" s="16"/>
      <c r="H19" s="17" t="s">
        <v>11</v>
      </c>
      <c r="I19" s="16">
        <v>0.94</v>
      </c>
      <c r="J19" s="21"/>
      <c r="K19" s="16"/>
      <c r="L19" s="16"/>
      <c r="M19" s="19"/>
      <c r="N19" s="20">
        <f t="shared" ref="N19:N21" si="1">C19+E19+G19+I19+K19</f>
        <v>1.27</v>
      </c>
    </row>
    <row r="20" spans="1:14" ht="15" customHeight="1" x14ac:dyDescent="0.25">
      <c r="A20" s="6">
        <v>7.64</v>
      </c>
      <c r="B20" s="7" t="s">
        <v>16</v>
      </c>
      <c r="C20" s="11"/>
      <c r="D20" s="8"/>
      <c r="E20" s="11"/>
      <c r="F20" s="10" t="s">
        <v>16</v>
      </c>
      <c r="G20" s="11"/>
      <c r="H20" s="8"/>
      <c r="I20" s="11"/>
      <c r="J20" s="11" t="s">
        <v>16</v>
      </c>
      <c r="K20" s="11"/>
      <c r="L20" s="11"/>
      <c r="M20" s="12"/>
      <c r="N20" s="13"/>
    </row>
    <row r="21" spans="1:14" ht="39" customHeight="1" x14ac:dyDescent="0.25">
      <c r="A21" s="14"/>
      <c r="B21" s="25" t="s">
        <v>17</v>
      </c>
      <c r="C21" s="16">
        <v>0.33</v>
      </c>
      <c r="D21" s="26"/>
      <c r="E21" s="23"/>
      <c r="F21" s="18" t="s">
        <v>11</v>
      </c>
      <c r="G21" s="16">
        <v>1.1000000000000001</v>
      </c>
      <c r="H21" s="18"/>
      <c r="I21" s="16"/>
      <c r="J21" s="16" t="s">
        <v>12</v>
      </c>
      <c r="K21" s="16">
        <v>0.33</v>
      </c>
      <c r="L21" s="16"/>
      <c r="M21" s="19"/>
      <c r="N21" s="20">
        <f t="shared" si="1"/>
        <v>1.7600000000000002</v>
      </c>
    </row>
    <row r="22" spans="1:14" ht="15.75" customHeight="1" x14ac:dyDescent="0.25">
      <c r="A22" s="6"/>
      <c r="B22" s="33" t="s">
        <v>18</v>
      </c>
      <c r="C22" s="34"/>
      <c r="D22" s="34"/>
      <c r="E22" s="34"/>
      <c r="F22" s="34"/>
      <c r="G22" s="34"/>
      <c r="H22" s="33" t="s">
        <v>19</v>
      </c>
      <c r="I22" s="34"/>
      <c r="J22" s="35"/>
      <c r="K22" s="11"/>
      <c r="L22" s="11"/>
      <c r="M22" s="12"/>
      <c r="N22" s="13"/>
    </row>
    <row r="23" spans="1:14" x14ac:dyDescent="0.25">
      <c r="A23" s="14">
        <v>6</v>
      </c>
      <c r="B23" s="36" t="s">
        <v>12</v>
      </c>
      <c r="C23" s="37">
        <v>0.38</v>
      </c>
      <c r="D23" s="37"/>
      <c r="E23" s="37"/>
      <c r="F23" s="37"/>
      <c r="G23" s="37"/>
      <c r="H23" s="36" t="s">
        <v>11</v>
      </c>
      <c r="I23" s="37">
        <v>1</v>
      </c>
      <c r="J23" s="38"/>
      <c r="K23" s="16"/>
      <c r="L23" s="16"/>
      <c r="M23" s="19"/>
      <c r="N23" s="20">
        <f>I23+C23</f>
        <v>1.38</v>
      </c>
    </row>
    <row r="24" spans="1:14" x14ac:dyDescent="0.25">
      <c r="A24" s="6">
        <v>4.5</v>
      </c>
      <c r="B24" s="12" t="s">
        <v>59</v>
      </c>
      <c r="C24" s="12"/>
      <c r="D24" s="12"/>
      <c r="E24" s="12"/>
      <c r="F24" s="64"/>
      <c r="G24" s="12"/>
      <c r="H24" s="12" t="s">
        <v>59</v>
      </c>
      <c r="I24" s="12"/>
      <c r="J24" s="12"/>
      <c r="K24" s="12"/>
      <c r="L24" s="12"/>
      <c r="M24" s="12"/>
      <c r="N24" s="13"/>
    </row>
    <row r="25" spans="1:14" x14ac:dyDescent="0.25">
      <c r="A25" s="14"/>
      <c r="B25" s="19" t="s">
        <v>12</v>
      </c>
      <c r="C25" s="19">
        <v>0.37</v>
      </c>
      <c r="D25" s="106"/>
      <c r="E25" s="106"/>
      <c r="F25" s="62"/>
      <c r="G25" s="19"/>
      <c r="H25" s="62" t="s">
        <v>11</v>
      </c>
      <c r="I25" s="19">
        <v>0.66</v>
      </c>
      <c r="J25" s="19"/>
      <c r="K25" s="19"/>
      <c r="L25" s="19"/>
      <c r="M25" s="19"/>
      <c r="N25" s="20">
        <f t="shared" ref="N25" si="2">C25+E25+G25+I25+K25</f>
        <v>1.03</v>
      </c>
    </row>
    <row r="26" spans="1:14" x14ac:dyDescent="0.25">
      <c r="A26" s="50">
        <f>SUM(A4:A25)</f>
        <v>97.91</v>
      </c>
      <c r="B26" s="51" t="s">
        <v>9</v>
      </c>
      <c r="C26" s="55">
        <f>SUM(C4:C25)</f>
        <v>5.9</v>
      </c>
      <c r="D26" s="53"/>
      <c r="E26" s="55">
        <f>SUM(E4:E25)</f>
        <v>2.19</v>
      </c>
      <c r="F26" s="54"/>
      <c r="G26" s="55">
        <f>SUM(G4:G25)</f>
        <v>5.3900000000000006</v>
      </c>
      <c r="H26" s="55"/>
      <c r="I26" s="55">
        <f>SUM(I4:I25)</f>
        <v>5.84</v>
      </c>
      <c r="J26" s="56"/>
      <c r="K26" s="55">
        <f>SUM(K4:K25)</f>
        <v>2.9200000000000004</v>
      </c>
      <c r="L26" s="53"/>
      <c r="M26" s="55">
        <f>SUM(M5:M25)</f>
        <v>0.33</v>
      </c>
      <c r="N26" s="55">
        <f>SUM(N5:N25)</f>
        <v>22.57</v>
      </c>
    </row>
    <row r="27" spans="1:14" x14ac:dyDescent="0.25">
      <c r="B27" s="45"/>
      <c r="F27" s="2"/>
      <c r="J27" s="46"/>
      <c r="K27" s="47"/>
      <c r="L27" s="47"/>
    </row>
    <row r="28" spans="1:14" x14ac:dyDescent="0.25">
      <c r="B28" s="45"/>
      <c r="D28" t="str">
        <f>B1</f>
        <v>LUISA PEREZ PAREDES</v>
      </c>
      <c r="F28" s="2" t="s">
        <v>78</v>
      </c>
      <c r="I28" s="49"/>
      <c r="M28" s="47"/>
    </row>
  </sheetData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7" workbookViewId="0">
      <selection activeCell="A10" sqref="A10:N11"/>
    </sheetView>
  </sheetViews>
  <sheetFormatPr baseColWidth="10" defaultRowHeight="15" x14ac:dyDescent="0.25"/>
  <cols>
    <col min="3" max="3" width="6.5703125" customWidth="1"/>
    <col min="4" max="4" width="13.42578125" customWidth="1"/>
    <col min="5" max="5" width="6.140625" customWidth="1"/>
    <col min="6" max="6" width="14.42578125" customWidth="1"/>
    <col min="7" max="7" width="6.5703125" customWidth="1"/>
    <col min="9" max="9" width="6.7109375" customWidth="1"/>
    <col min="10" max="10" width="13.85546875" customWidth="1"/>
    <col min="11" max="11" width="7.140625" customWidth="1"/>
    <col min="13" max="13" width="7.28515625" customWidth="1"/>
    <col min="14" max="14" width="7.14062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23.25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34.5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24.75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x14ac:dyDescent="0.25">
      <c r="A10" s="6">
        <v>4.5</v>
      </c>
      <c r="B10" s="12" t="s">
        <v>59</v>
      </c>
      <c r="C10" s="12"/>
      <c r="D10" s="12"/>
      <c r="E10" s="12"/>
      <c r="F10" s="64"/>
      <c r="G10" s="12"/>
      <c r="H10" s="12" t="s">
        <v>59</v>
      </c>
      <c r="I10" s="12"/>
      <c r="J10" s="12"/>
      <c r="K10" s="12"/>
      <c r="L10" s="12"/>
      <c r="M10" s="12"/>
      <c r="N10" s="13"/>
    </row>
    <row r="11" spans="1:14" x14ac:dyDescent="0.25">
      <c r="A11" s="14"/>
      <c r="B11" s="19" t="s">
        <v>12</v>
      </c>
      <c r="C11" s="19">
        <v>0.37</v>
      </c>
      <c r="D11" s="106"/>
      <c r="E11" s="106"/>
      <c r="F11" s="62"/>
      <c r="G11" s="19"/>
      <c r="H11" s="62" t="s">
        <v>11</v>
      </c>
      <c r="I11" s="19">
        <v>0.66</v>
      </c>
      <c r="J11" s="19"/>
      <c r="K11" s="19"/>
      <c r="L11" s="19"/>
      <c r="M11" s="19"/>
      <c r="N11" s="20">
        <f t="shared" ref="N11" si="0">C11+E11+G11+I11+K11</f>
        <v>1.03</v>
      </c>
    </row>
    <row r="12" spans="1:14" x14ac:dyDescent="0.25">
      <c r="A12" s="114"/>
      <c r="B12" s="115" t="s">
        <v>74</v>
      </c>
      <c r="C12" s="116"/>
      <c r="D12" s="117"/>
      <c r="E12" s="116"/>
      <c r="F12" s="115" t="s">
        <v>74</v>
      </c>
      <c r="G12" s="118"/>
      <c r="H12" s="117"/>
      <c r="I12" s="119"/>
      <c r="J12" s="115" t="s">
        <v>74</v>
      </c>
      <c r="K12" s="116"/>
      <c r="L12" s="117"/>
      <c r="M12" s="116"/>
      <c r="N12" s="116"/>
    </row>
    <row r="13" spans="1:14" x14ac:dyDescent="0.25">
      <c r="A13" s="61">
        <v>10.7</v>
      </c>
      <c r="B13" s="120" t="s">
        <v>11</v>
      </c>
      <c r="C13" s="120">
        <v>1.1000000000000001</v>
      </c>
      <c r="D13" s="120"/>
      <c r="E13" s="121"/>
      <c r="F13" s="89" t="s">
        <v>12</v>
      </c>
      <c r="G13" s="120">
        <v>0.27</v>
      </c>
      <c r="H13" s="120"/>
      <c r="I13" s="120"/>
      <c r="J13" s="120" t="s">
        <v>11</v>
      </c>
      <c r="K13" s="120">
        <v>1.1000000000000001</v>
      </c>
      <c r="L13" s="120"/>
      <c r="M13" s="120"/>
      <c r="N13" s="120">
        <f>C13+E13+G13+I13+K13+M13</f>
        <v>2.4700000000000002</v>
      </c>
    </row>
    <row r="14" spans="1:14" x14ac:dyDescent="0.25">
      <c r="A14" s="63"/>
      <c r="B14" s="95" t="s">
        <v>76</v>
      </c>
      <c r="C14" s="40"/>
      <c r="D14" s="109"/>
      <c r="E14" s="109"/>
      <c r="F14" s="97"/>
      <c r="G14" s="40"/>
      <c r="H14" s="97" t="s">
        <v>76</v>
      </c>
      <c r="I14" s="40"/>
      <c r="J14" s="109"/>
      <c r="K14" s="12"/>
      <c r="L14" s="12"/>
      <c r="M14" s="12"/>
      <c r="N14" s="12"/>
    </row>
    <row r="15" spans="1:14" x14ac:dyDescent="0.25">
      <c r="A15" s="61">
        <v>5</v>
      </c>
      <c r="B15" s="15" t="s">
        <v>12</v>
      </c>
      <c r="C15" s="19">
        <v>0.4</v>
      </c>
      <c r="D15" s="62"/>
      <c r="E15" s="62"/>
      <c r="F15" s="62"/>
      <c r="G15" s="19"/>
      <c r="H15" s="19" t="s">
        <v>11</v>
      </c>
      <c r="I15" s="19">
        <v>0.75</v>
      </c>
      <c r="J15" s="62"/>
      <c r="K15" s="19"/>
      <c r="L15" s="62"/>
      <c r="M15" s="19"/>
      <c r="N15" s="19">
        <f>C15+E15+G15+I15+K15+M15</f>
        <v>1.1499999999999999</v>
      </c>
    </row>
    <row r="16" spans="1:14" ht="24.75" x14ac:dyDescent="0.25">
      <c r="A16" s="63"/>
      <c r="B16" s="69" t="s">
        <v>77</v>
      </c>
      <c r="C16" s="12"/>
      <c r="D16" s="69"/>
      <c r="E16" s="64"/>
      <c r="F16" s="69" t="s">
        <v>77</v>
      </c>
      <c r="G16" s="64"/>
      <c r="H16" s="69"/>
      <c r="I16" s="64"/>
      <c r="J16" s="69" t="s">
        <v>77</v>
      </c>
      <c r="K16" s="64"/>
      <c r="L16" s="64"/>
      <c r="M16" s="12"/>
      <c r="N16" s="12"/>
    </row>
    <row r="17" spans="1:14" x14ac:dyDescent="0.25">
      <c r="A17" s="61">
        <v>9.6199999999999992</v>
      </c>
      <c r="B17" s="65" t="s">
        <v>12</v>
      </c>
      <c r="C17" s="19">
        <v>0.36</v>
      </c>
      <c r="D17" s="65"/>
      <c r="E17" s="62"/>
      <c r="F17" s="65" t="s">
        <v>11</v>
      </c>
      <c r="G17" s="19">
        <v>1.5</v>
      </c>
      <c r="H17" s="65"/>
      <c r="I17" s="62"/>
      <c r="J17" s="65" t="s">
        <v>12</v>
      </c>
      <c r="K17" s="62">
        <v>0.36</v>
      </c>
      <c r="L17" s="62"/>
      <c r="M17" s="19"/>
      <c r="N17" s="71">
        <f>C17+G17+K17</f>
        <v>2.2199999999999998</v>
      </c>
    </row>
    <row r="18" spans="1:14" ht="24.75" x14ac:dyDescent="0.25">
      <c r="A18" s="63"/>
      <c r="B18" s="7" t="s">
        <v>79</v>
      </c>
      <c r="C18" s="12"/>
      <c r="D18" s="12"/>
      <c r="E18" s="64"/>
      <c r="F18" s="64" t="s">
        <v>79</v>
      </c>
      <c r="G18" s="64"/>
      <c r="H18" s="12"/>
      <c r="I18" s="12"/>
      <c r="J18" s="12" t="s">
        <v>79</v>
      </c>
      <c r="K18" s="12"/>
      <c r="L18" s="12"/>
      <c r="M18" s="12"/>
      <c r="N18" s="12"/>
    </row>
    <row r="19" spans="1:14" x14ac:dyDescent="0.25">
      <c r="A19" s="61">
        <v>6</v>
      </c>
      <c r="B19" s="15" t="s">
        <v>12</v>
      </c>
      <c r="C19" s="19">
        <v>0.25</v>
      </c>
      <c r="D19" s="62"/>
      <c r="E19" s="62"/>
      <c r="F19" s="62" t="s">
        <v>12</v>
      </c>
      <c r="G19" s="19">
        <v>0.25</v>
      </c>
      <c r="H19" s="19"/>
      <c r="I19" s="19"/>
      <c r="J19" s="19" t="s">
        <v>11</v>
      </c>
      <c r="K19" s="19">
        <v>0.88</v>
      </c>
      <c r="L19" s="62"/>
      <c r="M19" s="19"/>
      <c r="N19" s="19">
        <f>C19+E19+G19+I19+K19+M19</f>
        <v>1.38</v>
      </c>
    </row>
    <row r="20" spans="1:14" x14ac:dyDescent="0.25">
      <c r="A20" s="50">
        <f>SUM(A4:A19)</f>
        <v>76.39</v>
      </c>
      <c r="B20" s="51" t="s">
        <v>9</v>
      </c>
      <c r="C20" s="55">
        <f>SUM(C4:C19)</f>
        <v>3.64</v>
      </c>
      <c r="D20" s="53"/>
      <c r="E20" s="55">
        <f>SUM(E4:E19)</f>
        <v>2.19</v>
      </c>
      <c r="F20" s="54"/>
      <c r="G20" s="55">
        <f>SUM(G4:G19)</f>
        <v>5.71</v>
      </c>
      <c r="H20" s="55"/>
      <c r="I20" s="55">
        <f>SUM(I4:I19)</f>
        <v>2.2400000000000002</v>
      </c>
      <c r="J20" s="56"/>
      <c r="K20" s="55">
        <f>SUM(K4:K19)</f>
        <v>3.5</v>
      </c>
      <c r="L20" s="53"/>
      <c r="M20" s="55">
        <f>SUM(M4:M19)</f>
        <v>0.33</v>
      </c>
      <c r="N20" s="55">
        <f>SUM(N4:N19)</f>
        <v>17.61</v>
      </c>
    </row>
    <row r="21" spans="1:14" x14ac:dyDescent="0.25">
      <c r="B21" s="45"/>
      <c r="F21" s="2"/>
      <c r="J21" s="46"/>
      <c r="K21" s="47"/>
      <c r="L21" s="47"/>
    </row>
    <row r="22" spans="1:14" x14ac:dyDescent="0.25">
      <c r="B22" s="45"/>
      <c r="D22" t="str">
        <f>B1</f>
        <v>LUISA PEREZ PAREDES</v>
      </c>
      <c r="F22" s="2" t="s">
        <v>81</v>
      </c>
      <c r="G22" t="s">
        <v>80</v>
      </c>
      <c r="I22" s="49"/>
      <c r="M22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5" x14ac:dyDescent="0.25"/>
  <cols>
    <col min="1" max="1" width="7.140625" customWidth="1"/>
    <col min="2" max="2" width="14.42578125" customWidth="1"/>
    <col min="3" max="3" width="6" customWidth="1"/>
    <col min="4" max="4" width="14" customWidth="1"/>
    <col min="5" max="5" width="6.140625" customWidth="1"/>
    <col min="6" max="6" width="14" customWidth="1"/>
    <col min="7" max="7" width="6" customWidth="1"/>
    <col min="8" max="8" width="13.42578125" customWidth="1"/>
    <col min="9" max="9" width="5.7109375" customWidth="1"/>
    <col min="10" max="10" width="13.28515625" customWidth="1"/>
    <col min="11" max="11" width="6" customWidth="1"/>
    <col min="13" max="13" width="4.42578125" customWidth="1"/>
    <col min="14" max="14" width="6.4257812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14.25" customHeight="1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34.5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18" customHeight="1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ht="24" customHeight="1" x14ac:dyDescent="0.25">
      <c r="A10" s="12"/>
      <c r="B10" s="66"/>
      <c r="C10" s="70"/>
      <c r="D10" s="64" t="s">
        <v>36</v>
      </c>
      <c r="E10" s="79"/>
      <c r="F10" s="64"/>
      <c r="G10" s="13"/>
      <c r="H10" s="64"/>
      <c r="I10" s="13"/>
      <c r="J10" s="64" t="s">
        <v>36</v>
      </c>
      <c r="K10" s="13"/>
      <c r="L10" s="12"/>
      <c r="M10" s="12"/>
      <c r="N10" s="70"/>
    </row>
    <row r="11" spans="1:14" ht="28.5" x14ac:dyDescent="0.25">
      <c r="A11" s="19">
        <v>6</v>
      </c>
      <c r="B11" s="15"/>
      <c r="C11" s="71"/>
      <c r="D11" s="122" t="s">
        <v>37</v>
      </c>
      <c r="E11" s="123">
        <v>0.92</v>
      </c>
      <c r="F11" s="84"/>
      <c r="G11" s="86"/>
      <c r="H11" s="87"/>
      <c r="I11" s="86"/>
      <c r="J11" s="122" t="s">
        <v>38</v>
      </c>
      <c r="K11" s="20">
        <v>0.46</v>
      </c>
      <c r="L11" s="62"/>
      <c r="M11" s="19"/>
      <c r="N11" s="71">
        <f>E11+K11</f>
        <v>1.3800000000000001</v>
      </c>
    </row>
    <row r="12" spans="1:14" x14ac:dyDescent="0.25">
      <c r="A12" s="6">
        <v>4.5</v>
      </c>
      <c r="B12" s="12" t="s">
        <v>59</v>
      </c>
      <c r="C12" s="12"/>
      <c r="D12" s="12"/>
      <c r="E12" s="12"/>
      <c r="F12" s="64"/>
      <c r="G12" s="12"/>
      <c r="H12" s="12" t="s">
        <v>59</v>
      </c>
      <c r="I12" s="12"/>
      <c r="J12" s="12"/>
      <c r="K12" s="12"/>
      <c r="L12" s="12"/>
      <c r="M12" s="12"/>
      <c r="N12" s="13"/>
    </row>
    <row r="13" spans="1:14" x14ac:dyDescent="0.25">
      <c r="A13" s="14"/>
      <c r="B13" s="19" t="s">
        <v>12</v>
      </c>
      <c r="C13" s="19">
        <v>0.37</v>
      </c>
      <c r="D13" s="106"/>
      <c r="E13" s="106"/>
      <c r="F13" s="62"/>
      <c r="G13" s="19"/>
      <c r="H13" s="62" t="s">
        <v>11</v>
      </c>
      <c r="I13" s="19">
        <v>0.66</v>
      </c>
      <c r="J13" s="19"/>
      <c r="K13" s="19"/>
      <c r="L13" s="19"/>
      <c r="M13" s="19"/>
      <c r="N13" s="20">
        <f t="shared" ref="N13" si="0">C13+E13+G13+I13+K13</f>
        <v>1.03</v>
      </c>
    </row>
    <row r="14" spans="1:14" x14ac:dyDescent="0.25">
      <c r="A14" s="114"/>
      <c r="B14" s="115" t="s">
        <v>74</v>
      </c>
      <c r="C14" s="116"/>
      <c r="D14" s="117"/>
      <c r="E14" s="116"/>
      <c r="F14" s="115" t="s">
        <v>74</v>
      </c>
      <c r="G14" s="118"/>
      <c r="H14" s="117"/>
      <c r="I14" s="119"/>
      <c r="J14" s="115" t="s">
        <v>74</v>
      </c>
      <c r="K14" s="116"/>
      <c r="L14" s="117"/>
      <c r="M14" s="116"/>
      <c r="N14" s="116"/>
    </row>
    <row r="15" spans="1:14" x14ac:dyDescent="0.25">
      <c r="A15" s="61">
        <v>10.7</v>
      </c>
      <c r="B15" s="120" t="s">
        <v>11</v>
      </c>
      <c r="C15" s="120">
        <v>1.1000000000000001</v>
      </c>
      <c r="D15" s="120"/>
      <c r="E15" s="121"/>
      <c r="F15" s="89" t="s">
        <v>12</v>
      </c>
      <c r="G15" s="120">
        <v>0.27</v>
      </c>
      <c r="H15" s="120"/>
      <c r="I15" s="120"/>
      <c r="J15" s="120" t="s">
        <v>11</v>
      </c>
      <c r="K15" s="120">
        <v>1.1000000000000001</v>
      </c>
      <c r="L15" s="120"/>
      <c r="M15" s="120"/>
      <c r="N15" s="120">
        <f>C15+E15+G15+I15+K15+M15</f>
        <v>2.4700000000000002</v>
      </c>
    </row>
    <row r="16" spans="1:14" x14ac:dyDescent="0.25">
      <c r="A16" s="63"/>
      <c r="B16" s="95" t="s">
        <v>76</v>
      </c>
      <c r="C16" s="40"/>
      <c r="D16" s="109"/>
      <c r="E16" s="109"/>
      <c r="F16" s="97"/>
      <c r="G16" s="40"/>
      <c r="H16" s="97" t="s">
        <v>76</v>
      </c>
      <c r="I16" s="40"/>
      <c r="J16" s="109"/>
      <c r="K16" s="12"/>
      <c r="L16" s="12"/>
      <c r="M16" s="12"/>
      <c r="N16" s="12"/>
    </row>
    <row r="17" spans="1:14" x14ac:dyDescent="0.25">
      <c r="A17" s="61">
        <v>5</v>
      </c>
      <c r="B17" s="15" t="s">
        <v>12</v>
      </c>
      <c r="C17" s="19">
        <v>0.4</v>
      </c>
      <c r="D17" s="62"/>
      <c r="E17" s="62"/>
      <c r="F17" s="62"/>
      <c r="G17" s="19"/>
      <c r="H17" s="19" t="s">
        <v>11</v>
      </c>
      <c r="I17" s="19">
        <v>0.75</v>
      </c>
      <c r="J17" s="62"/>
      <c r="K17" s="19"/>
      <c r="L17" s="62"/>
      <c r="M17" s="19"/>
      <c r="N17" s="19">
        <f>C17+E17+G17+I17+K17+M17</f>
        <v>1.1499999999999999</v>
      </c>
    </row>
    <row r="18" spans="1:14" ht="24.75" x14ac:dyDescent="0.25">
      <c r="A18" s="63"/>
      <c r="B18" s="69" t="s">
        <v>77</v>
      </c>
      <c r="C18" s="12"/>
      <c r="D18" s="69"/>
      <c r="E18" s="64"/>
      <c r="F18" s="69" t="s">
        <v>77</v>
      </c>
      <c r="G18" s="64"/>
      <c r="H18" s="69"/>
      <c r="I18" s="64"/>
      <c r="J18" s="69" t="s">
        <v>77</v>
      </c>
      <c r="K18" s="64"/>
      <c r="L18" s="64"/>
      <c r="M18" s="12"/>
      <c r="N18" s="12"/>
    </row>
    <row r="19" spans="1:14" x14ac:dyDescent="0.25">
      <c r="A19" s="61">
        <v>9.6199999999999992</v>
      </c>
      <c r="B19" s="65" t="s">
        <v>12</v>
      </c>
      <c r="C19" s="19">
        <v>0.36</v>
      </c>
      <c r="D19" s="65"/>
      <c r="E19" s="62"/>
      <c r="F19" s="65" t="s">
        <v>11</v>
      </c>
      <c r="G19" s="19">
        <v>1.5</v>
      </c>
      <c r="H19" s="65"/>
      <c r="I19" s="62"/>
      <c r="J19" s="65" t="s">
        <v>12</v>
      </c>
      <c r="K19" s="62">
        <v>0.36</v>
      </c>
      <c r="L19" s="62"/>
      <c r="M19" s="19"/>
      <c r="N19" s="71">
        <f>C19+G19+K19</f>
        <v>2.2199999999999998</v>
      </c>
    </row>
    <row r="20" spans="1:14" x14ac:dyDescent="0.25">
      <c r="A20" s="63"/>
      <c r="B20" s="7" t="s">
        <v>79</v>
      </c>
      <c r="C20" s="12"/>
      <c r="D20" s="12"/>
      <c r="E20" s="64"/>
      <c r="F20" s="64" t="s">
        <v>79</v>
      </c>
      <c r="G20" s="64"/>
      <c r="H20" s="12"/>
      <c r="I20" s="12"/>
      <c r="J20" s="12" t="s">
        <v>79</v>
      </c>
      <c r="K20" s="12"/>
      <c r="L20" s="12"/>
      <c r="M20" s="12"/>
      <c r="N20" s="12"/>
    </row>
    <row r="21" spans="1:14" x14ac:dyDescent="0.25">
      <c r="A21" s="61">
        <v>6</v>
      </c>
      <c r="B21" s="15" t="s">
        <v>12</v>
      </c>
      <c r="C21" s="19">
        <v>0.25</v>
      </c>
      <c r="D21" s="62"/>
      <c r="E21" s="62"/>
      <c r="F21" s="62" t="s">
        <v>12</v>
      </c>
      <c r="G21" s="19">
        <v>0.25</v>
      </c>
      <c r="H21" s="19"/>
      <c r="I21" s="19"/>
      <c r="J21" s="19" t="s">
        <v>11</v>
      </c>
      <c r="K21" s="19">
        <v>0.88</v>
      </c>
      <c r="L21" s="62"/>
      <c r="M21" s="19"/>
      <c r="N21" s="19">
        <f>C21+E21+G21+I21+K21+M21</f>
        <v>1.38</v>
      </c>
    </row>
    <row r="22" spans="1:14" x14ac:dyDescent="0.25">
      <c r="A22" s="50">
        <f>SUM(A4:A21)</f>
        <v>82.39</v>
      </c>
      <c r="B22" s="51" t="s">
        <v>9</v>
      </c>
      <c r="C22" s="55">
        <f>SUM(C4:C21)</f>
        <v>3.64</v>
      </c>
      <c r="D22" s="53"/>
      <c r="E22" s="55">
        <f>SUM(E4:E21)</f>
        <v>3.11</v>
      </c>
      <c r="F22" s="54"/>
      <c r="G22" s="55">
        <f>SUM(G4:G21)</f>
        <v>5.71</v>
      </c>
      <c r="H22" s="55"/>
      <c r="I22" s="55">
        <f>SUM(I4:I21)</f>
        <v>2.2400000000000002</v>
      </c>
      <c r="J22" s="56"/>
      <c r="K22" s="55">
        <f>SUM(K4:K21)</f>
        <v>3.96</v>
      </c>
      <c r="L22" s="53"/>
      <c r="M22" s="55">
        <f>SUM(M4:M21)</f>
        <v>0.33</v>
      </c>
      <c r="N22" s="55">
        <f>SUM(N4:N21)</f>
        <v>18.989999999999998</v>
      </c>
    </row>
    <row r="23" spans="1:14" x14ac:dyDescent="0.25">
      <c r="B23" s="45"/>
      <c r="F23" s="2"/>
      <c r="J23" s="46"/>
      <c r="K23" s="47"/>
      <c r="L23" s="47"/>
    </row>
    <row r="24" spans="1:14" x14ac:dyDescent="0.25">
      <c r="B24" s="45"/>
      <c r="D24" t="str">
        <f>B1</f>
        <v>LUISA PEREZ PAREDES</v>
      </c>
      <c r="F24" s="2" t="s">
        <v>78</v>
      </c>
      <c r="I24" s="49"/>
      <c r="M24" s="47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20"/>
    </sheetView>
  </sheetViews>
  <sheetFormatPr baseColWidth="10" defaultRowHeight="15" x14ac:dyDescent="0.25"/>
  <cols>
    <col min="1" max="1" width="7" customWidth="1"/>
    <col min="2" max="2" width="13.7109375" customWidth="1"/>
    <col min="3" max="3" width="6.5703125" customWidth="1"/>
    <col min="4" max="4" width="21.7109375" customWidth="1"/>
    <col min="5" max="5" width="4.7109375" customWidth="1"/>
    <col min="6" max="6" width="13.42578125" customWidth="1"/>
    <col min="7" max="7" width="5.28515625" customWidth="1"/>
    <col min="8" max="8" width="14" customWidth="1"/>
    <col min="9" max="9" width="5.28515625" customWidth="1"/>
    <col min="10" max="10" width="20.85546875" customWidth="1"/>
    <col min="11" max="11" width="5.28515625" customWidth="1"/>
    <col min="13" max="13" width="6" customWidth="1"/>
    <col min="14" max="14" width="5.710937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23.25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34.5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24.75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ht="13.5" customHeight="1" x14ac:dyDescent="0.25">
      <c r="A10" s="12"/>
      <c r="B10" s="66"/>
      <c r="C10" s="70"/>
      <c r="D10" s="64" t="s">
        <v>36</v>
      </c>
      <c r="E10" s="79"/>
      <c r="F10" s="64"/>
      <c r="G10" s="13"/>
      <c r="H10" s="64"/>
      <c r="I10" s="13"/>
      <c r="J10" s="64" t="s">
        <v>36</v>
      </c>
      <c r="K10" s="13"/>
      <c r="L10" s="12"/>
      <c r="M10" s="12"/>
      <c r="N10" s="70"/>
    </row>
    <row r="11" spans="1:14" ht="21.75" customHeight="1" x14ac:dyDescent="0.25">
      <c r="A11" s="19">
        <v>6</v>
      </c>
      <c r="B11" s="15"/>
      <c r="C11" s="71"/>
      <c r="D11" s="122" t="s">
        <v>37</v>
      </c>
      <c r="E11" s="123">
        <v>0.92</v>
      </c>
      <c r="F11" s="84"/>
      <c r="G11" s="86"/>
      <c r="H11" s="87"/>
      <c r="I11" s="86"/>
      <c r="J11" s="122" t="s">
        <v>38</v>
      </c>
      <c r="K11" s="20">
        <v>0.46</v>
      </c>
      <c r="L11" s="62"/>
      <c r="M11" s="19"/>
      <c r="N11" s="71">
        <f>E11+K11</f>
        <v>1.3800000000000001</v>
      </c>
    </row>
    <row r="12" spans="1:14" x14ac:dyDescent="0.25">
      <c r="A12" s="6">
        <v>4.5</v>
      </c>
      <c r="B12" s="12" t="s">
        <v>59</v>
      </c>
      <c r="C12" s="12"/>
      <c r="D12" s="12"/>
      <c r="E12" s="12"/>
      <c r="F12" s="64"/>
      <c r="G12" s="12"/>
      <c r="H12" s="12" t="s">
        <v>59</v>
      </c>
      <c r="I12" s="12"/>
      <c r="J12" s="12"/>
      <c r="K12" s="12"/>
      <c r="L12" s="12"/>
      <c r="M12" s="12"/>
      <c r="N12" s="13"/>
    </row>
    <row r="13" spans="1:14" x14ac:dyDescent="0.25">
      <c r="A13" s="14"/>
      <c r="B13" s="19" t="s">
        <v>12</v>
      </c>
      <c r="C13" s="19">
        <v>0.37</v>
      </c>
      <c r="D13" s="106"/>
      <c r="E13" s="106"/>
      <c r="F13" s="62"/>
      <c r="G13" s="19"/>
      <c r="H13" s="62" t="s">
        <v>11</v>
      </c>
      <c r="I13" s="19">
        <v>0.66</v>
      </c>
      <c r="J13" s="19"/>
      <c r="K13" s="19"/>
      <c r="L13" s="19"/>
      <c r="M13" s="19"/>
      <c r="N13" s="20">
        <f t="shared" ref="N13" si="0">C13+E13+G13+I13+K13</f>
        <v>1.03</v>
      </c>
    </row>
    <row r="14" spans="1:14" x14ac:dyDescent="0.25">
      <c r="A14" s="114"/>
      <c r="B14" s="115" t="s">
        <v>74</v>
      </c>
      <c r="C14" s="116"/>
      <c r="D14" s="117"/>
      <c r="E14" s="116"/>
      <c r="F14" s="115" t="s">
        <v>74</v>
      </c>
      <c r="G14" s="118"/>
      <c r="H14" s="117"/>
      <c r="I14" s="119"/>
      <c r="J14" s="115" t="s">
        <v>74</v>
      </c>
      <c r="K14" s="116"/>
      <c r="L14" s="117"/>
      <c r="M14" s="116"/>
      <c r="N14" s="116"/>
    </row>
    <row r="15" spans="1:14" x14ac:dyDescent="0.25">
      <c r="A15" s="61">
        <v>10.7</v>
      </c>
      <c r="B15" s="120" t="s">
        <v>11</v>
      </c>
      <c r="C15" s="120">
        <v>1.1000000000000001</v>
      </c>
      <c r="D15" s="120"/>
      <c r="E15" s="121"/>
      <c r="F15" s="89" t="s">
        <v>12</v>
      </c>
      <c r="G15" s="120">
        <v>0.27</v>
      </c>
      <c r="H15" s="120"/>
      <c r="I15" s="120"/>
      <c r="J15" s="120" t="s">
        <v>11</v>
      </c>
      <c r="K15" s="120">
        <v>1.1000000000000001</v>
      </c>
      <c r="L15" s="120"/>
      <c r="M15" s="120"/>
      <c r="N15" s="120">
        <f>C15+E15+G15+I15+K15+M15</f>
        <v>2.4700000000000002</v>
      </c>
    </row>
    <row r="16" spans="1:14" x14ac:dyDescent="0.25">
      <c r="A16" s="50">
        <f>SUM(A4:A15)</f>
        <v>61.769999999999996</v>
      </c>
      <c r="B16" s="51" t="s">
        <v>9</v>
      </c>
      <c r="C16" s="55">
        <f>SUM(C4:C15)</f>
        <v>2.6300000000000003</v>
      </c>
      <c r="D16" s="53"/>
      <c r="E16" s="55">
        <f>SUM(E4:E15)</f>
        <v>3.11</v>
      </c>
      <c r="F16" s="54"/>
      <c r="G16" s="55">
        <f>SUM(G4:G15)</f>
        <v>3.96</v>
      </c>
      <c r="H16" s="55"/>
      <c r="I16" s="55">
        <f>SUM(I4:I15)</f>
        <v>1.4900000000000002</v>
      </c>
      <c r="J16" s="56"/>
      <c r="K16" s="55">
        <f>SUM(K4:K15)</f>
        <v>2.72</v>
      </c>
      <c r="L16" s="53"/>
      <c r="M16" s="55">
        <f>SUM(M5:M15)</f>
        <v>0.33</v>
      </c>
      <c r="N16" s="55">
        <f>SUM(N5:N15)</f>
        <v>14.24</v>
      </c>
    </row>
    <row r="17" spans="2:13" x14ac:dyDescent="0.25">
      <c r="B17" s="45"/>
      <c r="F17" s="2"/>
      <c r="J17" s="46"/>
      <c r="K17" s="47"/>
      <c r="L17" s="47"/>
    </row>
    <row r="18" spans="2:13" x14ac:dyDescent="0.25">
      <c r="B18" s="45"/>
      <c r="D18" t="str">
        <f>B1</f>
        <v>LUISA PEREZ PAREDES</v>
      </c>
      <c r="F18" s="2" t="s">
        <v>75</v>
      </c>
      <c r="I18" s="49"/>
      <c r="M18" s="47"/>
    </row>
  </sheetData>
  <pageMargins left="0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1"/>
    </sheetView>
  </sheetViews>
  <sheetFormatPr baseColWidth="10" defaultRowHeight="15" x14ac:dyDescent="0.25"/>
  <cols>
    <col min="1" max="1" width="7.85546875" customWidth="1"/>
    <col min="3" max="3" width="7" customWidth="1"/>
    <col min="4" max="4" width="15" customWidth="1"/>
    <col min="5" max="5" width="6.140625" customWidth="1"/>
    <col min="7" max="7" width="6.7109375" customWidth="1"/>
    <col min="9" max="9" width="7.140625" customWidth="1"/>
    <col min="10" max="10" width="14.85546875" customWidth="1"/>
    <col min="11" max="11" width="7.42578125" customWidth="1"/>
  </cols>
  <sheetData>
    <row r="1" spans="1:14" x14ac:dyDescent="0.25">
      <c r="B1" s="1" t="s">
        <v>24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3"/>
      <c r="B4" s="69" t="s">
        <v>28</v>
      </c>
      <c r="C4" s="64"/>
      <c r="D4" s="69"/>
      <c r="E4" s="64"/>
      <c r="F4" s="69" t="s">
        <v>28</v>
      </c>
      <c r="G4" s="12"/>
      <c r="H4" s="69"/>
      <c r="I4" s="12"/>
      <c r="J4" s="64" t="s">
        <v>28</v>
      </c>
      <c r="K4" s="12"/>
      <c r="L4" s="64"/>
      <c r="M4" s="12"/>
      <c r="N4" s="6"/>
    </row>
    <row r="5" spans="1:14" x14ac:dyDescent="0.25">
      <c r="A5" s="61">
        <v>8</v>
      </c>
      <c r="B5" s="65" t="s">
        <v>27</v>
      </c>
      <c r="C5" s="62">
        <v>0.33</v>
      </c>
      <c r="D5" s="65"/>
      <c r="E5" s="62"/>
      <c r="F5" s="65" t="s">
        <v>11</v>
      </c>
      <c r="G5" s="19">
        <v>1.19</v>
      </c>
      <c r="H5" s="65"/>
      <c r="I5" s="19"/>
      <c r="J5" s="62" t="s">
        <v>12</v>
      </c>
      <c r="K5" s="19">
        <v>0.33</v>
      </c>
      <c r="L5" s="62"/>
      <c r="M5" s="19"/>
      <c r="N5" s="14">
        <f>M5+K5+I5++G5+E5+C5</f>
        <v>1.85</v>
      </c>
    </row>
    <row r="6" spans="1:14" ht="23.25" x14ac:dyDescent="0.25">
      <c r="A6" s="72"/>
      <c r="B6" s="67" t="s">
        <v>30</v>
      </c>
      <c r="C6" s="7"/>
      <c r="D6" s="67" t="s">
        <v>31</v>
      </c>
      <c r="E6" s="66"/>
      <c r="F6" s="67" t="s">
        <v>31</v>
      </c>
      <c r="G6" s="76"/>
      <c r="H6" s="67" t="s">
        <v>32</v>
      </c>
      <c r="I6" s="7"/>
      <c r="J6" s="67" t="s">
        <v>31</v>
      </c>
      <c r="K6" s="74"/>
      <c r="L6" s="77" t="s">
        <v>30</v>
      </c>
      <c r="M6" s="7"/>
      <c r="N6" s="6"/>
    </row>
    <row r="7" spans="1:14" ht="34.5" x14ac:dyDescent="0.25">
      <c r="A7" s="75">
        <v>14.5</v>
      </c>
      <c r="B7" s="58" t="s">
        <v>12</v>
      </c>
      <c r="C7" s="15">
        <v>0.33</v>
      </c>
      <c r="D7" s="58" t="s">
        <v>33</v>
      </c>
      <c r="E7" s="15">
        <v>1.69</v>
      </c>
      <c r="F7" s="58" t="s">
        <v>12</v>
      </c>
      <c r="G7" s="57">
        <v>0.33</v>
      </c>
      <c r="H7" s="58" t="s">
        <v>12</v>
      </c>
      <c r="I7" s="15">
        <v>0.33</v>
      </c>
      <c r="J7" s="58" t="s">
        <v>12</v>
      </c>
      <c r="K7" s="57">
        <v>0.33</v>
      </c>
      <c r="L7" s="58" t="s">
        <v>12</v>
      </c>
      <c r="M7" s="15">
        <v>0.33</v>
      </c>
      <c r="N7" s="14">
        <f>M7+K7+I7++G7+E7+C7</f>
        <v>3.34</v>
      </c>
    </row>
    <row r="8" spans="1:14" ht="24.75" x14ac:dyDescent="0.25">
      <c r="A8" s="40"/>
      <c r="B8" s="78" t="s">
        <v>35</v>
      </c>
      <c r="C8" s="70"/>
      <c r="D8" s="78" t="s">
        <v>35</v>
      </c>
      <c r="E8" s="13"/>
      <c r="F8" s="78" t="s">
        <v>35</v>
      </c>
      <c r="G8" s="13"/>
      <c r="H8" s="78" t="s">
        <v>35</v>
      </c>
      <c r="I8" s="79"/>
      <c r="J8" s="78" t="s">
        <v>35</v>
      </c>
      <c r="K8" s="13"/>
      <c r="L8" s="80"/>
      <c r="M8" s="12"/>
      <c r="N8" s="6"/>
    </row>
    <row r="9" spans="1:14" x14ac:dyDescent="0.25">
      <c r="A9" s="19">
        <v>18.07</v>
      </c>
      <c r="B9" s="65" t="s">
        <v>12</v>
      </c>
      <c r="C9" s="71">
        <v>0.5</v>
      </c>
      <c r="D9" s="82" t="s">
        <v>12</v>
      </c>
      <c r="E9" s="83">
        <v>0.5</v>
      </c>
      <c r="F9" s="82" t="s">
        <v>11</v>
      </c>
      <c r="G9" s="20">
        <v>2.17</v>
      </c>
      <c r="H9" s="82" t="s">
        <v>12</v>
      </c>
      <c r="I9" s="20">
        <v>0.5</v>
      </c>
      <c r="J9" s="82" t="s">
        <v>12</v>
      </c>
      <c r="K9" s="20">
        <v>0.5</v>
      </c>
      <c r="L9" s="19"/>
      <c r="M9" s="19"/>
      <c r="N9" s="14">
        <f>M9+K9+I9++G9+E9+C9</f>
        <v>4.17</v>
      </c>
    </row>
    <row r="10" spans="1:14" ht="36.75" x14ac:dyDescent="0.25">
      <c r="A10" s="63"/>
      <c r="B10" s="78" t="s">
        <v>48</v>
      </c>
      <c r="C10" s="12"/>
      <c r="D10" s="78" t="s">
        <v>48</v>
      </c>
      <c r="E10" s="12"/>
      <c r="F10" s="78" t="s">
        <v>48</v>
      </c>
      <c r="G10" s="12"/>
      <c r="H10" s="78" t="s">
        <v>48</v>
      </c>
      <c r="I10" s="12"/>
      <c r="J10" s="78" t="s">
        <v>48</v>
      </c>
      <c r="K10" s="12"/>
      <c r="L10" s="69" t="s">
        <v>48</v>
      </c>
      <c r="M10" s="12"/>
      <c r="N10" s="6"/>
    </row>
    <row r="11" spans="1:14" x14ac:dyDescent="0.25">
      <c r="A11" s="61">
        <v>11</v>
      </c>
      <c r="B11" s="62" t="s">
        <v>49</v>
      </c>
      <c r="C11" s="19">
        <v>1.29</v>
      </c>
      <c r="D11" s="19" t="s">
        <v>12</v>
      </c>
      <c r="E11" s="88">
        <v>0.25</v>
      </c>
      <c r="F11" s="62" t="s">
        <v>12</v>
      </c>
      <c r="G11" s="88">
        <v>0.25</v>
      </c>
      <c r="H11" s="19" t="s">
        <v>12</v>
      </c>
      <c r="I11" s="88">
        <v>0.25</v>
      </c>
      <c r="J11" s="19" t="s">
        <v>12</v>
      </c>
      <c r="K11" s="88">
        <v>0.25</v>
      </c>
      <c r="L11" s="19" t="s">
        <v>12</v>
      </c>
      <c r="M11" s="88">
        <v>0.25</v>
      </c>
      <c r="N11" s="14">
        <f>M11+K11+I11++G11+E11+C11</f>
        <v>2.54</v>
      </c>
    </row>
    <row r="12" spans="1:14" ht="36.75" x14ac:dyDescent="0.25">
      <c r="A12" s="12"/>
      <c r="B12" s="66"/>
      <c r="C12" s="70"/>
      <c r="D12" s="64" t="s">
        <v>36</v>
      </c>
      <c r="E12" s="79"/>
      <c r="F12" s="64"/>
      <c r="G12" s="13"/>
      <c r="H12" s="64"/>
      <c r="I12" s="13"/>
      <c r="J12" s="64" t="s">
        <v>36</v>
      </c>
      <c r="K12" s="13"/>
      <c r="L12" s="12"/>
      <c r="M12" s="12"/>
      <c r="N12" s="70"/>
    </row>
    <row r="13" spans="1:14" ht="18" x14ac:dyDescent="0.25">
      <c r="A13" s="19">
        <v>6</v>
      </c>
      <c r="B13" s="15"/>
      <c r="C13" s="71"/>
      <c r="D13" s="84" t="s">
        <v>37</v>
      </c>
      <c r="E13" s="85">
        <v>0.92</v>
      </c>
      <c r="F13" s="84"/>
      <c r="G13" s="86"/>
      <c r="H13" s="87"/>
      <c r="I13" s="86"/>
      <c r="J13" s="84" t="s">
        <v>38</v>
      </c>
      <c r="K13" s="20">
        <v>0.46</v>
      </c>
      <c r="L13" s="62"/>
      <c r="M13" s="19"/>
      <c r="N13" s="71">
        <f>E13+K13</f>
        <v>1.3800000000000001</v>
      </c>
    </row>
    <row r="14" spans="1:14" x14ac:dyDescent="0.25">
      <c r="A14" s="6">
        <v>4.5</v>
      </c>
      <c r="B14" s="12" t="s">
        <v>59</v>
      </c>
      <c r="C14" s="12"/>
      <c r="D14" s="12"/>
      <c r="E14" s="12"/>
      <c r="F14" s="64"/>
      <c r="G14" s="12"/>
      <c r="H14" s="12" t="s">
        <v>59</v>
      </c>
      <c r="I14" s="12"/>
      <c r="J14" s="12"/>
      <c r="K14" s="12"/>
      <c r="L14" s="12"/>
      <c r="M14" s="12"/>
      <c r="N14" s="13"/>
    </row>
    <row r="15" spans="1:14" x14ac:dyDescent="0.25">
      <c r="A15" s="14"/>
      <c r="B15" s="19" t="s">
        <v>12</v>
      </c>
      <c r="C15" s="19">
        <v>0.37</v>
      </c>
      <c r="D15" s="106"/>
      <c r="E15" s="106"/>
      <c r="F15" s="62"/>
      <c r="G15" s="19"/>
      <c r="H15" s="62" t="s">
        <v>11</v>
      </c>
      <c r="I15" s="19">
        <v>0.66</v>
      </c>
      <c r="J15" s="19"/>
      <c r="K15" s="19"/>
      <c r="L15" s="19"/>
      <c r="M15" s="19"/>
      <c r="N15" s="20">
        <f t="shared" ref="N15" si="0">C15+E15+G15+I15+K15</f>
        <v>1.03</v>
      </c>
    </row>
    <row r="16" spans="1:14" x14ac:dyDescent="0.25">
      <c r="A16" s="63"/>
      <c r="B16" s="111"/>
      <c r="C16" s="13"/>
      <c r="D16" s="111" t="s">
        <v>71</v>
      </c>
      <c r="E16" s="79"/>
      <c r="F16" s="111"/>
      <c r="G16" s="79"/>
      <c r="H16" s="111" t="s">
        <v>71</v>
      </c>
      <c r="I16" s="79"/>
      <c r="J16" s="111"/>
      <c r="K16" s="79"/>
      <c r="L16" s="66" t="s">
        <v>71</v>
      </c>
      <c r="M16" s="13"/>
      <c r="N16" s="13"/>
    </row>
    <row r="17" spans="1:14" x14ac:dyDescent="0.25">
      <c r="A17" s="61">
        <v>5.41</v>
      </c>
      <c r="B17" s="58"/>
      <c r="C17" s="20"/>
      <c r="D17" s="112" t="s">
        <v>27</v>
      </c>
      <c r="E17" s="113">
        <v>0.25</v>
      </c>
      <c r="F17" s="112"/>
      <c r="G17" s="113"/>
      <c r="H17" s="112" t="s">
        <v>11</v>
      </c>
      <c r="I17" s="113">
        <v>0.75</v>
      </c>
      <c r="J17" s="112"/>
      <c r="K17" s="113"/>
      <c r="L17" s="58" t="s">
        <v>27</v>
      </c>
      <c r="M17" s="20">
        <v>0.25</v>
      </c>
      <c r="N17" s="20">
        <f>M17+I17+E17</f>
        <v>1.25</v>
      </c>
    </row>
    <row r="18" spans="1:14" x14ac:dyDescent="0.25">
      <c r="A18" s="50">
        <f>SUM(A4:A17)</f>
        <v>67.48</v>
      </c>
      <c r="B18" s="51" t="s">
        <v>9</v>
      </c>
      <c r="C18" s="55">
        <f>SUM(C4:C17)</f>
        <v>2.8200000000000003</v>
      </c>
      <c r="D18" s="53"/>
      <c r="E18" s="55">
        <f>SUM(E4:E17)</f>
        <v>3.61</v>
      </c>
      <c r="F18" s="54"/>
      <c r="G18" s="55">
        <f>SUM(G4:G17)</f>
        <v>3.94</v>
      </c>
      <c r="H18" s="55"/>
      <c r="I18" s="55">
        <f>SUM(I4:I17)</f>
        <v>2.4900000000000002</v>
      </c>
      <c r="J18" s="56"/>
      <c r="K18" s="55">
        <f>SUM(K4:K17)</f>
        <v>1.87</v>
      </c>
      <c r="L18" s="53"/>
      <c r="M18" s="55">
        <f>SUM(M4:M17)</f>
        <v>0.83000000000000007</v>
      </c>
      <c r="N18" s="55">
        <f>SUM(N4:N17)</f>
        <v>15.559999999999999</v>
      </c>
    </row>
    <row r="19" spans="1:14" x14ac:dyDescent="0.25">
      <c r="B19" s="45"/>
      <c r="F19" s="2"/>
      <c r="J19" s="46"/>
      <c r="K19" s="47"/>
      <c r="L19" s="47"/>
    </row>
    <row r="20" spans="1:14" x14ac:dyDescent="0.25">
      <c r="B20" s="45"/>
      <c r="D20" t="str">
        <f>B1</f>
        <v>LUISA PEREZ PAREDES</v>
      </c>
      <c r="F20" s="2" t="s">
        <v>72</v>
      </c>
      <c r="I20" s="49"/>
      <c r="M20" s="47"/>
    </row>
    <row r="22" spans="1:14" x14ac:dyDescent="0.25">
      <c r="D2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16,09,2021</vt:lpstr>
      <vt:lpstr>01,09,2021</vt:lpstr>
      <vt:lpstr>21,08,2021</vt:lpstr>
      <vt:lpstr>17,08,2021</vt:lpstr>
      <vt:lpstr>02,08,2021</vt:lpstr>
      <vt:lpstr>17,07,2021</vt:lpstr>
      <vt:lpstr>16,07,2021</vt:lpstr>
      <vt:lpstr>01,07,2021</vt:lpstr>
      <vt:lpstr>01,06,2021</vt:lpstr>
      <vt:lpstr>27,05,2021</vt:lpstr>
      <vt:lpstr>SU PLANNING 18,05,2021</vt:lpstr>
      <vt:lpstr>SUPLANNING 17,05,2021</vt:lpstr>
      <vt:lpstr>SU PLANNING 01,05,2021</vt:lpstr>
      <vt:lpstr>SU PLANNING 23,04,2021</vt:lpstr>
      <vt:lpstr>SU PLANNING 20,04,2021</vt:lpstr>
      <vt:lpstr>SU PLANNING 19,04,2021</vt:lpstr>
      <vt:lpstr>SU PLANNING 16,04,2021 </vt:lpstr>
      <vt:lpstr>su planning 09,04,2021</vt:lpstr>
      <vt:lpstr>SU PLANNING 01,04,2021</vt:lpstr>
      <vt:lpstr>SU PLANNING 16,03,2021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2021-09-14T09:03:56Z</dcterms:modified>
</cp:coreProperties>
</file>