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drawings/drawing48.xml" ContentType="application/vnd.openxmlformats-officedocument.drawing+xml"/>
  <Override PartName="/xl/drawings/drawing49.xml" ContentType="application/vnd.openxmlformats-officedocument.drawing+xml"/>
  <Override PartName="/xl/drawings/drawing50.xml" ContentType="application/vnd.openxmlformats-officedocument.drawing+xml"/>
  <Override PartName="/xl/drawings/drawing51.xml" ContentType="application/vnd.openxmlformats-officedocument.drawing+xml"/>
  <Override PartName="/xl/drawings/drawing52.xml" ContentType="application/vnd.openxmlformats-officedocument.drawing+xml"/>
  <Override PartName="/xl/drawings/drawing53.xml" ContentType="application/vnd.openxmlformats-officedocument.drawing+xml"/>
  <Override PartName="/xl/drawings/drawing54.xml" ContentType="application/vnd.openxmlformats-officedocument.drawing+xml"/>
  <Override PartName="/xl/drawings/drawing55.xml" ContentType="application/vnd.openxmlformats-officedocument.drawing+xml"/>
  <Override PartName="/xl/drawings/drawing56.xml" ContentType="application/vnd.openxmlformats-officedocument.drawing+xml"/>
  <Override PartName="/xl/drawings/drawing5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8" windowWidth="14808" windowHeight="8016" activeTab="2"/>
  </bookViews>
  <sheets>
    <sheet name="Hoja3" sheetId="59" r:id="rId1"/>
    <sheet name="Hoja1" sheetId="58" r:id="rId2"/>
    <sheet name="SU PLANNING 01,07,2021" sheetId="45" r:id="rId3"/>
    <sheet name="H.COMPLEMENTARIAS MAYO,22" sheetId="57" r:id="rId4"/>
    <sheet name="H.COMPLEMENTARIAS ABRIL,22" sheetId="56" r:id="rId5"/>
    <sheet name="H.COMPLEMENTARIAS MARZO,22" sheetId="55" r:id="rId6"/>
    <sheet name="H.COMPLEMENTARIAS FEBRERO,22" sheetId="54" r:id="rId7"/>
    <sheet name="H.COMPLEM.ENERO,22" sheetId="53" r:id="rId8"/>
    <sheet name="H.COMPLEMENTARIAS DIC.21" sheetId="52" r:id="rId9"/>
    <sheet name="H.COMPLEMENTARIAS NOV,21" sheetId="51" r:id="rId10"/>
    <sheet name="H.COMPLEMENTARIAS OCTUBRE,2" sheetId="49" r:id="rId11"/>
    <sheet name="H.COMPLEMENTARIAS SEPTIEMBRE,21" sheetId="48" r:id="rId12"/>
    <sheet name="H.COMPLEMENTARIAS AGOSTO,21" sheetId="47" r:id="rId13"/>
    <sheet name="H.COMPLEMENTARIAS JULIO,21" sheetId="46" r:id="rId14"/>
    <sheet name="SU PLANNING 05,10,2020" sheetId="35" r:id="rId15"/>
    <sheet name="H.COMPLEMENTARIAS JUNIO,21" sheetId="44" r:id="rId16"/>
    <sheet name="Hoja2" sheetId="50" r:id="rId17"/>
    <sheet name="H.COMPLEMENTARIAS MAYO,21" sheetId="43" r:id="rId18"/>
    <sheet name="H.COMPLEMENTARIAS ABRIL,21" sheetId="42" r:id="rId19"/>
    <sheet name="H.COMPLEMENTARIAS MARZO,21" sheetId="41" r:id="rId20"/>
    <sheet name="H.COMPLEMENTARIAS FEBRERO,21" sheetId="40" r:id="rId21"/>
    <sheet name="H.COMPLEMENTARIAS ENERO,21" sheetId="39" r:id="rId22"/>
    <sheet name="H.COMPLEMENTARIAS DICIEMBRE,20" sheetId="38" r:id="rId23"/>
    <sheet name="H.COMPLEMENTARIAS NOVIEMBRE,20" sheetId="37" r:id="rId24"/>
    <sheet name="H.COMPLEMENTARIAS OCTUBRE,20" sheetId="36" r:id="rId25"/>
    <sheet name="H.COMPLEMENTARIAS SEPTIEMBRE,20" sheetId="33" r:id="rId26"/>
    <sheet name="H.COMPLEMENTARIAS AGOSTO,20" sheetId="30" r:id="rId27"/>
    <sheet name="H.COMPLEMENTARIAS JULIO,20" sheetId="29" r:id="rId28"/>
    <sheet name="SU PLANNING 01,10,2020" sheetId="34" r:id="rId29"/>
    <sheet name="SU PLANNING 21,09,2020" sheetId="32" r:id="rId30"/>
    <sheet name="SU PLANNING 01,09,2020" sheetId="31" r:id="rId31"/>
    <sheet name="SU PLANNING 01,07,2020" sheetId="28" r:id="rId32"/>
    <sheet name="H.COMPLEMENTARIAS JUNIO,20" sheetId="27" r:id="rId33"/>
    <sheet name="H,COMPLEMENT.MAYO,20" sheetId="25" r:id="rId34"/>
    <sheet name="H.COMPLEMENTARIAS ABRIL,20" sheetId="23" r:id="rId35"/>
    <sheet name="SU PLANNING 01,06,2020" sheetId="26" r:id="rId36"/>
    <sheet name="SU PLANNING 19,05,2020" sheetId="24" r:id="rId37"/>
    <sheet name="SU PLANNING 01,04,2020" sheetId="22" r:id="rId38"/>
    <sheet name="CUBRE A TRUJILLO 31,03,2020" sheetId="21" r:id="rId39"/>
    <sheet name="H.COMPLEMENTARIAS MARZO,20" sheetId="20" r:id="rId40"/>
    <sheet name="SU PLANNING20,03,20" sheetId="19" r:id="rId41"/>
    <sheet name="H.COMPL. FEB,20" sheetId="18" r:id="rId42"/>
    <sheet name="H.COMPLEMENTARIAS ENERO,20" sheetId="17" r:id="rId43"/>
    <sheet name="H.COMPLEMENTARIAS DICIEMBRE,19" sheetId="16" r:id="rId44"/>
    <sheet name="CUBRE A MONIA 23,12,2019" sheetId="15" r:id="rId45"/>
    <sheet name="SU PLANNING 27,08,2019" sheetId="14" r:id="rId46"/>
    <sheet name="CUBRE A MARILO 05,11,2018" sheetId="13" r:id="rId47"/>
    <sheet name="SU PLANNING 18,08,2018" sheetId="12" r:id="rId48"/>
    <sheet name="SU PLANNING 17,08,2018" sheetId="11" r:id="rId49"/>
    <sheet name="SU PLANNING 03,05,2018" sheetId="10" r:id="rId50"/>
    <sheet name="SU PLANNING 02,02,2018" sheetId="8" r:id="rId51"/>
    <sheet name="SU PLANNING 31,01,2018" sheetId="9" r:id="rId52"/>
    <sheet name="SU PLANNING 18,08,2017" sheetId="7" r:id="rId53"/>
    <sheet name="SU PLANNING 09,08,17" sheetId="6" r:id="rId54"/>
    <sheet name="SU PLANING 12,04,17" sheetId="5" r:id="rId55"/>
    <sheet name="SU PLANNING 01,03,17" sheetId="4" r:id="rId56"/>
    <sheet name="SU PLANNING 13,01,17" sheetId="2" r:id="rId57"/>
    <sheet name="PLANNING SUST. RAQUEL CORTES" sheetId="3" r:id="rId58"/>
    <sheet name="SU PLANNING" sheetId="1" r:id="rId59"/>
  </sheets>
  <definedNames>
    <definedName name="_xlnm.Print_Area" localSheetId="38">'CUBRE A TRUJILLO 31,03,2020'!$A$1:$N$13</definedName>
    <definedName name="_xlnm.Print_Area" localSheetId="33">'H,COMPLEMENT.MAYO,20'!$A$1:$N$14</definedName>
    <definedName name="_xlnm.Print_Area" localSheetId="7">'H.COMPLEM.ENERO,22'!$A$1:$N$14</definedName>
    <definedName name="_xlnm.Print_Area" localSheetId="34">'H.COMPLEMENTARIAS ABRIL,20'!$A$1:$N$14</definedName>
    <definedName name="_xlnm.Print_Area" localSheetId="18">'H.COMPLEMENTARIAS ABRIL,21'!$A$1:$N$14</definedName>
    <definedName name="_xlnm.Print_Area" localSheetId="4">'H.COMPLEMENTARIAS ABRIL,22'!$A$1:$N$13</definedName>
    <definedName name="_xlnm.Print_Area" localSheetId="26">'H.COMPLEMENTARIAS AGOSTO,20'!$A$1:$N$14</definedName>
    <definedName name="_xlnm.Print_Area" localSheetId="8">'H.COMPLEMENTARIAS DIC.21'!$A$1:$N$14</definedName>
    <definedName name="_xlnm.Print_Area" localSheetId="22">'H.COMPLEMENTARIAS DICIEMBRE,20'!$A$1:$N$16</definedName>
    <definedName name="_xlnm.Print_Area" localSheetId="42">'H.COMPLEMENTARIAS ENERO,20'!$A$1:$N$10</definedName>
    <definedName name="_xlnm.Print_Area" localSheetId="6">'H.COMPLEMENTARIAS FEBRERO,22'!$A$1:$N$13</definedName>
    <definedName name="_xlnm.Print_Area" localSheetId="27">'H.COMPLEMENTARIAS JULIO,20'!$A$1:$N$16</definedName>
    <definedName name="_xlnm.Print_Area" localSheetId="13">'H.COMPLEMENTARIAS JULIO,21'!$A$1:$N$13</definedName>
    <definedName name="_xlnm.Print_Area" localSheetId="32">'H.COMPLEMENTARIAS JUNIO,20'!$A$1:$N$16</definedName>
    <definedName name="_xlnm.Print_Area" localSheetId="15">'H.COMPLEMENTARIAS JUNIO,21'!$A$1:$N$14</definedName>
    <definedName name="_xlnm.Print_Area" localSheetId="39">'H.COMPLEMENTARIAS MARZO,20'!$A$1:$N$15</definedName>
    <definedName name="_xlnm.Print_Area" localSheetId="19">'H.COMPLEMENTARIAS MARZO,21'!$A$1:$N$13</definedName>
    <definedName name="_xlnm.Print_Area" localSheetId="5">'H.COMPLEMENTARIAS MARZO,22'!$A$1:$N$13</definedName>
    <definedName name="_xlnm.Print_Area" localSheetId="17">'H.COMPLEMENTARIAS MAYO,21'!$A$1:$N$14</definedName>
    <definedName name="_xlnm.Print_Area" localSheetId="3">'H.COMPLEMENTARIAS MAYO,22'!$A$1:$N$13</definedName>
    <definedName name="_xlnm.Print_Area" localSheetId="9">'H.COMPLEMENTARIAS NOV,21'!$A$1:$N$14</definedName>
    <definedName name="_xlnm.Print_Area" localSheetId="23">'H.COMPLEMENTARIAS NOVIEMBRE,20'!$A$1:$N$14</definedName>
    <definedName name="_xlnm.Print_Area" localSheetId="10">'H.COMPLEMENTARIAS OCTUBRE,2'!$A$1:$N$14</definedName>
    <definedName name="_xlnm.Print_Area" localSheetId="24">'H.COMPLEMENTARIAS OCTUBRE,20'!$A$1:$N$16</definedName>
    <definedName name="_xlnm.Print_Area" localSheetId="25">'H.COMPLEMENTARIAS SEPTIEMBRE,20'!$A$1:$N$16</definedName>
    <definedName name="_xlnm.Print_Area" localSheetId="11">'H.COMPLEMENTARIAS SEPTIEMBRE,21'!$A$1:$N$13</definedName>
    <definedName name="_xlnm.Print_Area" localSheetId="2">'SU PLANNING 01,07,2021'!$A$1:$N$40</definedName>
    <definedName name="_xlnm.Print_Area" localSheetId="14">'SU PLANNING 05,10,2020'!$A$1:$N$36</definedName>
    <definedName name="_xlnm.Print_Area" localSheetId="40">'SU PLANNING20,03,20'!$A$1:$N$36</definedName>
  </definedNames>
  <calcPr calcId="162913"/>
</workbook>
</file>

<file path=xl/calcChain.xml><?xml version="1.0" encoding="utf-8"?>
<calcChain xmlns="http://schemas.openxmlformats.org/spreadsheetml/2006/main">
  <c r="D23" i="59" l="1"/>
  <c r="N21" i="59" l="1"/>
  <c r="K21" i="59"/>
  <c r="I21" i="59"/>
  <c r="G21" i="59"/>
  <c r="E21" i="59"/>
  <c r="C21" i="59"/>
  <c r="A21" i="59"/>
  <c r="N18" i="59"/>
  <c r="N16" i="59"/>
  <c r="N14" i="59"/>
  <c r="N12" i="59"/>
  <c r="N10" i="59"/>
  <c r="N8" i="59"/>
  <c r="N6" i="59"/>
  <c r="N4" i="59"/>
  <c r="C23" i="58"/>
  <c r="N21" i="58"/>
  <c r="K21" i="58"/>
  <c r="I21" i="58"/>
  <c r="G21" i="58"/>
  <c r="E21" i="58"/>
  <c r="C21" i="58"/>
  <c r="A21" i="58"/>
  <c r="N20" i="58"/>
  <c r="N18" i="58"/>
  <c r="N16" i="58"/>
  <c r="N14" i="58"/>
  <c r="N12" i="58"/>
  <c r="N10" i="58"/>
  <c r="N8" i="58"/>
  <c r="N6" i="58"/>
  <c r="N4" i="58"/>
  <c r="K22" i="59" l="1"/>
  <c r="K22" i="58"/>
  <c r="N37" i="45"/>
  <c r="A37" i="45"/>
  <c r="D11" i="57" l="1"/>
  <c r="D11" i="56" l="1"/>
  <c r="D11" i="55" l="1"/>
  <c r="D11" i="54" l="1"/>
  <c r="D12" i="53" l="1"/>
  <c r="M6" i="53"/>
  <c r="K6" i="53"/>
  <c r="I6" i="53"/>
  <c r="G6" i="53"/>
  <c r="E6" i="53"/>
  <c r="N6" i="53" l="1"/>
  <c r="D12" i="52"/>
  <c r="M6" i="52"/>
  <c r="K6" i="52"/>
  <c r="I6" i="52"/>
  <c r="G6" i="52"/>
  <c r="E6" i="52"/>
  <c r="N6" i="52" l="1"/>
  <c r="D12" i="51"/>
  <c r="M6" i="51"/>
  <c r="K6" i="51"/>
  <c r="I6" i="51"/>
  <c r="G6" i="51"/>
  <c r="E6" i="51"/>
  <c r="N6" i="51" s="1"/>
  <c r="M6" i="49" l="1"/>
  <c r="D12" i="49"/>
  <c r="K6" i="49"/>
  <c r="I6" i="49"/>
  <c r="G6" i="49"/>
  <c r="E6" i="49"/>
  <c r="N6" i="49" s="1"/>
  <c r="D11" i="48" l="1"/>
  <c r="M5" i="48"/>
  <c r="K5" i="48"/>
  <c r="I5" i="48"/>
  <c r="G5" i="48"/>
  <c r="E5" i="48"/>
  <c r="N5" i="48" l="1"/>
  <c r="D11" i="46"/>
  <c r="M5" i="46"/>
  <c r="K5" i="46"/>
  <c r="I5" i="46"/>
  <c r="G5" i="46"/>
  <c r="E5" i="46"/>
  <c r="N5" i="46" l="1"/>
  <c r="K37" i="45"/>
  <c r="I37" i="45"/>
  <c r="G37" i="45"/>
  <c r="E37" i="45"/>
  <c r="C37" i="45"/>
  <c r="N4" i="45"/>
  <c r="N34" i="45" l="1"/>
  <c r="N32" i="45"/>
  <c r="N30" i="45"/>
  <c r="N28" i="45"/>
  <c r="N26" i="45"/>
  <c r="N24" i="45"/>
  <c r="N22" i="45"/>
  <c r="N20" i="45"/>
  <c r="N18" i="45"/>
  <c r="N16" i="45"/>
  <c r="N14" i="45"/>
  <c r="N12" i="45"/>
  <c r="N10" i="45"/>
  <c r="N8" i="45"/>
  <c r="N6" i="45"/>
  <c r="K38" i="45" l="1"/>
  <c r="D12" i="44"/>
  <c r="M6" i="44"/>
  <c r="K6" i="44"/>
  <c r="I6" i="44"/>
  <c r="G6" i="44"/>
  <c r="E6" i="44"/>
  <c r="N6" i="44" l="1"/>
  <c r="D12" i="43"/>
  <c r="M6" i="43"/>
  <c r="K6" i="43"/>
  <c r="I6" i="43"/>
  <c r="G6" i="43"/>
  <c r="E6" i="43"/>
  <c r="N6" i="43" l="1"/>
  <c r="D12" i="42"/>
  <c r="M6" i="42"/>
  <c r="K6" i="42"/>
  <c r="I6" i="42"/>
  <c r="G6" i="42"/>
  <c r="E6" i="42"/>
  <c r="N6" i="42" l="1"/>
  <c r="D11" i="41"/>
  <c r="M5" i="41"/>
  <c r="K5" i="41"/>
  <c r="I5" i="41"/>
  <c r="G5" i="41"/>
  <c r="E5" i="41"/>
  <c r="N5" i="41" l="1"/>
  <c r="D12" i="40"/>
  <c r="M6" i="40"/>
  <c r="K6" i="40"/>
  <c r="I6" i="40"/>
  <c r="G6" i="40"/>
  <c r="E6" i="40"/>
  <c r="N6" i="40" s="1"/>
  <c r="D12" i="39" l="1"/>
  <c r="M6" i="39"/>
  <c r="K6" i="39"/>
  <c r="I6" i="39"/>
  <c r="G6" i="39"/>
  <c r="E6" i="39"/>
  <c r="N6" i="39" l="1"/>
  <c r="D14" i="38"/>
  <c r="M8" i="38"/>
  <c r="K8" i="38"/>
  <c r="I8" i="38"/>
  <c r="G8" i="38"/>
  <c r="E8" i="38"/>
  <c r="N8" i="38" l="1"/>
  <c r="D12" i="37"/>
  <c r="M6" i="37"/>
  <c r="K6" i="37"/>
  <c r="I6" i="37"/>
  <c r="G6" i="37"/>
  <c r="E6" i="37"/>
  <c r="N6" i="37" s="1"/>
  <c r="D13" i="36" l="1"/>
  <c r="M7" i="36"/>
  <c r="K7" i="36"/>
  <c r="I7" i="36"/>
  <c r="G7" i="36"/>
  <c r="E7" i="36"/>
  <c r="N7" i="36" l="1"/>
  <c r="K33" i="35"/>
  <c r="I33" i="35"/>
  <c r="G33" i="35"/>
  <c r="E33" i="35"/>
  <c r="C33" i="35"/>
  <c r="A33" i="35"/>
  <c r="N32" i="35"/>
  <c r="N30" i="35"/>
  <c r="N28" i="35"/>
  <c r="N26" i="35"/>
  <c r="N24" i="35"/>
  <c r="N22" i="35"/>
  <c r="N20" i="35"/>
  <c r="N18" i="35"/>
  <c r="N16" i="35"/>
  <c r="N14" i="35"/>
  <c r="N12" i="35"/>
  <c r="N10" i="35"/>
  <c r="N8" i="35"/>
  <c r="N6" i="35"/>
  <c r="N4" i="35"/>
  <c r="N33" i="35" s="1"/>
  <c r="K34" i="35" s="1"/>
  <c r="N32" i="34"/>
  <c r="K33" i="34" l="1"/>
  <c r="I33" i="34"/>
  <c r="G33" i="34"/>
  <c r="E33" i="34"/>
  <c r="C33" i="34"/>
  <c r="A33" i="34"/>
  <c r="N30" i="34"/>
  <c r="N28" i="34"/>
  <c r="N26" i="34"/>
  <c r="N24" i="34"/>
  <c r="N22" i="34"/>
  <c r="N20" i="34"/>
  <c r="N18" i="34"/>
  <c r="N16" i="34"/>
  <c r="N14" i="34"/>
  <c r="N12" i="34"/>
  <c r="N10" i="34"/>
  <c r="N8" i="34"/>
  <c r="N6" i="34"/>
  <c r="N4" i="34"/>
  <c r="N33" i="34" s="1"/>
  <c r="K34" i="34" s="1"/>
  <c r="N8" i="33" l="1"/>
  <c r="D14" i="33"/>
  <c r="M8" i="33"/>
  <c r="K8" i="33"/>
  <c r="I8" i="33"/>
  <c r="G8" i="33"/>
  <c r="E8" i="33"/>
  <c r="N31" i="32" l="1"/>
  <c r="K31" i="32"/>
  <c r="I31" i="32"/>
  <c r="G31" i="32"/>
  <c r="E31" i="32"/>
  <c r="C31" i="32"/>
  <c r="A31" i="32"/>
  <c r="N30" i="32"/>
  <c r="N28" i="32"/>
  <c r="N26" i="32"/>
  <c r="N24" i="32"/>
  <c r="N22" i="32"/>
  <c r="N20" i="32"/>
  <c r="N18" i="32"/>
  <c r="N16" i="32"/>
  <c r="N14" i="32"/>
  <c r="N12" i="32"/>
  <c r="K32" i="32" s="1"/>
  <c r="N10" i="32"/>
  <c r="N8" i="32"/>
  <c r="N6" i="32"/>
  <c r="N4" i="32"/>
  <c r="N33" i="31" l="1"/>
  <c r="K33" i="31"/>
  <c r="I33" i="31"/>
  <c r="G33" i="31"/>
  <c r="E33" i="31"/>
  <c r="C33" i="31"/>
  <c r="A33" i="31"/>
  <c r="N32" i="31"/>
  <c r="N30" i="31"/>
  <c r="N28" i="31"/>
  <c r="N26" i="31"/>
  <c r="N24" i="31"/>
  <c r="N22" i="31"/>
  <c r="N20" i="31"/>
  <c r="N18" i="31"/>
  <c r="N16" i="31"/>
  <c r="N14" i="31"/>
  <c r="N12" i="31"/>
  <c r="N10" i="31"/>
  <c r="N8" i="31"/>
  <c r="N6" i="31"/>
  <c r="N4" i="31"/>
  <c r="K34" i="31" l="1"/>
  <c r="N6" i="30"/>
  <c r="K6" i="30"/>
  <c r="D12" i="30"/>
  <c r="M6" i="30"/>
  <c r="I6" i="30"/>
  <c r="G6" i="30"/>
  <c r="E6" i="30"/>
  <c r="K8" i="29" l="1"/>
  <c r="M8" i="29"/>
  <c r="D14" i="29" l="1"/>
  <c r="I8" i="29"/>
  <c r="G8" i="29"/>
  <c r="E8" i="29"/>
  <c r="C8" i="29"/>
  <c r="N8" i="29" l="1"/>
  <c r="N30" i="28"/>
  <c r="K33" i="28"/>
  <c r="I33" i="28"/>
  <c r="G33" i="28"/>
  <c r="E33" i="28"/>
  <c r="C33" i="28"/>
  <c r="A33" i="28"/>
  <c r="N32" i="28"/>
  <c r="N28" i="28"/>
  <c r="N26" i="28"/>
  <c r="N24" i="28"/>
  <c r="N22" i="28"/>
  <c r="N20" i="28"/>
  <c r="N18" i="28"/>
  <c r="N16" i="28"/>
  <c r="N14" i="28"/>
  <c r="N12" i="28"/>
  <c r="N10" i="28"/>
  <c r="N8" i="28"/>
  <c r="N6" i="28"/>
  <c r="N4" i="28"/>
  <c r="N33" i="28" l="1"/>
  <c r="K34" i="28" s="1"/>
  <c r="D14" i="27"/>
  <c r="K8" i="27"/>
  <c r="I8" i="27"/>
  <c r="G8" i="27"/>
  <c r="E8" i="27"/>
  <c r="C8" i="27"/>
  <c r="N8" i="27" l="1"/>
  <c r="K34" i="26"/>
  <c r="I34" i="26"/>
  <c r="G34" i="26"/>
  <c r="E34" i="26"/>
  <c r="C34" i="26"/>
  <c r="A34" i="26"/>
  <c r="N33" i="26"/>
  <c r="N31" i="26"/>
  <c r="N34" i="26" s="1"/>
  <c r="K35" i="26" s="1"/>
  <c r="N29" i="26"/>
  <c r="N27" i="26"/>
  <c r="N25" i="26"/>
  <c r="N23" i="26"/>
  <c r="N21" i="26"/>
  <c r="N19" i="26"/>
  <c r="N17" i="26"/>
  <c r="N15" i="26"/>
  <c r="N13" i="26"/>
  <c r="N11" i="26"/>
  <c r="N9" i="26"/>
  <c r="N7" i="26"/>
  <c r="N5" i="26"/>
  <c r="N3" i="26"/>
  <c r="D12" i="25" l="1"/>
  <c r="K6" i="25"/>
  <c r="I6" i="25"/>
  <c r="G6" i="25"/>
  <c r="E6" i="25"/>
  <c r="C6" i="25"/>
  <c r="N6" i="25" l="1"/>
  <c r="K34" i="24"/>
  <c r="I34" i="24"/>
  <c r="G34" i="24"/>
  <c r="E34" i="24"/>
  <c r="C34" i="24"/>
  <c r="A34" i="24"/>
  <c r="N3" i="24"/>
  <c r="N33" i="24"/>
  <c r="N31" i="24"/>
  <c r="N29" i="24"/>
  <c r="N27" i="24"/>
  <c r="N25" i="24"/>
  <c r="N23" i="24"/>
  <c r="N21" i="24"/>
  <c r="N19" i="24"/>
  <c r="N17" i="24"/>
  <c r="N15" i="24"/>
  <c r="N13" i="24"/>
  <c r="N34" i="24" s="1"/>
  <c r="N11" i="24"/>
  <c r="N9" i="24"/>
  <c r="N7" i="24"/>
  <c r="N5" i="24"/>
  <c r="K35" i="24" l="1"/>
  <c r="D12" i="23"/>
  <c r="K6" i="23"/>
  <c r="I6" i="23"/>
  <c r="G6" i="23"/>
  <c r="E6" i="23"/>
  <c r="C6" i="23"/>
  <c r="N6" i="23" l="1"/>
  <c r="K33" i="22"/>
  <c r="I33" i="22"/>
  <c r="G33" i="22"/>
  <c r="E33" i="22"/>
  <c r="C33" i="22"/>
  <c r="A33" i="22"/>
  <c r="N32" i="22"/>
  <c r="N30" i="22"/>
  <c r="N28" i="22"/>
  <c r="N26" i="22"/>
  <c r="N24" i="22"/>
  <c r="N22" i="22"/>
  <c r="N20" i="22"/>
  <c r="N18" i="22"/>
  <c r="N16" i="22"/>
  <c r="N14" i="22"/>
  <c r="N12" i="22"/>
  <c r="N10" i="22"/>
  <c r="N8" i="22"/>
  <c r="N6" i="22"/>
  <c r="N4" i="22"/>
  <c r="N33" i="22" l="1"/>
  <c r="K34" i="22" s="1"/>
  <c r="D12" i="21"/>
  <c r="K7" i="21"/>
  <c r="I7" i="21"/>
  <c r="G7" i="21"/>
  <c r="E7" i="21"/>
  <c r="C7" i="21"/>
  <c r="A7" i="21"/>
  <c r="N5" i="21"/>
  <c r="N7" i="21" s="1"/>
  <c r="I10" i="21" l="1"/>
  <c r="K9" i="21"/>
  <c r="D12" i="20"/>
  <c r="K6" i="20"/>
  <c r="I6" i="20"/>
  <c r="G6" i="20"/>
  <c r="E6" i="20"/>
  <c r="C6" i="20"/>
  <c r="N6" i="20" l="1"/>
  <c r="K33" i="19"/>
  <c r="I33" i="19"/>
  <c r="G33" i="19"/>
  <c r="E33" i="19"/>
  <c r="C33" i="19"/>
  <c r="A33" i="19"/>
  <c r="N32" i="19"/>
  <c r="N30" i="19"/>
  <c r="N28" i="19"/>
  <c r="N26" i="19"/>
  <c r="N24" i="19"/>
  <c r="N22" i="19"/>
  <c r="N20" i="19"/>
  <c r="N18" i="19"/>
  <c r="N16" i="19"/>
  <c r="N14" i="19"/>
  <c r="N33" i="19" s="1"/>
  <c r="K34" i="19" s="1"/>
  <c r="N12" i="19"/>
  <c r="N10" i="19"/>
  <c r="N8" i="19"/>
  <c r="N6" i="19"/>
  <c r="N4" i="19"/>
  <c r="C9" i="18" l="1"/>
  <c r="D15" i="18"/>
  <c r="K9" i="18"/>
  <c r="I9" i="18"/>
  <c r="G9" i="18"/>
  <c r="E9" i="18"/>
  <c r="N9" i="18" l="1"/>
  <c r="A5" i="17" l="1"/>
  <c r="C5" i="17"/>
  <c r="E5" i="17"/>
  <c r="G5" i="17"/>
  <c r="N5" i="17"/>
  <c r="K13" i="16" l="1"/>
  <c r="I13" i="16"/>
  <c r="G13" i="16"/>
  <c r="E13" i="16"/>
  <c r="C13" i="16"/>
  <c r="A13" i="16"/>
  <c r="N12" i="16"/>
  <c r="N8" i="16"/>
  <c r="N6" i="16"/>
  <c r="N13" i="16" l="1"/>
  <c r="D7" i="15"/>
  <c r="M5" i="15"/>
  <c r="K5" i="15"/>
  <c r="I5" i="15"/>
  <c r="G5" i="15"/>
  <c r="E5" i="15"/>
  <c r="C5" i="15"/>
  <c r="A5" i="15"/>
  <c r="N5" i="15"/>
  <c r="J8" i="15" s="1"/>
  <c r="K34" i="14" l="1"/>
  <c r="I34" i="14"/>
  <c r="G34" i="14"/>
  <c r="E34" i="14"/>
  <c r="C34" i="14"/>
  <c r="A34" i="14"/>
  <c r="N33" i="14"/>
  <c r="N31" i="14"/>
  <c r="N29" i="14"/>
  <c r="N27" i="14"/>
  <c r="N25" i="14"/>
  <c r="N23" i="14"/>
  <c r="N21" i="14"/>
  <c r="N19" i="14"/>
  <c r="N17" i="14"/>
  <c r="N15" i="14"/>
  <c r="N13" i="14"/>
  <c r="N11" i="14"/>
  <c r="N9" i="14"/>
  <c r="N7" i="14"/>
  <c r="N5" i="14"/>
  <c r="N3" i="14"/>
  <c r="N34" i="14" s="1"/>
  <c r="K35" i="14" s="1"/>
  <c r="N34" i="12" l="1"/>
  <c r="N29" i="12" l="1"/>
  <c r="K9" i="13" l="1"/>
  <c r="M8" i="13" l="1"/>
  <c r="K8" i="13"/>
  <c r="I8" i="13"/>
  <c r="G8" i="13"/>
  <c r="E8" i="13"/>
  <c r="C8" i="13"/>
  <c r="A8" i="13"/>
  <c r="N7" i="13"/>
  <c r="N5" i="13"/>
  <c r="N8" i="13" s="1"/>
  <c r="K34" i="12" l="1"/>
  <c r="I34" i="12"/>
  <c r="G34" i="12"/>
  <c r="E34" i="12"/>
  <c r="C34" i="12"/>
  <c r="A34" i="12"/>
  <c r="N33" i="12"/>
  <c r="N31" i="12"/>
  <c r="N27" i="12"/>
  <c r="N25" i="12"/>
  <c r="N23" i="12"/>
  <c r="N21" i="12"/>
  <c r="N19" i="12"/>
  <c r="N17" i="12"/>
  <c r="N15" i="12"/>
  <c r="N13" i="12"/>
  <c r="N11" i="12"/>
  <c r="N9" i="12"/>
  <c r="N7" i="12"/>
  <c r="N5" i="12"/>
  <c r="N3" i="12"/>
  <c r="K35" i="12" l="1"/>
  <c r="L29" i="11"/>
  <c r="L34" i="11" s="1"/>
  <c r="L23" i="11"/>
  <c r="L3" i="11"/>
  <c r="K34" i="11"/>
  <c r="I34" i="11"/>
  <c r="G34" i="11"/>
  <c r="E34" i="11"/>
  <c r="C34" i="11"/>
  <c r="A34" i="11"/>
  <c r="L33" i="11"/>
  <c r="L31" i="11"/>
  <c r="L27" i="11"/>
  <c r="L25" i="11"/>
  <c r="L21" i="11"/>
  <c r="L19" i="11"/>
  <c r="L17" i="11"/>
  <c r="L15" i="11"/>
  <c r="L13" i="11"/>
  <c r="L11" i="11"/>
  <c r="L9" i="11"/>
  <c r="L7" i="11"/>
  <c r="L5" i="11"/>
  <c r="K35" i="11" l="1"/>
  <c r="K34" i="10"/>
  <c r="I34" i="10"/>
  <c r="G34" i="10"/>
  <c r="E34" i="10"/>
  <c r="C34" i="10"/>
  <c r="N34" i="10" s="1"/>
  <c r="K35" i="10" s="1"/>
  <c r="A34" i="10"/>
  <c r="N33" i="10"/>
  <c r="N31" i="10"/>
  <c r="N29" i="10"/>
  <c r="N27" i="10"/>
  <c r="N25" i="10"/>
  <c r="N23" i="10"/>
  <c r="N21" i="10"/>
  <c r="N19" i="10"/>
  <c r="N17" i="10"/>
  <c r="N15" i="10"/>
  <c r="N13" i="10"/>
  <c r="N11" i="10"/>
  <c r="N9" i="10"/>
  <c r="N7" i="10"/>
  <c r="N5" i="10"/>
  <c r="N3" i="10"/>
  <c r="K32" i="9" l="1"/>
  <c r="N32" i="9" s="1"/>
  <c r="K33" i="9" s="1"/>
  <c r="I32" i="9"/>
  <c r="G32" i="9"/>
  <c r="E32" i="9"/>
  <c r="C32" i="9"/>
  <c r="A32" i="9"/>
  <c r="N31" i="9"/>
  <c r="N29" i="9"/>
  <c r="N27" i="9"/>
  <c r="N25" i="9"/>
  <c r="N23" i="9"/>
  <c r="N21" i="9"/>
  <c r="N20" i="9"/>
  <c r="N19" i="9"/>
  <c r="N18" i="9"/>
  <c r="N17" i="9"/>
  <c r="N16" i="9"/>
  <c r="N15" i="9"/>
  <c r="N14" i="9"/>
  <c r="N13" i="9"/>
  <c r="N12" i="9"/>
  <c r="N11" i="9"/>
  <c r="N10" i="9"/>
  <c r="N9" i="9"/>
  <c r="N8" i="9"/>
  <c r="N7" i="9"/>
  <c r="N6" i="9"/>
  <c r="N5" i="9"/>
  <c r="N4" i="9"/>
  <c r="N3" i="9"/>
  <c r="N27" i="7" l="1"/>
  <c r="N27" i="8" l="1"/>
  <c r="K34" i="8"/>
  <c r="I34" i="8"/>
  <c r="G34" i="8"/>
  <c r="E34" i="8"/>
  <c r="C34" i="8"/>
  <c r="A34" i="8"/>
  <c r="N33" i="8"/>
  <c r="N31" i="8"/>
  <c r="N29" i="8"/>
  <c r="N25" i="8"/>
  <c r="N23" i="8"/>
  <c r="N21" i="8"/>
  <c r="N19" i="8"/>
  <c r="N17" i="8"/>
  <c r="N15" i="8"/>
  <c r="N13" i="8"/>
  <c r="N11" i="8"/>
  <c r="N9" i="8"/>
  <c r="N7" i="8"/>
  <c r="N5" i="8"/>
  <c r="N3" i="8"/>
  <c r="N34" i="8" l="1"/>
  <c r="K35" i="8" s="1"/>
  <c r="K34" i="7"/>
  <c r="I34" i="7"/>
  <c r="G34" i="7"/>
  <c r="E34" i="7"/>
  <c r="C34" i="7"/>
  <c r="A34" i="7"/>
  <c r="N33" i="7"/>
  <c r="N31" i="7"/>
  <c r="N29" i="7"/>
  <c r="N25" i="7"/>
  <c r="N23" i="7"/>
  <c r="N21" i="7"/>
  <c r="N20" i="7"/>
  <c r="N19" i="7"/>
  <c r="N18" i="7"/>
  <c r="N17" i="7"/>
  <c r="N16" i="7"/>
  <c r="N15" i="7"/>
  <c r="N14" i="7"/>
  <c r="N13" i="7"/>
  <c r="N12" i="7"/>
  <c r="N11" i="7"/>
  <c r="N10" i="7"/>
  <c r="N9" i="7"/>
  <c r="N8" i="7"/>
  <c r="N7" i="7"/>
  <c r="N6" i="7"/>
  <c r="N5" i="7"/>
  <c r="N4" i="7"/>
  <c r="N3" i="7"/>
  <c r="N34" i="7" l="1"/>
  <c r="K35" i="7" s="1"/>
  <c r="K37" i="6"/>
  <c r="I37" i="6"/>
  <c r="G37" i="6"/>
  <c r="E37" i="6"/>
  <c r="C37" i="6"/>
  <c r="A37" i="6"/>
  <c r="N36" i="6"/>
  <c r="N35" i="6"/>
  <c r="N33" i="6"/>
  <c r="N31" i="6"/>
  <c r="N29" i="6"/>
  <c r="N27" i="6"/>
  <c r="N25" i="6"/>
  <c r="N23" i="6"/>
  <c r="N22" i="6"/>
  <c r="N21" i="6"/>
  <c r="N20" i="6"/>
  <c r="N19" i="6"/>
  <c r="N18" i="6"/>
  <c r="N17" i="6"/>
  <c r="N16" i="6"/>
  <c r="N15" i="6"/>
  <c r="N14" i="6"/>
  <c r="N13" i="6"/>
  <c r="N12" i="6"/>
  <c r="N11" i="6"/>
  <c r="N10" i="6"/>
  <c r="N9" i="6"/>
  <c r="N8" i="6"/>
  <c r="N7" i="6"/>
  <c r="N6" i="6"/>
  <c r="N5" i="6"/>
  <c r="N37" i="6" l="1"/>
  <c r="K38" i="6" s="1"/>
  <c r="K39" i="5"/>
  <c r="I39" i="5"/>
  <c r="G39" i="5"/>
  <c r="E39" i="5"/>
  <c r="C39" i="5"/>
  <c r="A39" i="5"/>
  <c r="N38" i="5"/>
  <c r="N37" i="5"/>
  <c r="N35" i="5"/>
  <c r="N33" i="5"/>
  <c r="N31" i="5"/>
  <c r="N29" i="5"/>
  <c r="N27" i="5"/>
  <c r="N25" i="5"/>
  <c r="N23" i="5"/>
  <c r="N22" i="5"/>
  <c r="N21" i="5"/>
  <c r="N20" i="5"/>
  <c r="N19" i="5"/>
  <c r="N18" i="5"/>
  <c r="N17" i="5"/>
  <c r="N16" i="5"/>
  <c r="N15" i="5"/>
  <c r="N14" i="5"/>
  <c r="N13" i="5"/>
  <c r="N12" i="5"/>
  <c r="N11" i="5"/>
  <c r="N10" i="5"/>
  <c r="N9" i="5"/>
  <c r="N8" i="5"/>
  <c r="N7" i="5"/>
  <c r="N6" i="5"/>
  <c r="N5" i="5"/>
  <c r="N39" i="5" l="1"/>
  <c r="K40" i="5" s="1"/>
  <c r="K41" i="4"/>
  <c r="N41" i="4" s="1"/>
  <c r="K42" i="4" s="1"/>
  <c r="I41" i="4"/>
  <c r="G41" i="4"/>
  <c r="E41" i="4"/>
  <c r="C41" i="4"/>
  <c r="A41" i="4"/>
  <c r="N40" i="4"/>
  <c r="N37" i="4"/>
  <c r="N35" i="4"/>
  <c r="N33" i="4"/>
  <c r="N31" i="4"/>
  <c r="N29" i="4"/>
  <c r="N27" i="4"/>
  <c r="O25" i="4"/>
  <c r="N25" i="4"/>
  <c r="N23" i="4"/>
  <c r="O23" i="4" s="1"/>
  <c r="N22" i="4"/>
  <c r="O22" i="4" s="1"/>
  <c r="N21" i="4"/>
  <c r="O21" i="4" s="1"/>
  <c r="N20" i="4"/>
  <c r="O20" i="4" s="1"/>
  <c r="N19" i="4"/>
  <c r="O19" i="4" s="1"/>
  <c r="N18" i="4"/>
  <c r="O18" i="4" s="1"/>
  <c r="N17" i="4"/>
  <c r="O17" i="4" s="1"/>
  <c r="O16" i="4"/>
  <c r="N16" i="4"/>
  <c r="N15" i="4"/>
  <c r="O15" i="4" s="1"/>
  <c r="N14" i="4"/>
  <c r="O14" i="4" s="1"/>
  <c r="N13" i="4"/>
  <c r="O13" i="4" s="1"/>
  <c r="N12" i="4"/>
  <c r="O12" i="4" s="1"/>
  <c r="N11" i="4"/>
  <c r="O11" i="4" s="1"/>
  <c r="N10" i="4"/>
  <c r="O10" i="4" s="1"/>
  <c r="N9" i="4"/>
  <c r="O9" i="4" s="1"/>
  <c r="O8" i="4"/>
  <c r="N8" i="4"/>
  <c r="N7" i="4"/>
  <c r="O7" i="4" s="1"/>
  <c r="N6" i="4"/>
  <c r="O6" i="4" s="1"/>
  <c r="N5" i="4"/>
  <c r="O5" i="4" s="1"/>
  <c r="M7" i="3" l="1"/>
  <c r="K7" i="3"/>
  <c r="I7" i="3"/>
  <c r="G7" i="3"/>
  <c r="E7" i="3"/>
  <c r="C7" i="3"/>
  <c r="A7" i="3"/>
  <c r="N6" i="3"/>
  <c r="N5" i="3"/>
  <c r="N4" i="3"/>
  <c r="N7" i="3" l="1"/>
  <c r="I10" i="3"/>
  <c r="K9" i="3"/>
  <c r="M39" i="2"/>
  <c r="K39" i="2"/>
  <c r="I39" i="2"/>
  <c r="G39" i="2"/>
  <c r="E39" i="2"/>
  <c r="C39" i="2"/>
  <c r="A39" i="2"/>
  <c r="N38" i="2"/>
  <c r="N37" i="2"/>
  <c r="N35" i="2"/>
  <c r="N33" i="2"/>
  <c r="N31" i="2"/>
  <c r="N29" i="2"/>
  <c r="N27" i="2"/>
  <c r="N25" i="2"/>
  <c r="N23" i="2"/>
  <c r="N22" i="2"/>
  <c r="N21" i="2"/>
  <c r="N20" i="2"/>
  <c r="N19" i="2"/>
  <c r="N18" i="2"/>
  <c r="N17" i="2"/>
  <c r="N16" i="2"/>
  <c r="N15" i="2"/>
  <c r="N14" i="2"/>
  <c r="N13" i="2"/>
  <c r="N12" i="2"/>
  <c r="N11" i="2"/>
  <c r="N10" i="2"/>
  <c r="N9" i="2"/>
  <c r="N8" i="2"/>
  <c r="N7" i="2"/>
  <c r="N6" i="2"/>
  <c r="N5" i="2"/>
  <c r="N39" i="2" l="1"/>
  <c r="I42" i="2"/>
  <c r="K41" i="2"/>
  <c r="K25" i="1"/>
  <c r="I25" i="1"/>
  <c r="G25" i="1"/>
  <c r="E25" i="1"/>
  <c r="C25" i="1"/>
  <c r="A25" i="1"/>
  <c r="N24" i="1"/>
  <c r="N23" i="1"/>
  <c r="O23" i="1" s="1"/>
  <c r="N22" i="1"/>
  <c r="O22" i="1" s="1"/>
  <c r="N21" i="1"/>
  <c r="O21" i="1" s="1"/>
  <c r="N20" i="1"/>
  <c r="O20" i="1" s="1"/>
  <c r="N19" i="1"/>
  <c r="O19" i="1" s="1"/>
  <c r="N18" i="1"/>
  <c r="O18" i="1" s="1"/>
  <c r="N17" i="1"/>
  <c r="O17" i="1" s="1"/>
  <c r="N16" i="1"/>
  <c r="O16" i="1" s="1"/>
  <c r="N15" i="1"/>
  <c r="O15" i="1" s="1"/>
  <c r="N14" i="1"/>
  <c r="O14" i="1" s="1"/>
  <c r="N13" i="1"/>
  <c r="O13" i="1" s="1"/>
  <c r="N12" i="1"/>
  <c r="O12" i="1" s="1"/>
  <c r="N11" i="1"/>
  <c r="O11" i="1" s="1"/>
  <c r="N10" i="1"/>
  <c r="O10" i="1" s="1"/>
  <c r="N9" i="1"/>
  <c r="O9" i="1" s="1"/>
  <c r="N8" i="1"/>
  <c r="O8" i="1" s="1"/>
  <c r="N7" i="1"/>
  <c r="O7" i="1" s="1"/>
  <c r="N6" i="1"/>
  <c r="O6" i="1" s="1"/>
  <c r="N5" i="1"/>
  <c r="O5" i="1" s="1"/>
  <c r="N25" i="1" l="1"/>
  <c r="I28" i="1" l="1"/>
  <c r="K27" i="1"/>
</calcChain>
</file>

<file path=xl/sharedStrings.xml><?xml version="1.0" encoding="utf-8"?>
<sst xmlns="http://schemas.openxmlformats.org/spreadsheetml/2006/main" count="2952" uniqueCount="147">
  <si>
    <t>ISABEL MARÍA FERNÁNDEZ FORTES</t>
  </si>
  <si>
    <t>H. CLIENTE</t>
  </si>
  <si>
    <t>LUNES</t>
  </si>
  <si>
    <t>HORAS</t>
  </si>
  <si>
    <t>MARTES</t>
  </si>
  <si>
    <t>H.</t>
  </si>
  <si>
    <t>MIÉRCOLES</t>
  </si>
  <si>
    <t>JUEVES</t>
  </si>
  <si>
    <t>VIERNES</t>
  </si>
  <si>
    <t>TOTAL</t>
  </si>
  <si>
    <t>OFICINA GSL</t>
  </si>
  <si>
    <t>IMPERIAL I</t>
  </si>
  <si>
    <t>COMPLETO</t>
  </si>
  <si>
    <t>PORTAL</t>
  </si>
  <si>
    <t>IMPERIAL II</t>
  </si>
  <si>
    <t>IMPERIAL III</t>
  </si>
  <si>
    <t>S. DIEGO DE ALCALA</t>
  </si>
  <si>
    <t>SOL AMATISTEROS</t>
  </si>
  <si>
    <t>EDFI. CÁMARA</t>
  </si>
  <si>
    <t>EDF, TRÉBOL</t>
  </si>
  <si>
    <t>MARCHALES, 41</t>
  </si>
  <si>
    <t>5ª AVENIDA</t>
  </si>
  <si>
    <t>TOTAL MES: (HORAS SEMANALES X4,33 SEMANAS</t>
  </si>
  <si>
    <t>Planning de trabajo entregado a la Trabajadora el 30/06/2015</t>
  </si>
  <si>
    <t>Recibe la Trabajadora ISABEL MARÍA FERNÁNDEZ FORTES</t>
  </si>
  <si>
    <t xml:space="preserve">Firma : </t>
  </si>
  <si>
    <t>SABADO</t>
  </si>
  <si>
    <t>ABEDUL</t>
  </si>
  <si>
    <t>FOTOMEC. INDALO</t>
  </si>
  <si>
    <t xml:space="preserve">Entrada : 12:00 </t>
  </si>
  <si>
    <t>PABLO IGLESIAS, 126</t>
  </si>
  <si>
    <t xml:space="preserve">LA DESEADA </t>
  </si>
  <si>
    <t>RAPASO DE RELLANOS Y ESCALERAS Y LIMPIEZA DE PORTAL</t>
  </si>
  <si>
    <t>EVA MARI</t>
  </si>
  <si>
    <t xml:space="preserve">PORTAL </t>
  </si>
  <si>
    <t xml:space="preserve">ALBA </t>
  </si>
  <si>
    <t xml:space="preserve">ALBENIZ </t>
  </si>
  <si>
    <t>Planning de trabajo entregado a la Trabajadora el 13/01/2017</t>
  </si>
  <si>
    <t xml:space="preserve">ISABEL MARIA FERNANDEZ FORTES </t>
  </si>
  <si>
    <t>SÁB</t>
  </si>
  <si>
    <t>FCIA. FCO. JOSÉ DÍAZ MARTÍNEZ</t>
  </si>
  <si>
    <t>ENTRADA 16:30</t>
  </si>
  <si>
    <t xml:space="preserve">Planning de trabajo entregado a la Trabajadora el </t>
  </si>
  <si>
    <t xml:space="preserve">Recibe la Trabajadora </t>
  </si>
  <si>
    <t>CUBRE BAJA DE RAQUEL CORTÉS DESDE EL 03/02/17</t>
  </si>
  <si>
    <t>SOL AMATISTERO</t>
  </si>
  <si>
    <t>PABLO IGLESIA,126</t>
  </si>
  <si>
    <t>LARGO CABALLERO</t>
  </si>
  <si>
    <t xml:space="preserve">LARGO CABALLERO </t>
  </si>
  <si>
    <t>Planning de trabajo entregado a la Trabajadora el 01/03/2017</t>
  </si>
  <si>
    <t>Planning de trabajo entregado a la Trabajadora el 12/04/2017</t>
  </si>
  <si>
    <t>Planning de trabajo entregado a la Trabajadora el 09,08,17</t>
  </si>
  <si>
    <t>Planning de trabajo entregado a la Trabajadora el 18,08,2017</t>
  </si>
  <si>
    <t>OFICINA GSL NO SE REALIZA EL DIA 18,08,2017</t>
  </si>
  <si>
    <t>IFICINA GSL</t>
  </si>
  <si>
    <t>EDF.EBANO</t>
  </si>
  <si>
    <t>EDF. EBANO</t>
  </si>
  <si>
    <t>Planning de trabajo entregado a la Trabajadora el 02,02,2018</t>
  </si>
  <si>
    <t>Recibe la Trabajadora ISABEL MARIA FERNANDEZ FORTES</t>
  </si>
  <si>
    <t>Planning de trabajo entregado a la Trabajadora el 31,01,2018</t>
  </si>
  <si>
    <t>PORTAL+ mensual barrido rampa garaje y retirada de bolsas en papeleras</t>
  </si>
  <si>
    <t>PORTAL+ MENSUAL barrido de rampa y cambio de bolsas en papeleras</t>
  </si>
  <si>
    <t>03,05,2018</t>
  </si>
  <si>
    <t>17,08,2018</t>
  </si>
  <si>
    <t>NO SE REALIZA GSL 17,08,2018</t>
  </si>
  <si>
    <t>PORTAL + BAJADA A GARAJE</t>
  </si>
  <si>
    <t>SEVILLA</t>
  </si>
  <si>
    <t>SAN MATEO</t>
  </si>
  <si>
    <t>05,11,2018</t>
  </si>
  <si>
    <t>ISABEL MARIA FERNANDEZ FORTES</t>
  </si>
  <si>
    <t>01,06,2019</t>
  </si>
  <si>
    <t xml:space="preserve">OFICINA GSL entrada  09:00 h. </t>
  </si>
  <si>
    <t>27,08,2019</t>
  </si>
  <si>
    <t>MIERCOLES</t>
  </si>
  <si>
    <t>OFICINA REVUELTAS</t>
  </si>
  <si>
    <t>(QUINCENAL)</t>
  </si>
  <si>
    <t>23,12,2019</t>
  </si>
  <si>
    <t>CUBRE A ISA EL DIA 23,12,2019</t>
  </si>
  <si>
    <t>se refleja como incentivo</t>
  </si>
  <si>
    <t xml:space="preserve">LIMPIEZA EXTRA </t>
  </si>
  <si>
    <t>LIMPIEZA EXTRA</t>
  </si>
  <si>
    <t xml:space="preserve">LIMIEZA EXTRA </t>
  </si>
  <si>
    <t>SERVICIO DE LIMPIEZAS EXTRAS : 19,23,24,26 Y 30 DE DICIEMBRE,19</t>
  </si>
  <si>
    <t xml:space="preserve">HORAS COMPLEMENTARIAS </t>
  </si>
  <si>
    <t>Recibe la Trabajadora ISABEL MARIA FDEZ. FORTES</t>
  </si>
  <si>
    <t>SERVICIO DE LIMPIEZAS EXTRAS : 13,21,22,30  ENERO,20</t>
  </si>
  <si>
    <t xml:space="preserve">FECHA </t>
  </si>
  <si>
    <t>HORAS MES</t>
  </si>
  <si>
    <t>FEBRERO/2020</t>
  </si>
  <si>
    <t>HORAS COMPLEMENTARIAS</t>
  </si>
  <si>
    <t>MARZO/2020</t>
  </si>
  <si>
    <t>VALLE ALCORA</t>
  </si>
  <si>
    <t>CUBRE LA EXCEDENCIA DE MªCARMEN TRUJILLO</t>
  </si>
  <si>
    <t>01,04,2020</t>
  </si>
  <si>
    <t>ABRIL/2020</t>
  </si>
  <si>
    <t>19,05,2020</t>
  </si>
  <si>
    <t>PORTAL + completo ala izquierda</t>
  </si>
  <si>
    <t>PORTAL + completo ala derecha</t>
  </si>
  <si>
    <t>MAYO/2020</t>
  </si>
  <si>
    <t>01,06,2020</t>
  </si>
  <si>
    <t>JUNIO/2020</t>
  </si>
  <si>
    <t>01,07,2020</t>
  </si>
  <si>
    <t>JULIO/2020</t>
  </si>
  <si>
    <t>AGOSTO/2020</t>
  </si>
  <si>
    <t xml:space="preserve">PORTAL + MENSUAL GARAJE </t>
  </si>
  <si>
    <t>01,09,2020</t>
  </si>
  <si>
    <t>21,09,2020</t>
  </si>
  <si>
    <t>SEPTIEMBRE/20</t>
  </si>
  <si>
    <t>EDF. LEO</t>
  </si>
  <si>
    <t>01,10,2020</t>
  </si>
  <si>
    <t>05,10,2020</t>
  </si>
  <si>
    <t>OCTUBRE/2020</t>
  </si>
  <si>
    <t>NOVIEMBRE/2020</t>
  </si>
  <si>
    <t>DICIEMBRE/2020</t>
  </si>
  <si>
    <t>ENERO</t>
  </si>
  <si>
    <t>LIMPIEZA PUNTUAL</t>
  </si>
  <si>
    <t>FEBRERO</t>
  </si>
  <si>
    <t>LOLY CARRENO</t>
  </si>
  <si>
    <t>LUISA PEREZ</t>
  </si>
  <si>
    <t>MARZO</t>
  </si>
  <si>
    <t>ABRIL</t>
  </si>
  <si>
    <t>MAYO</t>
  </si>
  <si>
    <t>JUNIO</t>
  </si>
  <si>
    <t>º</t>
  </si>
  <si>
    <t>PZA. STA. ISABEL</t>
  </si>
  <si>
    <t>01,07,2021</t>
  </si>
  <si>
    <t>AGOSTO</t>
  </si>
  <si>
    <t>SEPTIEMBRE</t>
  </si>
  <si>
    <t>OCTUBRE</t>
  </si>
  <si>
    <t>NOVIEMBRE/2021</t>
  </si>
  <si>
    <t>DICIEMBRE/2021</t>
  </si>
  <si>
    <t>ENERO/2022</t>
  </si>
  <si>
    <t>FEBRERO/2022</t>
  </si>
  <si>
    <t>MARZO/2022</t>
  </si>
  <si>
    <t>ABRIL/2022</t>
  </si>
  <si>
    <t>vacaciones 2022</t>
  </si>
  <si>
    <t>DIANA LORENA</t>
  </si>
  <si>
    <t>LOLY CARREÑO</t>
  </si>
  <si>
    <t>MAYO/22</t>
  </si>
  <si>
    <t>EDF. FIRMAMENTO</t>
  </si>
  <si>
    <t>09,06,2022</t>
  </si>
  <si>
    <t xml:space="preserve">CLAUDIANA APARECIDA DA SILVA DA SILVA </t>
  </si>
  <si>
    <t>Mª ANGELES TIJERAS ARCOS</t>
  </si>
  <si>
    <t>10,06,2022</t>
  </si>
  <si>
    <t>este planning no es valido para el registro de Isa, ya que esta incluido el edf. Firmamento que lo cobra como incentivo.</t>
  </si>
  <si>
    <t>y su jornada es de 109,58 h. no de 112,82 h. ( la diferencia es firmamento)</t>
  </si>
  <si>
    <t>no se refleja en planning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</si>
</sst>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€_-;\-* #,##0.00\ _€_-;_-* &quot;-&quot;??\ _€_-;_-@_-"/>
    <numFmt numFmtId="164" formatCode="_-* #,##0.0\ _€_-;\-* #,##0.0\ _€_-;_-* &quot;-&quot;??\ _€_-;_-@_-"/>
  </numFmts>
  <fonts count="20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name val="Arial"/>
      <family val="2"/>
    </font>
    <font>
      <sz val="9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b/>
      <sz val="8"/>
      <color indexed="8"/>
      <name val="Arial"/>
      <family val="2"/>
    </font>
    <font>
      <sz val="5"/>
      <color theme="1"/>
      <name val="Calibri"/>
      <family val="2"/>
      <scheme val="minor"/>
    </font>
    <font>
      <b/>
      <sz val="9"/>
      <name val="Arial"/>
      <family val="2"/>
    </font>
    <font>
      <sz val="5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theme="1"/>
      <name val="Times New Roman"/>
      <family val="1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9" fillId="0" borderId="0" applyFont="0" applyFill="0" applyBorder="0" applyAlignment="0" applyProtection="0"/>
  </cellStyleXfs>
  <cellXfs count="239">
    <xf numFmtId="0" fontId="0" fillId="0" borderId="0" xfId="0"/>
    <xf numFmtId="0" fontId="0" fillId="0" borderId="0" xfId="0" applyAlignment="1">
      <alignment wrapText="1"/>
    </xf>
    <xf numFmtId="0" fontId="2" fillId="2" borderId="1" xfId="0" applyFont="1" applyFill="1" applyBorder="1"/>
    <xf numFmtId="0" fontId="2" fillId="2" borderId="1" xfId="0" applyFont="1" applyFill="1" applyBorder="1" applyAlignment="1">
      <alignment wrapText="1"/>
    </xf>
    <xf numFmtId="0" fontId="2" fillId="0" borderId="0" xfId="0" applyFont="1"/>
    <xf numFmtId="0" fontId="0" fillId="0" borderId="2" xfId="0" applyBorder="1"/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2" fillId="0" borderId="2" xfId="0" applyFont="1" applyBorder="1" applyAlignment="1">
      <alignment horizontal="right"/>
    </xf>
    <xf numFmtId="0" fontId="0" fillId="0" borderId="3" xfId="0" applyBorder="1"/>
    <xf numFmtId="0" fontId="2" fillId="0" borderId="3" xfId="0" applyFont="1" applyBorder="1" applyAlignment="1">
      <alignment horizontal="center"/>
    </xf>
    <xf numFmtId="0" fontId="3" fillId="0" borderId="3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3" xfId="0" applyFont="1" applyBorder="1" applyAlignment="1">
      <alignment horizontal="right"/>
    </xf>
    <xf numFmtId="2" fontId="2" fillId="0" borderId="0" xfId="0" applyNumberFormat="1" applyFont="1"/>
    <xf numFmtId="0" fontId="3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4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wrapText="1"/>
    </xf>
    <xf numFmtId="0" fontId="0" fillId="0" borderId="4" xfId="0" applyBorder="1"/>
    <xf numFmtId="0" fontId="2" fillId="0" borderId="4" xfId="0" applyFont="1" applyFill="1" applyBorder="1" applyAlignment="1">
      <alignment horizontal="center"/>
    </xf>
    <xf numFmtId="0" fontId="0" fillId="2" borderId="0" xfId="0" applyFont="1" applyFill="1"/>
    <xf numFmtId="0" fontId="2" fillId="0" borderId="4" xfId="0" applyFont="1" applyBorder="1" applyAlignment="1">
      <alignment horizontal="right"/>
    </xf>
    <xf numFmtId="0" fontId="2" fillId="0" borderId="3" xfId="0" applyFont="1" applyBorder="1"/>
    <xf numFmtId="0" fontId="2" fillId="0" borderId="3" xfId="0" applyFont="1" applyBorder="1" applyAlignment="1">
      <alignment wrapText="1"/>
    </xf>
    <xf numFmtId="0" fontId="2" fillId="2" borderId="3" xfId="0" applyFont="1" applyFill="1" applyBorder="1" applyAlignment="1">
      <alignment horizontal="right"/>
    </xf>
    <xf numFmtId="0" fontId="4" fillId="0" borderId="0" xfId="0" applyFont="1" applyFill="1" applyBorder="1"/>
    <xf numFmtId="2" fontId="1" fillId="0" borderId="0" xfId="0" applyNumberFormat="1" applyFont="1"/>
    <xf numFmtId="2" fontId="0" fillId="0" borderId="0" xfId="0" applyNumberFormat="1"/>
    <xf numFmtId="0" fontId="2" fillId="0" borderId="2" xfId="0" applyFont="1" applyBorder="1" applyAlignment="1"/>
    <xf numFmtId="0" fontId="2" fillId="0" borderId="2" xfId="0" applyFont="1" applyBorder="1" applyAlignment="1">
      <alignment wrapText="1"/>
    </xf>
    <xf numFmtId="0" fontId="2" fillId="0" borderId="3" xfId="0" applyFont="1" applyBorder="1" applyAlignment="1"/>
    <xf numFmtId="0" fontId="3" fillId="0" borderId="3" xfId="0" applyFont="1" applyBorder="1" applyAlignment="1">
      <alignment wrapText="1"/>
    </xf>
    <xf numFmtId="0" fontId="2" fillId="0" borderId="0" xfId="0" applyFont="1" applyBorder="1" applyAlignment="1"/>
    <xf numFmtId="0" fontId="3" fillId="0" borderId="3" xfId="0" applyFont="1" applyBorder="1" applyAlignment="1"/>
    <xf numFmtId="0" fontId="2" fillId="0" borderId="0" xfId="0" applyFont="1" applyAlignment="1"/>
    <xf numFmtId="0" fontId="2" fillId="0" borderId="4" xfId="0" applyFont="1" applyBorder="1" applyAlignment="1"/>
    <xf numFmtId="0" fontId="2" fillId="0" borderId="4" xfId="0" applyFont="1" applyBorder="1" applyAlignment="1">
      <alignment wrapText="1"/>
    </xf>
    <xf numFmtId="0" fontId="2" fillId="0" borderId="2" xfId="0" applyFont="1" applyBorder="1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5" fillId="0" borderId="2" xfId="0" applyFont="1" applyBorder="1"/>
    <xf numFmtId="0" fontId="5" fillId="0" borderId="2" xfId="0" applyFont="1" applyBorder="1" applyAlignment="1"/>
    <xf numFmtId="0" fontId="5" fillId="0" borderId="2" xfId="0" applyFont="1" applyBorder="1" applyAlignment="1">
      <alignment horizontal="center"/>
    </xf>
    <xf numFmtId="0" fontId="3" fillId="0" borderId="4" xfId="0" applyFont="1" applyBorder="1" applyAlignment="1"/>
    <xf numFmtId="0" fontId="5" fillId="0" borderId="3" xfId="0" applyFont="1" applyBorder="1"/>
    <xf numFmtId="0" fontId="5" fillId="0" borderId="3" xfId="0" applyFont="1" applyBorder="1" applyAlignment="1"/>
    <xf numFmtId="0" fontId="5" fillId="0" borderId="3" xfId="0" applyFont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5" fillId="0" borderId="2" xfId="0" applyFont="1" applyFill="1" applyBorder="1" applyAlignment="1"/>
    <xf numFmtId="0" fontId="5" fillId="3" borderId="2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5" fillId="0" borderId="3" xfId="0" applyFont="1" applyFill="1" applyBorder="1" applyAlignment="1"/>
    <xf numFmtId="0" fontId="5" fillId="3" borderId="3" xfId="0" applyFont="1" applyFill="1" applyBorder="1" applyAlignment="1">
      <alignment horizontal="center"/>
    </xf>
    <xf numFmtId="0" fontId="3" fillId="0" borderId="2" xfId="0" applyFont="1" applyBorder="1" applyAlignment="1"/>
    <xf numFmtId="0" fontId="2" fillId="0" borderId="3" xfId="0" applyFont="1" applyFill="1" applyBorder="1" applyAlignment="1">
      <alignment horizontal="center" wrapText="1"/>
    </xf>
    <xf numFmtId="0" fontId="5" fillId="0" borderId="4" xfId="0" applyFont="1" applyBorder="1"/>
    <xf numFmtId="0" fontId="5" fillId="0" borderId="4" xfId="0" applyFont="1" applyFill="1" applyBorder="1" applyAlignment="1"/>
    <xf numFmtId="0" fontId="5" fillId="0" borderId="4" xfId="0" applyFont="1" applyBorder="1" applyAlignment="1"/>
    <xf numFmtId="0" fontId="5" fillId="3" borderId="4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0" fillId="0" borderId="6" xfId="0" applyBorder="1"/>
    <xf numFmtId="0" fontId="3" fillId="0" borderId="2" xfId="0" applyFont="1" applyFill="1" applyBorder="1" applyAlignment="1">
      <alignment horizontal="center"/>
    </xf>
    <xf numFmtId="0" fontId="0" fillId="0" borderId="7" xfId="0" applyBorder="1"/>
    <xf numFmtId="0" fontId="3" fillId="0" borderId="3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2" fillId="2" borderId="0" xfId="0" applyFont="1" applyFill="1"/>
    <xf numFmtId="0" fontId="2" fillId="0" borderId="0" xfId="0" applyFont="1" applyFill="1" applyBorder="1"/>
    <xf numFmtId="2" fontId="6" fillId="0" borderId="0" xfId="0" applyNumberFormat="1" applyFont="1"/>
    <xf numFmtId="14" fontId="2" fillId="0" borderId="0" xfId="0" applyNumberFormat="1" applyFont="1"/>
    <xf numFmtId="0" fontId="1" fillId="0" borderId="0" xfId="0" applyFont="1"/>
    <xf numFmtId="0" fontId="4" fillId="0" borderId="0" xfId="0" applyFont="1"/>
    <xf numFmtId="0" fontId="4" fillId="2" borderId="1" xfId="0" applyFont="1" applyFill="1" applyBorder="1"/>
    <xf numFmtId="0" fontId="7" fillId="0" borderId="2" xfId="0" applyFont="1" applyBorder="1" applyAlignment="1"/>
    <xf numFmtId="0" fontId="7" fillId="0" borderId="2" xfId="0" applyFont="1" applyBorder="1" applyAlignment="1">
      <alignment horizontal="center"/>
    </xf>
    <xf numFmtId="0" fontId="7" fillId="0" borderId="2" xfId="0" applyFont="1" applyBorder="1" applyAlignment="1">
      <alignment wrapText="1"/>
    </xf>
    <xf numFmtId="0" fontId="7" fillId="0" borderId="2" xfId="0" applyFont="1" applyBorder="1" applyAlignment="1">
      <alignment horizontal="center" wrapText="1"/>
    </xf>
    <xf numFmtId="0" fontId="4" fillId="0" borderId="3" xfId="0" applyFont="1" applyBorder="1" applyAlignment="1">
      <alignment horizontal="center"/>
    </xf>
    <xf numFmtId="0" fontId="7" fillId="0" borderId="3" xfId="0" applyFont="1" applyBorder="1" applyAlignment="1"/>
    <xf numFmtId="0" fontId="8" fillId="0" borderId="3" xfId="0" applyFont="1" applyBorder="1" applyAlignment="1">
      <alignment horizontal="center" wrapText="1"/>
    </xf>
    <xf numFmtId="0" fontId="7" fillId="0" borderId="3" xfId="0" applyFont="1" applyBorder="1" applyAlignment="1">
      <alignment wrapText="1"/>
    </xf>
    <xf numFmtId="0" fontId="7" fillId="0" borderId="3" xfId="0" applyFont="1" applyBorder="1" applyAlignment="1">
      <alignment horizontal="center"/>
    </xf>
    <xf numFmtId="0" fontId="7" fillId="0" borderId="3" xfId="0" applyFont="1" applyBorder="1" applyAlignment="1">
      <alignment horizontal="center" wrapText="1"/>
    </xf>
    <xf numFmtId="0" fontId="4" fillId="0" borderId="2" xfId="0" applyFont="1" applyBorder="1" applyAlignment="1">
      <alignment horizontal="center"/>
    </xf>
    <xf numFmtId="0" fontId="8" fillId="0" borderId="3" xfId="0" applyFont="1" applyBorder="1" applyAlignment="1">
      <alignment wrapText="1"/>
    </xf>
    <xf numFmtId="0" fontId="8" fillId="0" borderId="3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7" fillId="0" borderId="0" xfId="0" applyFont="1" applyBorder="1" applyAlignment="1"/>
    <xf numFmtId="0" fontId="8" fillId="0" borderId="3" xfId="0" applyFont="1" applyBorder="1" applyAlignment="1"/>
    <xf numFmtId="0" fontId="7" fillId="0" borderId="0" xfId="0" applyFont="1" applyAlignment="1"/>
    <xf numFmtId="0" fontId="7" fillId="0" borderId="4" xfId="0" applyFont="1" applyBorder="1" applyAlignment="1"/>
    <xf numFmtId="0" fontId="8" fillId="0" borderId="4" xfId="0" applyFont="1" applyBorder="1" applyAlignment="1">
      <alignment horizontal="center"/>
    </xf>
    <xf numFmtId="0" fontId="7" fillId="0" borderId="4" xfId="0" applyFont="1" applyBorder="1" applyAlignment="1">
      <alignment wrapText="1"/>
    </xf>
    <xf numFmtId="0" fontId="7" fillId="0" borderId="4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7" fillId="0" borderId="4" xfId="0" applyFont="1" applyFill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7" fillId="0" borderId="0" xfId="0" applyFont="1" applyAlignment="1">
      <alignment wrapText="1"/>
    </xf>
    <xf numFmtId="0" fontId="7" fillId="0" borderId="0" xfId="0" applyFont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10" fillId="0" borderId="2" xfId="0" applyFont="1" applyBorder="1"/>
    <xf numFmtId="0" fontId="11" fillId="0" borderId="2" xfId="0" applyFont="1" applyBorder="1" applyAlignment="1"/>
    <xf numFmtId="0" fontId="11" fillId="0" borderId="0" xfId="0" applyFont="1" applyAlignment="1">
      <alignment horizontal="center"/>
    </xf>
    <xf numFmtId="0" fontId="11" fillId="0" borderId="2" xfId="0" applyFont="1" applyBorder="1" applyAlignment="1">
      <alignment horizontal="center"/>
    </xf>
    <xf numFmtId="0" fontId="8" fillId="0" borderId="4" xfId="0" applyFont="1" applyBorder="1" applyAlignment="1"/>
    <xf numFmtId="0" fontId="10" fillId="0" borderId="3" xfId="0" applyFont="1" applyBorder="1"/>
    <xf numFmtId="0" fontId="11" fillId="0" borderId="3" xfId="0" applyFont="1" applyBorder="1" applyAlignment="1"/>
    <xf numFmtId="0" fontId="11" fillId="0" borderId="5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7" fillId="0" borderId="3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 wrapText="1"/>
    </xf>
    <xf numFmtId="0" fontId="7" fillId="0" borderId="3" xfId="0" applyFont="1" applyFill="1" applyBorder="1" applyAlignment="1">
      <alignment horizontal="center" wrapText="1"/>
    </xf>
    <xf numFmtId="0" fontId="11" fillId="0" borderId="2" xfId="0" applyFont="1" applyFill="1" applyBorder="1" applyAlignment="1"/>
    <xf numFmtId="0" fontId="11" fillId="3" borderId="2" xfId="0" applyFont="1" applyFill="1" applyBorder="1" applyAlignment="1">
      <alignment horizontal="center"/>
    </xf>
    <xf numFmtId="0" fontId="8" fillId="0" borderId="2" xfId="0" applyFont="1" applyBorder="1" applyAlignment="1"/>
    <xf numFmtId="0" fontId="11" fillId="0" borderId="3" xfId="0" applyFont="1" applyFill="1" applyBorder="1" applyAlignment="1"/>
    <xf numFmtId="0" fontId="11" fillId="3" borderId="3" xfId="0" applyFont="1" applyFill="1" applyBorder="1" applyAlignment="1">
      <alignment horizontal="center"/>
    </xf>
    <xf numFmtId="0" fontId="10" fillId="0" borderId="4" xfId="0" applyFont="1" applyBorder="1"/>
    <xf numFmtId="0" fontId="11" fillId="0" borderId="4" xfId="0" applyFont="1" applyFill="1" applyBorder="1" applyAlignment="1"/>
    <xf numFmtId="0" fontId="11" fillId="0" borderId="4" xfId="0" applyFont="1" applyBorder="1" applyAlignment="1">
      <alignment horizontal="center"/>
    </xf>
    <xf numFmtId="0" fontId="11" fillId="3" borderId="4" xfId="0" applyFont="1" applyFill="1" applyBorder="1" applyAlignment="1">
      <alignment horizontal="center"/>
    </xf>
    <xf numFmtId="0" fontId="11" fillId="0" borderId="4" xfId="0" applyFont="1" applyBorder="1" applyAlignment="1"/>
    <xf numFmtId="0" fontId="9" fillId="0" borderId="4" xfId="0" applyFont="1" applyBorder="1" applyAlignment="1">
      <alignment horizontal="center"/>
    </xf>
    <xf numFmtId="0" fontId="8" fillId="0" borderId="4" xfId="0" applyFont="1" applyFill="1" applyBorder="1" applyAlignment="1">
      <alignment horizontal="center"/>
    </xf>
    <xf numFmtId="0" fontId="4" fillId="0" borderId="2" xfId="0" applyFont="1" applyBorder="1" applyAlignment="1"/>
    <xf numFmtId="0" fontId="9" fillId="0" borderId="3" xfId="0" applyFont="1" applyBorder="1" applyAlignment="1"/>
    <xf numFmtId="0" fontId="9" fillId="0" borderId="2" xfId="0" applyFont="1" applyBorder="1" applyAlignment="1"/>
    <xf numFmtId="0" fontId="4" fillId="0" borderId="3" xfId="0" applyFont="1" applyBorder="1"/>
    <xf numFmtId="0" fontId="4" fillId="0" borderId="2" xfId="0" applyFont="1" applyBorder="1" applyAlignment="1">
      <alignment wrapText="1"/>
    </xf>
    <xf numFmtId="0" fontId="0" fillId="0" borderId="0" xfId="0" applyFont="1"/>
    <xf numFmtId="0" fontId="4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6" xfId="0" applyFont="1" applyBorder="1"/>
    <xf numFmtId="0" fontId="2" fillId="0" borderId="7" xfId="0" applyFont="1" applyBorder="1"/>
    <xf numFmtId="0" fontId="4" fillId="0" borderId="3" xfId="0" applyFont="1" applyBorder="1" applyAlignment="1">
      <alignment wrapText="1"/>
    </xf>
    <xf numFmtId="0" fontId="4" fillId="0" borderId="0" xfId="0" applyFont="1" applyAlignment="1">
      <alignment wrapText="1"/>
    </xf>
    <xf numFmtId="0" fontId="4" fillId="2" borderId="1" xfId="0" applyFont="1" applyFill="1" applyBorder="1" applyAlignment="1">
      <alignment wrapText="1"/>
    </xf>
    <xf numFmtId="0" fontId="4" fillId="0" borderId="3" xfId="0" applyFont="1" applyBorder="1" applyAlignment="1"/>
    <xf numFmtId="0" fontId="9" fillId="0" borderId="2" xfId="0" applyFont="1" applyBorder="1" applyAlignment="1">
      <alignment horizontal="center"/>
    </xf>
    <xf numFmtId="0" fontId="9" fillId="0" borderId="6" xfId="0" applyFont="1" applyBorder="1"/>
    <xf numFmtId="0" fontId="4" fillId="0" borderId="6" xfId="0" applyFont="1" applyBorder="1"/>
    <xf numFmtId="0" fontId="9" fillId="0" borderId="7" xfId="0" applyFont="1" applyBorder="1"/>
    <xf numFmtId="0" fontId="4" fillId="0" borderId="7" xfId="0" applyFont="1" applyBorder="1"/>
    <xf numFmtId="0" fontId="9" fillId="0" borderId="3" xfId="0" applyFont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0" fontId="9" fillId="2" borderId="7" xfId="0" applyFont="1" applyFill="1" applyBorder="1"/>
    <xf numFmtId="2" fontId="9" fillId="0" borderId="3" xfId="0" applyNumberFormat="1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3" fillId="0" borderId="0" xfId="0" applyFont="1"/>
    <xf numFmtId="0" fontId="14" fillId="0" borderId="0" xfId="0" applyFont="1" applyBorder="1" applyAlignment="1">
      <alignment horizontal="center"/>
    </xf>
    <xf numFmtId="0" fontId="2" fillId="0" borderId="0" xfId="0" applyFont="1" applyBorder="1"/>
    <xf numFmtId="2" fontId="15" fillId="0" borderId="0" xfId="0" applyNumberFormat="1" applyFont="1"/>
    <xf numFmtId="0" fontId="17" fillId="0" borderId="0" xfId="0" applyFont="1"/>
    <xf numFmtId="0" fontId="2" fillId="4" borderId="2" xfId="0" applyFont="1" applyFill="1" applyBorder="1"/>
    <xf numFmtId="0" fontId="4" fillId="4" borderId="2" xfId="0" applyFont="1" applyFill="1" applyBorder="1"/>
    <xf numFmtId="0" fontId="2" fillId="4" borderId="2" xfId="0" applyFont="1" applyFill="1" applyBorder="1" applyAlignment="1">
      <alignment wrapText="1"/>
    </xf>
    <xf numFmtId="0" fontId="0" fillId="4" borderId="0" xfId="0" applyFill="1"/>
    <xf numFmtId="0" fontId="4" fillId="0" borderId="4" xfId="0" applyFont="1" applyFill="1" applyBorder="1" applyAlignment="1">
      <alignment horizontal="center" wrapText="1"/>
    </xf>
    <xf numFmtId="0" fontId="7" fillId="0" borderId="4" xfId="0" applyFont="1" applyFill="1" applyBorder="1" applyAlignment="1">
      <alignment horizontal="center" wrapText="1"/>
    </xf>
    <xf numFmtId="0" fontId="4" fillId="0" borderId="4" xfId="0" applyFont="1" applyFill="1" applyBorder="1" applyAlignment="1">
      <alignment horizontal="center"/>
    </xf>
    <xf numFmtId="0" fontId="10" fillId="0" borderId="2" xfId="0" applyFont="1" applyBorder="1" applyAlignment="1">
      <alignment wrapText="1"/>
    </xf>
    <xf numFmtId="0" fontId="2" fillId="4" borderId="2" xfId="0" applyFont="1" applyFill="1" applyBorder="1" applyAlignment="1">
      <alignment horizontal="right"/>
    </xf>
    <xf numFmtId="0" fontId="7" fillId="0" borderId="4" xfId="0" applyFont="1" applyFill="1" applyBorder="1" applyAlignment="1">
      <alignment horizontal="right" wrapText="1"/>
    </xf>
    <xf numFmtId="0" fontId="7" fillId="0" borderId="2" xfId="0" applyFont="1" applyBorder="1" applyAlignment="1">
      <alignment horizontal="right"/>
    </xf>
    <xf numFmtId="0" fontId="7" fillId="0" borderId="3" xfId="0" applyFont="1" applyBorder="1" applyAlignment="1">
      <alignment horizontal="right"/>
    </xf>
    <xf numFmtId="0" fontId="7" fillId="0" borderId="4" xfId="0" applyFont="1" applyBorder="1" applyAlignment="1">
      <alignment horizontal="right"/>
    </xf>
    <xf numFmtId="0" fontId="11" fillId="3" borderId="4" xfId="0" applyFont="1" applyFill="1" applyBorder="1" applyAlignment="1">
      <alignment horizontal="right"/>
    </xf>
    <xf numFmtId="14" fontId="0" fillId="0" borderId="0" xfId="0" applyNumberFormat="1" applyAlignment="1">
      <alignment wrapText="1"/>
    </xf>
    <xf numFmtId="0" fontId="16" fillId="0" borderId="0" xfId="0" applyFont="1"/>
    <xf numFmtId="0" fontId="10" fillId="0" borderId="4" xfId="0" applyFont="1" applyBorder="1" applyAlignment="1">
      <alignment wrapText="1"/>
    </xf>
    <xf numFmtId="0" fontId="11" fillId="3" borderId="4" xfId="0" applyFont="1" applyFill="1" applyBorder="1" applyAlignment="1"/>
    <xf numFmtId="14" fontId="0" fillId="0" borderId="8" xfId="0" applyNumberFormat="1" applyBorder="1"/>
    <xf numFmtId="0" fontId="2" fillId="0" borderId="7" xfId="0" applyFont="1" applyBorder="1" applyAlignment="1">
      <alignment horizontal="center" wrapText="1"/>
    </xf>
    <xf numFmtId="0" fontId="0" fillId="0" borderId="3" xfId="0" applyBorder="1" applyAlignment="1">
      <alignment horizontal="center"/>
    </xf>
    <xf numFmtId="0" fontId="2" fillId="0" borderId="1" xfId="0" applyFont="1" applyBorder="1" applyAlignment="1">
      <alignment vertical="center" wrapText="1"/>
    </xf>
    <xf numFmtId="0" fontId="18" fillId="0" borderId="9" xfId="0" applyFont="1" applyBorder="1" applyAlignment="1">
      <alignment vertical="center" wrapText="1"/>
    </xf>
    <xf numFmtId="0" fontId="0" fillId="0" borderId="1" xfId="0" applyBorder="1" applyAlignment="1">
      <alignment wrapText="1"/>
    </xf>
    <xf numFmtId="14" fontId="0" fillId="0" borderId="10" xfId="0" applyNumberFormat="1" applyBorder="1"/>
    <xf numFmtId="0" fontId="4" fillId="0" borderId="11" xfId="0" applyFont="1" applyBorder="1" applyAlignment="1">
      <alignment horizontal="center" wrapText="1"/>
    </xf>
    <xf numFmtId="0" fontId="0" fillId="0" borderId="4" xfId="0" applyBorder="1" applyAlignment="1">
      <alignment horizontal="center"/>
    </xf>
    <xf numFmtId="0" fontId="2" fillId="0" borderId="11" xfId="0" applyFont="1" applyBorder="1" applyAlignment="1">
      <alignment horizontal="center" wrapText="1"/>
    </xf>
    <xf numFmtId="14" fontId="0" fillId="0" borderId="0" xfId="0" applyNumberFormat="1"/>
    <xf numFmtId="49" fontId="0" fillId="0" borderId="0" xfId="0" applyNumberFormat="1"/>
    <xf numFmtId="0" fontId="0" fillId="5" borderId="12" xfId="0" applyFill="1" applyBorder="1"/>
    <xf numFmtId="0" fontId="0" fillId="5" borderId="3" xfId="0" applyFill="1" applyBorder="1"/>
    <xf numFmtId="0" fontId="0" fillId="5" borderId="3" xfId="0" applyFill="1" applyBorder="1" applyAlignment="1"/>
    <xf numFmtId="0" fontId="0" fillId="5" borderId="3" xfId="0" applyFill="1" applyBorder="1" applyAlignment="1">
      <alignment horizontal="center"/>
    </xf>
    <xf numFmtId="14" fontId="0" fillId="0" borderId="13" xfId="0" applyNumberFormat="1" applyBorder="1"/>
    <xf numFmtId="0" fontId="2" fillId="0" borderId="13" xfId="0" applyFont="1" applyBorder="1" applyAlignment="1">
      <alignment horizontal="center" wrapText="1"/>
    </xf>
    <xf numFmtId="0" fontId="2" fillId="0" borderId="1" xfId="0" applyFont="1" applyBorder="1" applyAlignment="1">
      <alignment wrapText="1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/>
    <xf numFmtId="0" fontId="11" fillId="0" borderId="2" xfId="0" applyFont="1" applyFill="1" applyBorder="1" applyAlignment="1">
      <alignment horizontal="center"/>
    </xf>
    <xf numFmtId="0" fontId="11" fillId="0" borderId="3" xfId="0" applyFont="1" applyFill="1" applyBorder="1" applyAlignment="1">
      <alignment horizontal="center"/>
    </xf>
    <xf numFmtId="0" fontId="11" fillId="0" borderId="4" xfId="0" applyFont="1" applyFill="1" applyBorder="1" applyAlignment="1">
      <alignment horizontal="center"/>
    </xf>
    <xf numFmtId="0" fontId="2" fillId="0" borderId="0" xfId="0" applyFont="1" applyBorder="1" applyAlignment="1">
      <alignment horizontal="center" wrapText="1"/>
    </xf>
    <xf numFmtId="0" fontId="2" fillId="0" borderId="7" xfId="0" applyFont="1" applyBorder="1" applyAlignment="1">
      <alignment vertical="center" wrapText="1"/>
    </xf>
    <xf numFmtId="0" fontId="2" fillId="0" borderId="3" xfId="0" applyFont="1" applyBorder="1" applyAlignment="1">
      <alignment horizontal="right" wrapText="1"/>
    </xf>
    <xf numFmtId="164" fontId="2" fillId="0" borderId="3" xfId="1" applyNumberFormat="1" applyFont="1" applyBorder="1" applyAlignment="1">
      <alignment horizontal="right" wrapText="1"/>
    </xf>
    <xf numFmtId="0" fontId="0" fillId="5" borderId="3" xfId="0" applyFill="1" applyBorder="1" applyAlignment="1">
      <alignment horizontal="right"/>
    </xf>
    <xf numFmtId="43" fontId="2" fillId="0" borderId="3" xfId="1" applyFont="1" applyBorder="1" applyAlignment="1">
      <alignment horizontal="right" wrapText="1"/>
    </xf>
    <xf numFmtId="0" fontId="7" fillId="0" borderId="3" xfId="0" applyFont="1" applyBorder="1" applyAlignment="1">
      <alignment horizontal="center" vertical="center" wrapText="1"/>
    </xf>
    <xf numFmtId="0" fontId="4" fillId="0" borderId="2" xfId="0" applyFont="1" applyBorder="1"/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9" fillId="0" borderId="3" xfId="0" applyFont="1" applyBorder="1" applyAlignment="1">
      <alignment wrapText="1"/>
    </xf>
    <xf numFmtId="0" fontId="2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4" fontId="2" fillId="0" borderId="7" xfId="0" applyNumberFormat="1" applyFont="1" applyBorder="1" applyAlignment="1">
      <alignment horizontal="center" wrapText="1"/>
    </xf>
    <xf numFmtId="0" fontId="2" fillId="0" borderId="7" xfId="0" applyFont="1" applyBorder="1" applyAlignment="1">
      <alignment horizontal="right" wrapText="1"/>
    </xf>
    <xf numFmtId="0" fontId="2" fillId="2" borderId="11" xfId="0" applyFont="1" applyFill="1" applyBorder="1"/>
    <xf numFmtId="0" fontId="9" fillId="0" borderId="2" xfId="0" applyFont="1" applyBorder="1" applyAlignment="1">
      <alignment wrapText="1"/>
    </xf>
    <xf numFmtId="0" fontId="4" fillId="0" borderId="4" xfId="0" applyFont="1" applyBorder="1"/>
    <xf numFmtId="0" fontId="0" fillId="6" borderId="0" xfId="0" applyFill="1"/>
    <xf numFmtId="0" fontId="4" fillId="6" borderId="0" xfId="0" applyFont="1" applyFill="1" applyBorder="1"/>
    <xf numFmtId="0" fontId="4" fillId="6" borderId="2" xfId="0" applyFont="1" applyFill="1" applyBorder="1" applyAlignment="1">
      <alignment horizontal="center"/>
    </xf>
    <xf numFmtId="0" fontId="9" fillId="6" borderId="2" xfId="0" applyFont="1" applyFill="1" applyBorder="1" applyAlignment="1">
      <alignment wrapText="1"/>
    </xf>
    <xf numFmtId="0" fontId="4" fillId="6" borderId="2" xfId="0" applyFont="1" applyFill="1" applyBorder="1" applyAlignment="1">
      <alignment horizontal="center" wrapText="1"/>
    </xf>
    <xf numFmtId="0" fontId="4" fillId="6" borderId="2" xfId="0" applyFont="1" applyFill="1" applyBorder="1" applyAlignment="1"/>
    <xf numFmtId="0" fontId="4" fillId="6" borderId="3" xfId="0" applyFont="1" applyFill="1" applyBorder="1" applyAlignment="1">
      <alignment horizontal="center"/>
    </xf>
    <xf numFmtId="0" fontId="9" fillId="6" borderId="3" xfId="0" applyFont="1" applyFill="1" applyBorder="1" applyAlignment="1">
      <alignment wrapText="1"/>
    </xf>
    <xf numFmtId="0" fontId="4" fillId="6" borderId="3" xfId="0" applyFont="1" applyFill="1" applyBorder="1" applyAlignment="1">
      <alignment horizontal="center" wrapText="1"/>
    </xf>
    <xf numFmtId="0" fontId="4" fillId="6" borderId="3" xfId="0" applyFont="1" applyFill="1" applyBorder="1" applyAlignme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5" Type="http://schemas.openxmlformats.org/officeDocument/2006/relationships/worksheet" Target="worksheets/sheet5.xml"/><Relationship Id="rId61" Type="http://schemas.openxmlformats.org/officeDocument/2006/relationships/styles" Target="styles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5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21</xdr:row>
      <xdr:rowOff>95250</xdr:rowOff>
    </xdr:from>
    <xdr:to>
      <xdr:col>0</xdr:col>
      <xdr:colOff>590550</xdr:colOff>
      <xdr:row>23</xdr:row>
      <xdr:rowOff>142875</xdr:rowOff>
    </xdr:to>
    <xdr:grpSp>
      <xdr:nvGrpSpPr>
        <xdr:cNvPr id="14" name="Group 1">
          <a:extLst>
            <a:ext uri="{FF2B5EF4-FFF2-40B4-BE49-F238E27FC236}">
              <a16:creationId xmlns:a16="http://schemas.microsoft.com/office/drawing/2014/main" id="{00000000-0008-0000-0300-0000A7040000}"/>
            </a:ext>
          </a:extLst>
        </xdr:cNvPr>
        <xdr:cNvGrpSpPr>
          <a:grpSpLocks/>
        </xdr:cNvGrpSpPr>
      </xdr:nvGrpSpPr>
      <xdr:grpSpPr bwMode="auto">
        <a:xfrm>
          <a:off x="47625" y="3981450"/>
          <a:ext cx="459105" cy="413385"/>
          <a:chOff x="683" y="470"/>
          <a:chExt cx="771" cy="680"/>
        </a:xfrm>
      </xdr:grpSpPr>
      <xdr:sp macro="" textlink="">
        <xdr:nvSpPr>
          <xdr:cNvPr id="15" name="Freeform 2">
            <a:extLst>
              <a:ext uri="{FF2B5EF4-FFF2-40B4-BE49-F238E27FC236}">
                <a16:creationId xmlns:a16="http://schemas.microsoft.com/office/drawing/2014/main" id="{00000000-0008-0000-0300-0000A8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6" name="Freeform 3">
            <a:extLst>
              <a:ext uri="{FF2B5EF4-FFF2-40B4-BE49-F238E27FC236}">
                <a16:creationId xmlns:a16="http://schemas.microsoft.com/office/drawing/2014/main" id="{00000000-0008-0000-0300-0000A9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7" name="Freeform 4">
            <a:extLst>
              <a:ext uri="{FF2B5EF4-FFF2-40B4-BE49-F238E27FC236}">
                <a16:creationId xmlns:a16="http://schemas.microsoft.com/office/drawing/2014/main" id="{00000000-0008-0000-0300-0000AA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8" name="Freeform 5">
            <a:extLst>
              <a:ext uri="{FF2B5EF4-FFF2-40B4-BE49-F238E27FC236}">
                <a16:creationId xmlns:a16="http://schemas.microsoft.com/office/drawing/2014/main" id="{00000000-0008-0000-0300-0000AB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9" name="Freeform 6">
            <a:extLst>
              <a:ext uri="{FF2B5EF4-FFF2-40B4-BE49-F238E27FC236}">
                <a16:creationId xmlns:a16="http://schemas.microsoft.com/office/drawing/2014/main" id="{00000000-0008-0000-0300-0000AC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>
    <xdr:from>
      <xdr:col>0</xdr:col>
      <xdr:colOff>47625</xdr:colOff>
      <xdr:row>21</xdr:row>
      <xdr:rowOff>95250</xdr:rowOff>
    </xdr:from>
    <xdr:to>
      <xdr:col>1</xdr:col>
      <xdr:colOff>0</xdr:colOff>
      <xdr:row>23</xdr:row>
      <xdr:rowOff>142875</xdr:rowOff>
    </xdr:to>
    <xdr:grpSp>
      <xdr:nvGrpSpPr>
        <xdr:cNvPr id="20" name="Group 1">
          <a:extLst>
            <a:ext uri="{FF2B5EF4-FFF2-40B4-BE49-F238E27FC236}">
              <a16:creationId xmlns:a16="http://schemas.microsoft.com/office/drawing/2014/main" id="{00000000-0008-0000-0300-0000A7040000}"/>
            </a:ext>
          </a:extLst>
        </xdr:cNvPr>
        <xdr:cNvGrpSpPr>
          <a:grpSpLocks/>
        </xdr:cNvGrpSpPr>
      </xdr:nvGrpSpPr>
      <xdr:grpSpPr bwMode="auto">
        <a:xfrm>
          <a:off x="47625" y="3981450"/>
          <a:ext cx="462915" cy="413385"/>
          <a:chOff x="683" y="470"/>
          <a:chExt cx="771" cy="680"/>
        </a:xfrm>
      </xdr:grpSpPr>
      <xdr:sp macro="" textlink="">
        <xdr:nvSpPr>
          <xdr:cNvPr id="21" name="Freeform 2">
            <a:extLst>
              <a:ext uri="{FF2B5EF4-FFF2-40B4-BE49-F238E27FC236}">
                <a16:creationId xmlns:a16="http://schemas.microsoft.com/office/drawing/2014/main" id="{00000000-0008-0000-0300-0000A8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22" name="Freeform 3">
            <a:extLst>
              <a:ext uri="{FF2B5EF4-FFF2-40B4-BE49-F238E27FC236}">
                <a16:creationId xmlns:a16="http://schemas.microsoft.com/office/drawing/2014/main" id="{00000000-0008-0000-0300-0000A9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23" name="Freeform 4">
            <a:extLst>
              <a:ext uri="{FF2B5EF4-FFF2-40B4-BE49-F238E27FC236}">
                <a16:creationId xmlns:a16="http://schemas.microsoft.com/office/drawing/2014/main" id="{00000000-0008-0000-0300-0000AA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24" name="Freeform 5">
            <a:extLst>
              <a:ext uri="{FF2B5EF4-FFF2-40B4-BE49-F238E27FC236}">
                <a16:creationId xmlns:a16="http://schemas.microsoft.com/office/drawing/2014/main" id="{00000000-0008-0000-0300-0000AB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25" name="Freeform 6">
            <a:extLst>
              <a:ext uri="{FF2B5EF4-FFF2-40B4-BE49-F238E27FC236}">
                <a16:creationId xmlns:a16="http://schemas.microsoft.com/office/drawing/2014/main" id="{00000000-0008-0000-0300-0000AC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466725</xdr:colOff>
      <xdr:row>6</xdr:row>
      <xdr:rowOff>142875</xdr:rowOff>
    </xdr:from>
    <xdr:to>
      <xdr:col>1</xdr:col>
      <xdr:colOff>152400</xdr:colOff>
      <xdr:row>9</xdr:row>
      <xdr:rowOff>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D1000000}"/>
            </a:ext>
          </a:extLst>
        </xdr:cNvPr>
        <xdr:cNvGrpSpPr>
          <a:grpSpLocks/>
        </xdr:cNvGrpSpPr>
      </xdr:nvGrpSpPr>
      <xdr:grpSpPr bwMode="auto">
        <a:xfrm>
          <a:off x="466725" y="1377315"/>
          <a:ext cx="478155" cy="40576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D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D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D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D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D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123825</xdr:colOff>
      <xdr:row>7</xdr:row>
      <xdr:rowOff>123824</xdr:rowOff>
    </xdr:from>
    <xdr:ext cx="1276350" cy="356235"/>
    <xdr:pic>
      <xdr:nvPicPr>
        <xdr:cNvPr id="8" name="260 Imagen">
          <a:extLst>
            <a:ext uri="{FF2B5EF4-FFF2-40B4-BE49-F238E27FC236}">
              <a16:creationId xmlns:a16="http://schemas.microsoft.com/office/drawing/2014/main" id="{00000000-0008-0000-0500-00000501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6305" y="1541144"/>
          <a:ext cx="1276350" cy="35623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466725</xdr:colOff>
      <xdr:row>6</xdr:row>
      <xdr:rowOff>142875</xdr:rowOff>
    </xdr:from>
    <xdr:to>
      <xdr:col>1</xdr:col>
      <xdr:colOff>152400</xdr:colOff>
      <xdr:row>9</xdr:row>
      <xdr:rowOff>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D1000000}"/>
            </a:ext>
          </a:extLst>
        </xdr:cNvPr>
        <xdr:cNvGrpSpPr>
          <a:grpSpLocks/>
        </xdr:cNvGrpSpPr>
      </xdr:nvGrpSpPr>
      <xdr:grpSpPr bwMode="auto">
        <a:xfrm>
          <a:off x="466725" y="1377315"/>
          <a:ext cx="478155" cy="40576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D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D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D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D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D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123825</xdr:colOff>
      <xdr:row>7</xdr:row>
      <xdr:rowOff>123824</xdr:rowOff>
    </xdr:from>
    <xdr:ext cx="1276350" cy="356235"/>
    <xdr:pic>
      <xdr:nvPicPr>
        <xdr:cNvPr id="8" name="260 Imagen">
          <a:extLst>
            <a:ext uri="{FF2B5EF4-FFF2-40B4-BE49-F238E27FC236}">
              <a16:creationId xmlns:a16="http://schemas.microsoft.com/office/drawing/2014/main" id="{00000000-0008-0000-0500-00000501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6305" y="1358264"/>
          <a:ext cx="1276350" cy="35623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466725</xdr:colOff>
      <xdr:row>5</xdr:row>
      <xdr:rowOff>142875</xdr:rowOff>
    </xdr:from>
    <xdr:to>
      <xdr:col>1</xdr:col>
      <xdr:colOff>152400</xdr:colOff>
      <xdr:row>8</xdr:row>
      <xdr:rowOff>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D1000000}"/>
            </a:ext>
          </a:extLst>
        </xdr:cNvPr>
        <xdr:cNvGrpSpPr>
          <a:grpSpLocks/>
        </xdr:cNvGrpSpPr>
      </xdr:nvGrpSpPr>
      <xdr:grpSpPr bwMode="auto">
        <a:xfrm>
          <a:off x="466725" y="1194435"/>
          <a:ext cx="478155" cy="40576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D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D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D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D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D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123825</xdr:colOff>
      <xdr:row>6</xdr:row>
      <xdr:rowOff>123824</xdr:rowOff>
    </xdr:from>
    <xdr:ext cx="1276350" cy="356235"/>
    <xdr:pic>
      <xdr:nvPicPr>
        <xdr:cNvPr id="8" name="260 Imagen">
          <a:extLst>
            <a:ext uri="{FF2B5EF4-FFF2-40B4-BE49-F238E27FC236}">
              <a16:creationId xmlns:a16="http://schemas.microsoft.com/office/drawing/2014/main" id="{00000000-0008-0000-0500-00000501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6305" y="1663064"/>
          <a:ext cx="1276350" cy="35623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466725</xdr:colOff>
      <xdr:row>5</xdr:row>
      <xdr:rowOff>142875</xdr:rowOff>
    </xdr:from>
    <xdr:to>
      <xdr:col>1</xdr:col>
      <xdr:colOff>152400</xdr:colOff>
      <xdr:row>8</xdr:row>
      <xdr:rowOff>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D1000000}"/>
            </a:ext>
          </a:extLst>
        </xdr:cNvPr>
        <xdr:cNvGrpSpPr>
          <a:grpSpLocks/>
        </xdr:cNvGrpSpPr>
      </xdr:nvGrpSpPr>
      <xdr:grpSpPr bwMode="auto">
        <a:xfrm>
          <a:off x="466725" y="1194435"/>
          <a:ext cx="478155" cy="40576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D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D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D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D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D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123825</xdr:colOff>
      <xdr:row>6</xdr:row>
      <xdr:rowOff>123824</xdr:rowOff>
    </xdr:from>
    <xdr:ext cx="1276350" cy="356235"/>
    <xdr:pic>
      <xdr:nvPicPr>
        <xdr:cNvPr id="8" name="260 Imagen">
          <a:extLst>
            <a:ext uri="{FF2B5EF4-FFF2-40B4-BE49-F238E27FC236}">
              <a16:creationId xmlns:a16="http://schemas.microsoft.com/office/drawing/2014/main" id="{00000000-0008-0000-0500-00000501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6305" y="1663064"/>
          <a:ext cx="1276350" cy="35623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33</xdr:row>
      <xdr:rowOff>95250</xdr:rowOff>
    </xdr:from>
    <xdr:to>
      <xdr:col>0</xdr:col>
      <xdr:colOff>590550</xdr:colOff>
      <xdr:row>35</xdr:row>
      <xdr:rowOff>142875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A7040000}"/>
            </a:ext>
          </a:extLst>
        </xdr:cNvPr>
        <xdr:cNvGrpSpPr>
          <a:grpSpLocks/>
        </xdr:cNvGrpSpPr>
      </xdr:nvGrpSpPr>
      <xdr:grpSpPr bwMode="auto">
        <a:xfrm>
          <a:off x="47625" y="6343650"/>
          <a:ext cx="497205" cy="41338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A8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A9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AA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AB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AC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>
    <xdr:from>
      <xdr:col>0</xdr:col>
      <xdr:colOff>47625</xdr:colOff>
      <xdr:row>33</xdr:row>
      <xdr:rowOff>95250</xdr:rowOff>
    </xdr:from>
    <xdr:to>
      <xdr:col>1</xdr:col>
      <xdr:colOff>0</xdr:colOff>
      <xdr:row>35</xdr:row>
      <xdr:rowOff>142875</xdr:rowOff>
    </xdr:to>
    <xdr:grpSp>
      <xdr:nvGrpSpPr>
        <xdr:cNvPr id="8" name="Group 1">
          <a:extLst>
            <a:ext uri="{FF2B5EF4-FFF2-40B4-BE49-F238E27FC236}">
              <a16:creationId xmlns:a16="http://schemas.microsoft.com/office/drawing/2014/main" id="{00000000-0008-0000-0300-0000A7040000}"/>
            </a:ext>
          </a:extLst>
        </xdr:cNvPr>
        <xdr:cNvGrpSpPr>
          <a:grpSpLocks/>
        </xdr:cNvGrpSpPr>
      </xdr:nvGrpSpPr>
      <xdr:grpSpPr bwMode="auto">
        <a:xfrm>
          <a:off x="47625" y="6343650"/>
          <a:ext cx="501015" cy="413385"/>
          <a:chOff x="683" y="470"/>
          <a:chExt cx="771" cy="680"/>
        </a:xfrm>
      </xdr:grpSpPr>
      <xdr:sp macro="" textlink="">
        <xdr:nvSpPr>
          <xdr:cNvPr id="9" name="Freeform 2">
            <a:extLst>
              <a:ext uri="{FF2B5EF4-FFF2-40B4-BE49-F238E27FC236}">
                <a16:creationId xmlns:a16="http://schemas.microsoft.com/office/drawing/2014/main" id="{00000000-0008-0000-0300-0000A8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0" name="Freeform 3">
            <a:extLst>
              <a:ext uri="{FF2B5EF4-FFF2-40B4-BE49-F238E27FC236}">
                <a16:creationId xmlns:a16="http://schemas.microsoft.com/office/drawing/2014/main" id="{00000000-0008-0000-0300-0000A9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1" name="Freeform 4">
            <a:extLst>
              <a:ext uri="{FF2B5EF4-FFF2-40B4-BE49-F238E27FC236}">
                <a16:creationId xmlns:a16="http://schemas.microsoft.com/office/drawing/2014/main" id="{00000000-0008-0000-0300-0000AA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2" name="Freeform 5">
            <a:extLst>
              <a:ext uri="{FF2B5EF4-FFF2-40B4-BE49-F238E27FC236}">
                <a16:creationId xmlns:a16="http://schemas.microsoft.com/office/drawing/2014/main" id="{00000000-0008-0000-0300-0000AB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3" name="Freeform 6">
            <a:extLst>
              <a:ext uri="{FF2B5EF4-FFF2-40B4-BE49-F238E27FC236}">
                <a16:creationId xmlns:a16="http://schemas.microsoft.com/office/drawing/2014/main" id="{00000000-0008-0000-0300-0000AC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466725</xdr:colOff>
      <xdr:row>6</xdr:row>
      <xdr:rowOff>142875</xdr:rowOff>
    </xdr:from>
    <xdr:to>
      <xdr:col>1</xdr:col>
      <xdr:colOff>152400</xdr:colOff>
      <xdr:row>9</xdr:row>
      <xdr:rowOff>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D1000000}"/>
            </a:ext>
          </a:extLst>
        </xdr:cNvPr>
        <xdr:cNvGrpSpPr>
          <a:grpSpLocks/>
        </xdr:cNvGrpSpPr>
      </xdr:nvGrpSpPr>
      <xdr:grpSpPr bwMode="auto">
        <a:xfrm>
          <a:off x="466725" y="1499235"/>
          <a:ext cx="478155" cy="40576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D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D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D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D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D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123825</xdr:colOff>
      <xdr:row>7</xdr:row>
      <xdr:rowOff>123824</xdr:rowOff>
    </xdr:from>
    <xdr:ext cx="1276350" cy="356235"/>
    <xdr:pic>
      <xdr:nvPicPr>
        <xdr:cNvPr id="8" name="260 Imagen">
          <a:extLst>
            <a:ext uri="{FF2B5EF4-FFF2-40B4-BE49-F238E27FC236}">
              <a16:creationId xmlns:a16="http://schemas.microsoft.com/office/drawing/2014/main" id="{00000000-0008-0000-0500-00000501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6305" y="1655444"/>
          <a:ext cx="1276350" cy="35623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466725</xdr:colOff>
      <xdr:row>6</xdr:row>
      <xdr:rowOff>142875</xdr:rowOff>
    </xdr:from>
    <xdr:to>
      <xdr:col>1</xdr:col>
      <xdr:colOff>152400</xdr:colOff>
      <xdr:row>9</xdr:row>
      <xdr:rowOff>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D1000000}"/>
            </a:ext>
          </a:extLst>
        </xdr:cNvPr>
        <xdr:cNvGrpSpPr>
          <a:grpSpLocks/>
        </xdr:cNvGrpSpPr>
      </xdr:nvGrpSpPr>
      <xdr:grpSpPr bwMode="auto">
        <a:xfrm>
          <a:off x="466725" y="1491615"/>
          <a:ext cx="478155" cy="40576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D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D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D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D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D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123825</xdr:colOff>
      <xdr:row>7</xdr:row>
      <xdr:rowOff>123824</xdr:rowOff>
    </xdr:from>
    <xdr:ext cx="1276350" cy="356235"/>
    <xdr:pic>
      <xdr:nvPicPr>
        <xdr:cNvPr id="8" name="260 Imagen">
          <a:extLst>
            <a:ext uri="{FF2B5EF4-FFF2-40B4-BE49-F238E27FC236}">
              <a16:creationId xmlns:a16="http://schemas.microsoft.com/office/drawing/2014/main" id="{00000000-0008-0000-0500-00000501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6305" y="1655444"/>
          <a:ext cx="1276350" cy="35623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466725</xdr:colOff>
      <xdr:row>6</xdr:row>
      <xdr:rowOff>142875</xdr:rowOff>
    </xdr:from>
    <xdr:to>
      <xdr:col>1</xdr:col>
      <xdr:colOff>152400</xdr:colOff>
      <xdr:row>9</xdr:row>
      <xdr:rowOff>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D1000000}"/>
            </a:ext>
          </a:extLst>
        </xdr:cNvPr>
        <xdr:cNvGrpSpPr>
          <a:grpSpLocks/>
        </xdr:cNvGrpSpPr>
      </xdr:nvGrpSpPr>
      <xdr:grpSpPr bwMode="auto">
        <a:xfrm>
          <a:off x="466725" y="1491615"/>
          <a:ext cx="478155" cy="40576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D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D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D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D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D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123825</xdr:colOff>
      <xdr:row>7</xdr:row>
      <xdr:rowOff>123824</xdr:rowOff>
    </xdr:from>
    <xdr:ext cx="1276350" cy="356235"/>
    <xdr:pic>
      <xdr:nvPicPr>
        <xdr:cNvPr id="8" name="260 Imagen">
          <a:extLst>
            <a:ext uri="{FF2B5EF4-FFF2-40B4-BE49-F238E27FC236}">
              <a16:creationId xmlns:a16="http://schemas.microsoft.com/office/drawing/2014/main" id="{00000000-0008-0000-0500-00000501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6305" y="1663064"/>
          <a:ext cx="1276350" cy="35623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466725</xdr:colOff>
      <xdr:row>5</xdr:row>
      <xdr:rowOff>142875</xdr:rowOff>
    </xdr:from>
    <xdr:to>
      <xdr:col>1</xdr:col>
      <xdr:colOff>152400</xdr:colOff>
      <xdr:row>8</xdr:row>
      <xdr:rowOff>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D1000000}"/>
            </a:ext>
          </a:extLst>
        </xdr:cNvPr>
        <xdr:cNvGrpSpPr>
          <a:grpSpLocks/>
        </xdr:cNvGrpSpPr>
      </xdr:nvGrpSpPr>
      <xdr:grpSpPr bwMode="auto">
        <a:xfrm>
          <a:off x="466725" y="1194435"/>
          <a:ext cx="478155" cy="40576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D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D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D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D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D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123825</xdr:colOff>
      <xdr:row>6</xdr:row>
      <xdr:rowOff>123824</xdr:rowOff>
    </xdr:from>
    <xdr:ext cx="1276350" cy="356235"/>
    <xdr:pic>
      <xdr:nvPicPr>
        <xdr:cNvPr id="8" name="260 Imagen">
          <a:extLst>
            <a:ext uri="{FF2B5EF4-FFF2-40B4-BE49-F238E27FC236}">
              <a16:creationId xmlns:a16="http://schemas.microsoft.com/office/drawing/2014/main" id="{00000000-0008-0000-0500-00000501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6305" y="1663064"/>
          <a:ext cx="1276350" cy="35623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466725</xdr:colOff>
      <xdr:row>6</xdr:row>
      <xdr:rowOff>142875</xdr:rowOff>
    </xdr:from>
    <xdr:to>
      <xdr:col>1</xdr:col>
      <xdr:colOff>152400</xdr:colOff>
      <xdr:row>9</xdr:row>
      <xdr:rowOff>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D1000000}"/>
            </a:ext>
          </a:extLst>
        </xdr:cNvPr>
        <xdr:cNvGrpSpPr>
          <a:grpSpLocks/>
        </xdr:cNvGrpSpPr>
      </xdr:nvGrpSpPr>
      <xdr:grpSpPr bwMode="auto">
        <a:xfrm>
          <a:off x="466725" y="1499235"/>
          <a:ext cx="478155" cy="40576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D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D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D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D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D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123825</xdr:colOff>
      <xdr:row>7</xdr:row>
      <xdr:rowOff>123824</xdr:rowOff>
    </xdr:from>
    <xdr:ext cx="1276350" cy="356235"/>
    <xdr:pic>
      <xdr:nvPicPr>
        <xdr:cNvPr id="8" name="260 Imagen">
          <a:extLst>
            <a:ext uri="{FF2B5EF4-FFF2-40B4-BE49-F238E27FC236}">
              <a16:creationId xmlns:a16="http://schemas.microsoft.com/office/drawing/2014/main" id="{00000000-0008-0000-0500-00000501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6305" y="1663064"/>
          <a:ext cx="1276350" cy="35623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21</xdr:row>
      <xdr:rowOff>95250</xdr:rowOff>
    </xdr:from>
    <xdr:to>
      <xdr:col>0</xdr:col>
      <xdr:colOff>590550</xdr:colOff>
      <xdr:row>23</xdr:row>
      <xdr:rowOff>142875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A7040000}"/>
            </a:ext>
          </a:extLst>
        </xdr:cNvPr>
        <xdr:cNvGrpSpPr>
          <a:grpSpLocks/>
        </xdr:cNvGrpSpPr>
      </xdr:nvGrpSpPr>
      <xdr:grpSpPr bwMode="auto">
        <a:xfrm>
          <a:off x="47625" y="4429125"/>
          <a:ext cx="495300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A8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A9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AA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AB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AC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>
    <xdr:from>
      <xdr:col>0</xdr:col>
      <xdr:colOff>47625</xdr:colOff>
      <xdr:row>21</xdr:row>
      <xdr:rowOff>95250</xdr:rowOff>
    </xdr:from>
    <xdr:to>
      <xdr:col>1</xdr:col>
      <xdr:colOff>0</xdr:colOff>
      <xdr:row>23</xdr:row>
      <xdr:rowOff>142875</xdr:rowOff>
    </xdr:to>
    <xdr:grpSp>
      <xdr:nvGrpSpPr>
        <xdr:cNvPr id="8" name="Group 1">
          <a:extLst>
            <a:ext uri="{FF2B5EF4-FFF2-40B4-BE49-F238E27FC236}">
              <a16:creationId xmlns:a16="http://schemas.microsoft.com/office/drawing/2014/main" id="{00000000-0008-0000-0300-0000A7040000}"/>
            </a:ext>
          </a:extLst>
        </xdr:cNvPr>
        <xdr:cNvGrpSpPr>
          <a:grpSpLocks/>
        </xdr:cNvGrpSpPr>
      </xdr:nvGrpSpPr>
      <xdr:grpSpPr bwMode="auto">
        <a:xfrm>
          <a:off x="47625" y="4429125"/>
          <a:ext cx="495300" cy="428625"/>
          <a:chOff x="683" y="470"/>
          <a:chExt cx="771" cy="680"/>
        </a:xfrm>
      </xdr:grpSpPr>
      <xdr:sp macro="" textlink="">
        <xdr:nvSpPr>
          <xdr:cNvPr id="9" name="Freeform 2">
            <a:extLst>
              <a:ext uri="{FF2B5EF4-FFF2-40B4-BE49-F238E27FC236}">
                <a16:creationId xmlns:a16="http://schemas.microsoft.com/office/drawing/2014/main" id="{00000000-0008-0000-0300-0000A8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0" name="Freeform 3">
            <a:extLst>
              <a:ext uri="{FF2B5EF4-FFF2-40B4-BE49-F238E27FC236}">
                <a16:creationId xmlns:a16="http://schemas.microsoft.com/office/drawing/2014/main" id="{00000000-0008-0000-0300-0000A9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1" name="Freeform 4">
            <a:extLst>
              <a:ext uri="{FF2B5EF4-FFF2-40B4-BE49-F238E27FC236}">
                <a16:creationId xmlns:a16="http://schemas.microsoft.com/office/drawing/2014/main" id="{00000000-0008-0000-0300-0000AA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2" name="Freeform 5">
            <a:extLst>
              <a:ext uri="{FF2B5EF4-FFF2-40B4-BE49-F238E27FC236}">
                <a16:creationId xmlns:a16="http://schemas.microsoft.com/office/drawing/2014/main" id="{00000000-0008-0000-0300-0000AB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3" name="Freeform 6">
            <a:extLst>
              <a:ext uri="{FF2B5EF4-FFF2-40B4-BE49-F238E27FC236}">
                <a16:creationId xmlns:a16="http://schemas.microsoft.com/office/drawing/2014/main" id="{00000000-0008-0000-0300-0000AC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466725</xdr:colOff>
      <xdr:row>6</xdr:row>
      <xdr:rowOff>142875</xdr:rowOff>
    </xdr:from>
    <xdr:to>
      <xdr:col>1</xdr:col>
      <xdr:colOff>152400</xdr:colOff>
      <xdr:row>9</xdr:row>
      <xdr:rowOff>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D1000000}"/>
            </a:ext>
          </a:extLst>
        </xdr:cNvPr>
        <xdr:cNvGrpSpPr>
          <a:grpSpLocks/>
        </xdr:cNvGrpSpPr>
      </xdr:nvGrpSpPr>
      <xdr:grpSpPr bwMode="auto">
        <a:xfrm>
          <a:off x="466725" y="1499235"/>
          <a:ext cx="478155" cy="40576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D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D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D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D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D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123825</xdr:colOff>
      <xdr:row>7</xdr:row>
      <xdr:rowOff>123824</xdr:rowOff>
    </xdr:from>
    <xdr:ext cx="1276350" cy="356235"/>
    <xdr:pic>
      <xdr:nvPicPr>
        <xdr:cNvPr id="8" name="260 Imagen">
          <a:extLst>
            <a:ext uri="{FF2B5EF4-FFF2-40B4-BE49-F238E27FC236}">
              <a16:creationId xmlns:a16="http://schemas.microsoft.com/office/drawing/2014/main" id="{00000000-0008-0000-0500-00000501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6305" y="2287904"/>
          <a:ext cx="1276350" cy="35623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466725</xdr:colOff>
      <xdr:row>8</xdr:row>
      <xdr:rowOff>142875</xdr:rowOff>
    </xdr:from>
    <xdr:to>
      <xdr:col>1</xdr:col>
      <xdr:colOff>152400</xdr:colOff>
      <xdr:row>11</xdr:row>
      <xdr:rowOff>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D1000000}"/>
            </a:ext>
          </a:extLst>
        </xdr:cNvPr>
        <xdr:cNvGrpSpPr>
          <a:grpSpLocks/>
        </xdr:cNvGrpSpPr>
      </xdr:nvGrpSpPr>
      <xdr:grpSpPr bwMode="auto">
        <a:xfrm>
          <a:off x="466725" y="2124075"/>
          <a:ext cx="478155" cy="40576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D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D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D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D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D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123825</xdr:colOff>
      <xdr:row>9</xdr:row>
      <xdr:rowOff>123824</xdr:rowOff>
    </xdr:from>
    <xdr:ext cx="1276350" cy="356235"/>
    <xdr:pic>
      <xdr:nvPicPr>
        <xdr:cNvPr id="8" name="260 Imagen">
          <a:extLst>
            <a:ext uri="{FF2B5EF4-FFF2-40B4-BE49-F238E27FC236}">
              <a16:creationId xmlns:a16="http://schemas.microsoft.com/office/drawing/2014/main" id="{00000000-0008-0000-0500-00000501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6305" y="1655444"/>
          <a:ext cx="1276350" cy="35623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466725</xdr:colOff>
      <xdr:row>6</xdr:row>
      <xdr:rowOff>142875</xdr:rowOff>
    </xdr:from>
    <xdr:to>
      <xdr:col>1</xdr:col>
      <xdr:colOff>152400</xdr:colOff>
      <xdr:row>9</xdr:row>
      <xdr:rowOff>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D1000000}"/>
            </a:ext>
          </a:extLst>
        </xdr:cNvPr>
        <xdr:cNvGrpSpPr>
          <a:grpSpLocks/>
        </xdr:cNvGrpSpPr>
      </xdr:nvGrpSpPr>
      <xdr:grpSpPr bwMode="auto">
        <a:xfrm>
          <a:off x="466725" y="1491615"/>
          <a:ext cx="478155" cy="40576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D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D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D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D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D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123825</xdr:colOff>
      <xdr:row>7</xdr:row>
      <xdr:rowOff>123824</xdr:rowOff>
    </xdr:from>
    <xdr:ext cx="1276350" cy="356235"/>
    <xdr:pic>
      <xdr:nvPicPr>
        <xdr:cNvPr id="8" name="260 Imagen">
          <a:extLst>
            <a:ext uri="{FF2B5EF4-FFF2-40B4-BE49-F238E27FC236}">
              <a16:creationId xmlns:a16="http://schemas.microsoft.com/office/drawing/2014/main" id="{00000000-0008-0000-0500-00000501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6305" y="1960244"/>
          <a:ext cx="1276350" cy="35623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466725</xdr:colOff>
      <xdr:row>7</xdr:row>
      <xdr:rowOff>142875</xdr:rowOff>
    </xdr:from>
    <xdr:to>
      <xdr:col>1</xdr:col>
      <xdr:colOff>152400</xdr:colOff>
      <xdr:row>10</xdr:row>
      <xdr:rowOff>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D1000000}"/>
            </a:ext>
          </a:extLst>
        </xdr:cNvPr>
        <xdr:cNvGrpSpPr>
          <a:grpSpLocks/>
        </xdr:cNvGrpSpPr>
      </xdr:nvGrpSpPr>
      <xdr:grpSpPr bwMode="auto">
        <a:xfrm>
          <a:off x="466725" y="1796415"/>
          <a:ext cx="478155" cy="40576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D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D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D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D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D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123825</xdr:colOff>
      <xdr:row>8</xdr:row>
      <xdr:rowOff>123824</xdr:rowOff>
    </xdr:from>
    <xdr:ext cx="1276350" cy="356235"/>
    <xdr:pic>
      <xdr:nvPicPr>
        <xdr:cNvPr id="8" name="260 Imagen">
          <a:extLst>
            <a:ext uri="{FF2B5EF4-FFF2-40B4-BE49-F238E27FC236}">
              <a16:creationId xmlns:a16="http://schemas.microsoft.com/office/drawing/2014/main" id="{00000000-0008-0000-0500-00000501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6305" y="2287904"/>
          <a:ext cx="1276350" cy="35623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466725</xdr:colOff>
      <xdr:row>8</xdr:row>
      <xdr:rowOff>142875</xdr:rowOff>
    </xdr:from>
    <xdr:to>
      <xdr:col>1</xdr:col>
      <xdr:colOff>152400</xdr:colOff>
      <xdr:row>11</xdr:row>
      <xdr:rowOff>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D1000000}"/>
            </a:ext>
          </a:extLst>
        </xdr:cNvPr>
        <xdr:cNvGrpSpPr>
          <a:grpSpLocks/>
        </xdr:cNvGrpSpPr>
      </xdr:nvGrpSpPr>
      <xdr:grpSpPr bwMode="auto">
        <a:xfrm>
          <a:off x="466725" y="2124075"/>
          <a:ext cx="478155" cy="40576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D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D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D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D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D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123825</xdr:colOff>
      <xdr:row>9</xdr:row>
      <xdr:rowOff>123824</xdr:rowOff>
    </xdr:from>
    <xdr:ext cx="1276350" cy="356235"/>
    <xdr:pic>
      <xdr:nvPicPr>
        <xdr:cNvPr id="8" name="260 Imagen">
          <a:extLst>
            <a:ext uri="{FF2B5EF4-FFF2-40B4-BE49-F238E27FC236}">
              <a16:creationId xmlns:a16="http://schemas.microsoft.com/office/drawing/2014/main" id="{00000000-0008-0000-0500-00000501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6305" y="1663064"/>
          <a:ext cx="1276350" cy="35623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466725</xdr:colOff>
      <xdr:row>6</xdr:row>
      <xdr:rowOff>142875</xdr:rowOff>
    </xdr:from>
    <xdr:to>
      <xdr:col>1</xdr:col>
      <xdr:colOff>152400</xdr:colOff>
      <xdr:row>9</xdr:row>
      <xdr:rowOff>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D1000000}"/>
            </a:ext>
          </a:extLst>
        </xdr:cNvPr>
        <xdr:cNvGrpSpPr>
          <a:grpSpLocks/>
        </xdr:cNvGrpSpPr>
      </xdr:nvGrpSpPr>
      <xdr:grpSpPr bwMode="auto">
        <a:xfrm>
          <a:off x="466725" y="1533525"/>
          <a:ext cx="44767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D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D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D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D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D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123825</xdr:colOff>
      <xdr:row>7</xdr:row>
      <xdr:rowOff>123824</xdr:rowOff>
    </xdr:from>
    <xdr:ext cx="1276350" cy="356235"/>
    <xdr:pic>
      <xdr:nvPicPr>
        <xdr:cNvPr id="9" name="260 Imagen">
          <a:extLst>
            <a:ext uri="{FF2B5EF4-FFF2-40B4-BE49-F238E27FC236}">
              <a16:creationId xmlns:a16="http://schemas.microsoft.com/office/drawing/2014/main" id="{00000000-0008-0000-0500-00000501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2352674"/>
          <a:ext cx="1276350" cy="35623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466725</xdr:colOff>
      <xdr:row>8</xdr:row>
      <xdr:rowOff>142875</xdr:rowOff>
    </xdr:from>
    <xdr:to>
      <xdr:col>1</xdr:col>
      <xdr:colOff>152400</xdr:colOff>
      <xdr:row>11</xdr:row>
      <xdr:rowOff>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D1000000}"/>
            </a:ext>
          </a:extLst>
        </xdr:cNvPr>
        <xdr:cNvGrpSpPr>
          <a:grpSpLocks/>
        </xdr:cNvGrpSpPr>
      </xdr:nvGrpSpPr>
      <xdr:grpSpPr bwMode="auto">
        <a:xfrm>
          <a:off x="466725" y="2139315"/>
          <a:ext cx="478155" cy="40576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D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D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D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D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D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0</xdr:colOff>
      <xdr:row>7</xdr:row>
      <xdr:rowOff>38100</xdr:rowOff>
    </xdr:from>
    <xdr:to>
      <xdr:col>2</xdr:col>
      <xdr:colOff>538353</xdr:colOff>
      <xdr:row>7</xdr:row>
      <xdr:rowOff>39624</xdr:rowOff>
    </xdr:to>
    <xdr:pic>
      <xdr:nvPicPr>
        <xdr:cNvPr id="8" name="214 Imagen">
          <a:extLst>
            <a:ext uri="{FF2B5EF4-FFF2-40B4-BE49-F238E27FC236}">
              <a16:creationId xmlns:a16="http://schemas.microsoft.com/office/drawing/2014/main" id="{00000000-0008-0000-0500-0000D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876425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123825</xdr:colOff>
      <xdr:row>9</xdr:row>
      <xdr:rowOff>123824</xdr:rowOff>
    </xdr:from>
    <xdr:ext cx="1276350" cy="356235"/>
    <xdr:pic>
      <xdr:nvPicPr>
        <xdr:cNvPr id="9" name="260 Imagen">
          <a:extLst>
            <a:ext uri="{FF2B5EF4-FFF2-40B4-BE49-F238E27FC236}">
              <a16:creationId xmlns:a16="http://schemas.microsoft.com/office/drawing/2014/main" id="{00000000-0008-0000-0500-000005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2352674"/>
          <a:ext cx="1276350" cy="35623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33</xdr:row>
      <xdr:rowOff>95250</xdr:rowOff>
    </xdr:from>
    <xdr:to>
      <xdr:col>0</xdr:col>
      <xdr:colOff>590550</xdr:colOff>
      <xdr:row>35</xdr:row>
      <xdr:rowOff>142875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A7040000}"/>
            </a:ext>
          </a:extLst>
        </xdr:cNvPr>
        <xdr:cNvGrpSpPr>
          <a:grpSpLocks/>
        </xdr:cNvGrpSpPr>
      </xdr:nvGrpSpPr>
      <xdr:grpSpPr bwMode="auto">
        <a:xfrm>
          <a:off x="47625" y="6753225"/>
          <a:ext cx="33337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A8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A9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AA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AB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AC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>
    <xdr:from>
      <xdr:col>0</xdr:col>
      <xdr:colOff>47625</xdr:colOff>
      <xdr:row>33</xdr:row>
      <xdr:rowOff>95250</xdr:rowOff>
    </xdr:from>
    <xdr:to>
      <xdr:col>1</xdr:col>
      <xdr:colOff>0</xdr:colOff>
      <xdr:row>35</xdr:row>
      <xdr:rowOff>142875</xdr:rowOff>
    </xdr:to>
    <xdr:grpSp>
      <xdr:nvGrpSpPr>
        <xdr:cNvPr id="8" name="Group 1">
          <a:extLst>
            <a:ext uri="{FF2B5EF4-FFF2-40B4-BE49-F238E27FC236}">
              <a16:creationId xmlns:a16="http://schemas.microsoft.com/office/drawing/2014/main" id="{00000000-0008-0000-0300-0000A7040000}"/>
            </a:ext>
          </a:extLst>
        </xdr:cNvPr>
        <xdr:cNvGrpSpPr>
          <a:grpSpLocks/>
        </xdr:cNvGrpSpPr>
      </xdr:nvGrpSpPr>
      <xdr:grpSpPr bwMode="auto">
        <a:xfrm>
          <a:off x="47625" y="6753225"/>
          <a:ext cx="333375" cy="428625"/>
          <a:chOff x="683" y="470"/>
          <a:chExt cx="771" cy="680"/>
        </a:xfrm>
      </xdr:grpSpPr>
      <xdr:sp macro="" textlink="">
        <xdr:nvSpPr>
          <xdr:cNvPr id="9" name="Freeform 2">
            <a:extLst>
              <a:ext uri="{FF2B5EF4-FFF2-40B4-BE49-F238E27FC236}">
                <a16:creationId xmlns:a16="http://schemas.microsoft.com/office/drawing/2014/main" id="{00000000-0008-0000-0300-0000A8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0" name="Freeform 3">
            <a:extLst>
              <a:ext uri="{FF2B5EF4-FFF2-40B4-BE49-F238E27FC236}">
                <a16:creationId xmlns:a16="http://schemas.microsoft.com/office/drawing/2014/main" id="{00000000-0008-0000-0300-0000A9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1" name="Freeform 4">
            <a:extLst>
              <a:ext uri="{FF2B5EF4-FFF2-40B4-BE49-F238E27FC236}">
                <a16:creationId xmlns:a16="http://schemas.microsoft.com/office/drawing/2014/main" id="{00000000-0008-0000-0300-0000AA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2" name="Freeform 5">
            <a:extLst>
              <a:ext uri="{FF2B5EF4-FFF2-40B4-BE49-F238E27FC236}">
                <a16:creationId xmlns:a16="http://schemas.microsoft.com/office/drawing/2014/main" id="{00000000-0008-0000-0300-0000AB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3" name="Freeform 6">
            <a:extLst>
              <a:ext uri="{FF2B5EF4-FFF2-40B4-BE49-F238E27FC236}">
                <a16:creationId xmlns:a16="http://schemas.microsoft.com/office/drawing/2014/main" id="{00000000-0008-0000-0300-0000AC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31</xdr:row>
      <xdr:rowOff>95250</xdr:rowOff>
    </xdr:from>
    <xdr:to>
      <xdr:col>0</xdr:col>
      <xdr:colOff>590550</xdr:colOff>
      <xdr:row>33</xdr:row>
      <xdr:rowOff>142875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A7040000}"/>
            </a:ext>
          </a:extLst>
        </xdr:cNvPr>
        <xdr:cNvGrpSpPr>
          <a:grpSpLocks/>
        </xdr:cNvGrpSpPr>
      </xdr:nvGrpSpPr>
      <xdr:grpSpPr bwMode="auto">
        <a:xfrm>
          <a:off x="47625" y="6076950"/>
          <a:ext cx="367665" cy="41338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A8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A9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AA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AB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AC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>
    <xdr:from>
      <xdr:col>0</xdr:col>
      <xdr:colOff>47625</xdr:colOff>
      <xdr:row>31</xdr:row>
      <xdr:rowOff>95250</xdr:rowOff>
    </xdr:from>
    <xdr:to>
      <xdr:col>1</xdr:col>
      <xdr:colOff>0</xdr:colOff>
      <xdr:row>33</xdr:row>
      <xdr:rowOff>142875</xdr:rowOff>
    </xdr:to>
    <xdr:grpSp>
      <xdr:nvGrpSpPr>
        <xdr:cNvPr id="8" name="Group 1">
          <a:extLst>
            <a:ext uri="{FF2B5EF4-FFF2-40B4-BE49-F238E27FC236}">
              <a16:creationId xmlns:a16="http://schemas.microsoft.com/office/drawing/2014/main" id="{00000000-0008-0000-0300-0000A7040000}"/>
            </a:ext>
          </a:extLst>
        </xdr:cNvPr>
        <xdr:cNvGrpSpPr>
          <a:grpSpLocks/>
        </xdr:cNvGrpSpPr>
      </xdr:nvGrpSpPr>
      <xdr:grpSpPr bwMode="auto">
        <a:xfrm>
          <a:off x="47625" y="6076950"/>
          <a:ext cx="371475" cy="413385"/>
          <a:chOff x="683" y="470"/>
          <a:chExt cx="771" cy="680"/>
        </a:xfrm>
      </xdr:grpSpPr>
      <xdr:sp macro="" textlink="">
        <xdr:nvSpPr>
          <xdr:cNvPr id="9" name="Freeform 2">
            <a:extLst>
              <a:ext uri="{FF2B5EF4-FFF2-40B4-BE49-F238E27FC236}">
                <a16:creationId xmlns:a16="http://schemas.microsoft.com/office/drawing/2014/main" id="{00000000-0008-0000-0300-0000A8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0" name="Freeform 3">
            <a:extLst>
              <a:ext uri="{FF2B5EF4-FFF2-40B4-BE49-F238E27FC236}">
                <a16:creationId xmlns:a16="http://schemas.microsoft.com/office/drawing/2014/main" id="{00000000-0008-0000-0300-0000A9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1" name="Freeform 4">
            <a:extLst>
              <a:ext uri="{FF2B5EF4-FFF2-40B4-BE49-F238E27FC236}">
                <a16:creationId xmlns:a16="http://schemas.microsoft.com/office/drawing/2014/main" id="{00000000-0008-0000-0300-0000AA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2" name="Freeform 5">
            <a:extLst>
              <a:ext uri="{FF2B5EF4-FFF2-40B4-BE49-F238E27FC236}">
                <a16:creationId xmlns:a16="http://schemas.microsoft.com/office/drawing/2014/main" id="{00000000-0008-0000-0300-0000AB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3" name="Freeform 6">
            <a:extLst>
              <a:ext uri="{FF2B5EF4-FFF2-40B4-BE49-F238E27FC236}">
                <a16:creationId xmlns:a16="http://schemas.microsoft.com/office/drawing/2014/main" id="{00000000-0008-0000-0300-0000AC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33</xdr:row>
      <xdr:rowOff>95250</xdr:rowOff>
    </xdr:from>
    <xdr:to>
      <xdr:col>0</xdr:col>
      <xdr:colOff>590550</xdr:colOff>
      <xdr:row>35</xdr:row>
      <xdr:rowOff>142875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A7040000}"/>
            </a:ext>
          </a:extLst>
        </xdr:cNvPr>
        <xdr:cNvGrpSpPr>
          <a:grpSpLocks/>
        </xdr:cNvGrpSpPr>
      </xdr:nvGrpSpPr>
      <xdr:grpSpPr bwMode="auto">
        <a:xfrm>
          <a:off x="47625" y="6648450"/>
          <a:ext cx="466725" cy="41338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A8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A9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AA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AB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AC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>
    <xdr:from>
      <xdr:col>0</xdr:col>
      <xdr:colOff>47625</xdr:colOff>
      <xdr:row>33</xdr:row>
      <xdr:rowOff>95250</xdr:rowOff>
    </xdr:from>
    <xdr:to>
      <xdr:col>1</xdr:col>
      <xdr:colOff>0</xdr:colOff>
      <xdr:row>35</xdr:row>
      <xdr:rowOff>142875</xdr:rowOff>
    </xdr:to>
    <xdr:grpSp>
      <xdr:nvGrpSpPr>
        <xdr:cNvPr id="8" name="Group 1">
          <a:extLst>
            <a:ext uri="{FF2B5EF4-FFF2-40B4-BE49-F238E27FC236}">
              <a16:creationId xmlns:a16="http://schemas.microsoft.com/office/drawing/2014/main" id="{00000000-0008-0000-0300-0000A7040000}"/>
            </a:ext>
          </a:extLst>
        </xdr:cNvPr>
        <xdr:cNvGrpSpPr>
          <a:grpSpLocks/>
        </xdr:cNvGrpSpPr>
      </xdr:nvGrpSpPr>
      <xdr:grpSpPr bwMode="auto">
        <a:xfrm>
          <a:off x="47625" y="6648450"/>
          <a:ext cx="470535" cy="413385"/>
          <a:chOff x="683" y="470"/>
          <a:chExt cx="771" cy="680"/>
        </a:xfrm>
      </xdr:grpSpPr>
      <xdr:sp macro="" textlink="">
        <xdr:nvSpPr>
          <xdr:cNvPr id="9" name="Freeform 2">
            <a:extLst>
              <a:ext uri="{FF2B5EF4-FFF2-40B4-BE49-F238E27FC236}">
                <a16:creationId xmlns:a16="http://schemas.microsoft.com/office/drawing/2014/main" id="{00000000-0008-0000-0300-0000A8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0" name="Freeform 3">
            <a:extLst>
              <a:ext uri="{FF2B5EF4-FFF2-40B4-BE49-F238E27FC236}">
                <a16:creationId xmlns:a16="http://schemas.microsoft.com/office/drawing/2014/main" id="{00000000-0008-0000-0300-0000A9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1" name="Freeform 4">
            <a:extLst>
              <a:ext uri="{FF2B5EF4-FFF2-40B4-BE49-F238E27FC236}">
                <a16:creationId xmlns:a16="http://schemas.microsoft.com/office/drawing/2014/main" id="{00000000-0008-0000-0300-0000AA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2" name="Freeform 5">
            <a:extLst>
              <a:ext uri="{FF2B5EF4-FFF2-40B4-BE49-F238E27FC236}">
                <a16:creationId xmlns:a16="http://schemas.microsoft.com/office/drawing/2014/main" id="{00000000-0008-0000-0300-0000AB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3" name="Freeform 6">
            <a:extLst>
              <a:ext uri="{FF2B5EF4-FFF2-40B4-BE49-F238E27FC236}">
                <a16:creationId xmlns:a16="http://schemas.microsoft.com/office/drawing/2014/main" id="{00000000-0008-0000-0300-0000AC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37</xdr:row>
      <xdr:rowOff>95250</xdr:rowOff>
    </xdr:from>
    <xdr:to>
      <xdr:col>0</xdr:col>
      <xdr:colOff>590550</xdr:colOff>
      <xdr:row>39</xdr:row>
      <xdr:rowOff>142875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A7040000}"/>
            </a:ext>
          </a:extLst>
        </xdr:cNvPr>
        <xdr:cNvGrpSpPr>
          <a:grpSpLocks/>
        </xdr:cNvGrpSpPr>
      </xdr:nvGrpSpPr>
      <xdr:grpSpPr bwMode="auto">
        <a:xfrm>
          <a:off x="47625" y="7037070"/>
          <a:ext cx="421005" cy="41338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A8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A9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AA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AB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AC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>
    <xdr:from>
      <xdr:col>0</xdr:col>
      <xdr:colOff>47625</xdr:colOff>
      <xdr:row>37</xdr:row>
      <xdr:rowOff>95250</xdr:rowOff>
    </xdr:from>
    <xdr:to>
      <xdr:col>1</xdr:col>
      <xdr:colOff>0</xdr:colOff>
      <xdr:row>39</xdr:row>
      <xdr:rowOff>142875</xdr:rowOff>
    </xdr:to>
    <xdr:grpSp>
      <xdr:nvGrpSpPr>
        <xdr:cNvPr id="8" name="Group 1">
          <a:extLst>
            <a:ext uri="{FF2B5EF4-FFF2-40B4-BE49-F238E27FC236}">
              <a16:creationId xmlns:a16="http://schemas.microsoft.com/office/drawing/2014/main" id="{00000000-0008-0000-0300-0000A7040000}"/>
            </a:ext>
          </a:extLst>
        </xdr:cNvPr>
        <xdr:cNvGrpSpPr>
          <a:grpSpLocks/>
        </xdr:cNvGrpSpPr>
      </xdr:nvGrpSpPr>
      <xdr:grpSpPr bwMode="auto">
        <a:xfrm>
          <a:off x="47625" y="7037070"/>
          <a:ext cx="424815" cy="413385"/>
          <a:chOff x="683" y="470"/>
          <a:chExt cx="771" cy="680"/>
        </a:xfrm>
      </xdr:grpSpPr>
      <xdr:sp macro="" textlink="">
        <xdr:nvSpPr>
          <xdr:cNvPr id="9" name="Freeform 2">
            <a:extLst>
              <a:ext uri="{FF2B5EF4-FFF2-40B4-BE49-F238E27FC236}">
                <a16:creationId xmlns:a16="http://schemas.microsoft.com/office/drawing/2014/main" id="{00000000-0008-0000-0300-0000A8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0" name="Freeform 3">
            <a:extLst>
              <a:ext uri="{FF2B5EF4-FFF2-40B4-BE49-F238E27FC236}">
                <a16:creationId xmlns:a16="http://schemas.microsoft.com/office/drawing/2014/main" id="{00000000-0008-0000-0300-0000A9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1" name="Freeform 4">
            <a:extLst>
              <a:ext uri="{FF2B5EF4-FFF2-40B4-BE49-F238E27FC236}">
                <a16:creationId xmlns:a16="http://schemas.microsoft.com/office/drawing/2014/main" id="{00000000-0008-0000-0300-0000AA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2" name="Freeform 5">
            <a:extLst>
              <a:ext uri="{FF2B5EF4-FFF2-40B4-BE49-F238E27FC236}">
                <a16:creationId xmlns:a16="http://schemas.microsoft.com/office/drawing/2014/main" id="{00000000-0008-0000-0300-0000AB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3" name="Freeform 6">
            <a:extLst>
              <a:ext uri="{FF2B5EF4-FFF2-40B4-BE49-F238E27FC236}">
                <a16:creationId xmlns:a16="http://schemas.microsoft.com/office/drawing/2014/main" id="{00000000-0008-0000-0300-0000AC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33</xdr:row>
      <xdr:rowOff>95250</xdr:rowOff>
    </xdr:from>
    <xdr:to>
      <xdr:col>0</xdr:col>
      <xdr:colOff>590550</xdr:colOff>
      <xdr:row>35</xdr:row>
      <xdr:rowOff>142875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A7040000}"/>
            </a:ext>
          </a:extLst>
        </xdr:cNvPr>
        <xdr:cNvGrpSpPr>
          <a:grpSpLocks/>
        </xdr:cNvGrpSpPr>
      </xdr:nvGrpSpPr>
      <xdr:grpSpPr bwMode="auto">
        <a:xfrm>
          <a:off x="47625" y="6953250"/>
          <a:ext cx="40957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A8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A9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AA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AB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AC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>
    <xdr:from>
      <xdr:col>0</xdr:col>
      <xdr:colOff>47625</xdr:colOff>
      <xdr:row>33</xdr:row>
      <xdr:rowOff>95250</xdr:rowOff>
    </xdr:from>
    <xdr:to>
      <xdr:col>1</xdr:col>
      <xdr:colOff>0</xdr:colOff>
      <xdr:row>35</xdr:row>
      <xdr:rowOff>142875</xdr:rowOff>
    </xdr:to>
    <xdr:grpSp>
      <xdr:nvGrpSpPr>
        <xdr:cNvPr id="8" name="Group 1">
          <a:extLst>
            <a:ext uri="{FF2B5EF4-FFF2-40B4-BE49-F238E27FC236}">
              <a16:creationId xmlns:a16="http://schemas.microsoft.com/office/drawing/2014/main" id="{00000000-0008-0000-0300-0000A7040000}"/>
            </a:ext>
          </a:extLst>
        </xdr:cNvPr>
        <xdr:cNvGrpSpPr>
          <a:grpSpLocks/>
        </xdr:cNvGrpSpPr>
      </xdr:nvGrpSpPr>
      <xdr:grpSpPr bwMode="auto">
        <a:xfrm>
          <a:off x="47625" y="6953250"/>
          <a:ext cx="409575" cy="428625"/>
          <a:chOff x="683" y="470"/>
          <a:chExt cx="771" cy="680"/>
        </a:xfrm>
      </xdr:grpSpPr>
      <xdr:sp macro="" textlink="">
        <xdr:nvSpPr>
          <xdr:cNvPr id="9" name="Freeform 2">
            <a:extLst>
              <a:ext uri="{FF2B5EF4-FFF2-40B4-BE49-F238E27FC236}">
                <a16:creationId xmlns:a16="http://schemas.microsoft.com/office/drawing/2014/main" id="{00000000-0008-0000-0300-0000A8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0" name="Freeform 3">
            <a:extLst>
              <a:ext uri="{FF2B5EF4-FFF2-40B4-BE49-F238E27FC236}">
                <a16:creationId xmlns:a16="http://schemas.microsoft.com/office/drawing/2014/main" id="{00000000-0008-0000-0300-0000A9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1" name="Freeform 4">
            <a:extLst>
              <a:ext uri="{FF2B5EF4-FFF2-40B4-BE49-F238E27FC236}">
                <a16:creationId xmlns:a16="http://schemas.microsoft.com/office/drawing/2014/main" id="{00000000-0008-0000-0300-0000AA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2" name="Freeform 5">
            <a:extLst>
              <a:ext uri="{FF2B5EF4-FFF2-40B4-BE49-F238E27FC236}">
                <a16:creationId xmlns:a16="http://schemas.microsoft.com/office/drawing/2014/main" id="{00000000-0008-0000-0300-0000AB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3" name="Freeform 6">
            <a:extLst>
              <a:ext uri="{FF2B5EF4-FFF2-40B4-BE49-F238E27FC236}">
                <a16:creationId xmlns:a16="http://schemas.microsoft.com/office/drawing/2014/main" id="{00000000-0008-0000-0300-0000AC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466725</xdr:colOff>
      <xdr:row>8</xdr:row>
      <xdr:rowOff>142875</xdr:rowOff>
    </xdr:from>
    <xdr:to>
      <xdr:col>1</xdr:col>
      <xdr:colOff>152400</xdr:colOff>
      <xdr:row>11</xdr:row>
      <xdr:rowOff>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D1000000}"/>
            </a:ext>
          </a:extLst>
        </xdr:cNvPr>
        <xdr:cNvGrpSpPr>
          <a:grpSpLocks/>
        </xdr:cNvGrpSpPr>
      </xdr:nvGrpSpPr>
      <xdr:grpSpPr bwMode="auto">
        <a:xfrm>
          <a:off x="466725" y="2181225"/>
          <a:ext cx="44767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D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D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D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D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D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0</xdr:colOff>
      <xdr:row>7</xdr:row>
      <xdr:rowOff>38100</xdr:rowOff>
    </xdr:from>
    <xdr:to>
      <xdr:col>3</xdr:col>
      <xdr:colOff>262128</xdr:colOff>
      <xdr:row>7</xdr:row>
      <xdr:rowOff>39624</xdr:rowOff>
    </xdr:to>
    <xdr:pic>
      <xdr:nvPicPr>
        <xdr:cNvPr id="8" name="214 Imagen">
          <a:extLst>
            <a:ext uri="{FF2B5EF4-FFF2-40B4-BE49-F238E27FC236}">
              <a16:creationId xmlns:a16="http://schemas.microsoft.com/office/drawing/2014/main" id="{00000000-0008-0000-0500-0000D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257300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123825</xdr:colOff>
      <xdr:row>9</xdr:row>
      <xdr:rowOff>123824</xdr:rowOff>
    </xdr:from>
    <xdr:ext cx="1276350" cy="356235"/>
    <xdr:pic>
      <xdr:nvPicPr>
        <xdr:cNvPr id="9" name="260 Imagen">
          <a:extLst>
            <a:ext uri="{FF2B5EF4-FFF2-40B4-BE49-F238E27FC236}">
              <a16:creationId xmlns:a16="http://schemas.microsoft.com/office/drawing/2014/main" id="{00000000-0008-0000-0500-000005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1733549"/>
          <a:ext cx="1276350" cy="35623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466725</xdr:colOff>
      <xdr:row>6</xdr:row>
      <xdr:rowOff>142875</xdr:rowOff>
    </xdr:from>
    <xdr:to>
      <xdr:col>1</xdr:col>
      <xdr:colOff>152400</xdr:colOff>
      <xdr:row>9</xdr:row>
      <xdr:rowOff>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D1000000}"/>
            </a:ext>
          </a:extLst>
        </xdr:cNvPr>
        <xdr:cNvGrpSpPr>
          <a:grpSpLocks/>
        </xdr:cNvGrpSpPr>
      </xdr:nvGrpSpPr>
      <xdr:grpSpPr bwMode="auto">
        <a:xfrm>
          <a:off x="466725" y="1562100"/>
          <a:ext cx="44767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D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D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D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D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D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0</xdr:colOff>
      <xdr:row>5</xdr:row>
      <xdr:rowOff>38100</xdr:rowOff>
    </xdr:from>
    <xdr:to>
      <xdr:col>3</xdr:col>
      <xdr:colOff>195453</xdr:colOff>
      <xdr:row>5</xdr:row>
      <xdr:rowOff>39624</xdr:rowOff>
    </xdr:to>
    <xdr:pic>
      <xdr:nvPicPr>
        <xdr:cNvPr id="8" name="214 Imagen">
          <a:extLst>
            <a:ext uri="{FF2B5EF4-FFF2-40B4-BE49-F238E27FC236}">
              <a16:creationId xmlns:a16="http://schemas.microsoft.com/office/drawing/2014/main" id="{00000000-0008-0000-0500-0000D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257300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123825</xdr:colOff>
      <xdr:row>7</xdr:row>
      <xdr:rowOff>123824</xdr:rowOff>
    </xdr:from>
    <xdr:ext cx="1276350" cy="356235"/>
    <xdr:pic>
      <xdr:nvPicPr>
        <xdr:cNvPr id="9" name="260 Imagen">
          <a:extLst>
            <a:ext uri="{FF2B5EF4-FFF2-40B4-BE49-F238E27FC236}">
              <a16:creationId xmlns:a16="http://schemas.microsoft.com/office/drawing/2014/main" id="{00000000-0008-0000-0500-000005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1733549"/>
          <a:ext cx="1276350" cy="35623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466725</xdr:colOff>
      <xdr:row>6</xdr:row>
      <xdr:rowOff>142875</xdr:rowOff>
    </xdr:from>
    <xdr:to>
      <xdr:col>1</xdr:col>
      <xdr:colOff>152400</xdr:colOff>
      <xdr:row>9</xdr:row>
      <xdr:rowOff>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D1000000}"/>
            </a:ext>
          </a:extLst>
        </xdr:cNvPr>
        <xdr:cNvGrpSpPr>
          <a:grpSpLocks/>
        </xdr:cNvGrpSpPr>
      </xdr:nvGrpSpPr>
      <xdr:grpSpPr bwMode="auto">
        <a:xfrm>
          <a:off x="466725" y="1562100"/>
          <a:ext cx="44767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D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D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D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D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D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0</xdr:colOff>
      <xdr:row>5</xdr:row>
      <xdr:rowOff>38100</xdr:rowOff>
    </xdr:from>
    <xdr:to>
      <xdr:col>2</xdr:col>
      <xdr:colOff>538353</xdr:colOff>
      <xdr:row>5</xdr:row>
      <xdr:rowOff>39624</xdr:rowOff>
    </xdr:to>
    <xdr:pic>
      <xdr:nvPicPr>
        <xdr:cNvPr id="8" name="214 Imagen">
          <a:extLst>
            <a:ext uri="{FF2B5EF4-FFF2-40B4-BE49-F238E27FC236}">
              <a16:creationId xmlns:a16="http://schemas.microsoft.com/office/drawing/2014/main" id="{00000000-0008-0000-0500-0000D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381125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123825</xdr:colOff>
      <xdr:row>7</xdr:row>
      <xdr:rowOff>123824</xdr:rowOff>
    </xdr:from>
    <xdr:ext cx="1276350" cy="356235"/>
    <xdr:pic>
      <xdr:nvPicPr>
        <xdr:cNvPr id="9" name="260 Imagen">
          <a:extLst>
            <a:ext uri="{FF2B5EF4-FFF2-40B4-BE49-F238E27FC236}">
              <a16:creationId xmlns:a16="http://schemas.microsoft.com/office/drawing/2014/main" id="{00000000-0008-0000-0500-000005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1857374"/>
          <a:ext cx="1276350" cy="35623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34</xdr:row>
      <xdr:rowOff>95250</xdr:rowOff>
    </xdr:from>
    <xdr:to>
      <xdr:col>0</xdr:col>
      <xdr:colOff>590550</xdr:colOff>
      <xdr:row>36</xdr:row>
      <xdr:rowOff>142875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A7040000}"/>
            </a:ext>
          </a:extLst>
        </xdr:cNvPr>
        <xdr:cNvGrpSpPr>
          <a:grpSpLocks/>
        </xdr:cNvGrpSpPr>
      </xdr:nvGrpSpPr>
      <xdr:grpSpPr bwMode="auto">
        <a:xfrm>
          <a:off x="47625" y="7029450"/>
          <a:ext cx="40957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A8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A9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AA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AB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AC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>
    <xdr:from>
      <xdr:col>0</xdr:col>
      <xdr:colOff>47625</xdr:colOff>
      <xdr:row>34</xdr:row>
      <xdr:rowOff>95250</xdr:rowOff>
    </xdr:from>
    <xdr:to>
      <xdr:col>1</xdr:col>
      <xdr:colOff>0</xdr:colOff>
      <xdr:row>36</xdr:row>
      <xdr:rowOff>142875</xdr:rowOff>
    </xdr:to>
    <xdr:grpSp>
      <xdr:nvGrpSpPr>
        <xdr:cNvPr id="8" name="Group 1">
          <a:extLst>
            <a:ext uri="{FF2B5EF4-FFF2-40B4-BE49-F238E27FC236}">
              <a16:creationId xmlns:a16="http://schemas.microsoft.com/office/drawing/2014/main" id="{00000000-0008-0000-0300-0000A7040000}"/>
            </a:ext>
          </a:extLst>
        </xdr:cNvPr>
        <xdr:cNvGrpSpPr>
          <a:grpSpLocks/>
        </xdr:cNvGrpSpPr>
      </xdr:nvGrpSpPr>
      <xdr:grpSpPr bwMode="auto">
        <a:xfrm>
          <a:off x="47625" y="7029450"/>
          <a:ext cx="409575" cy="428625"/>
          <a:chOff x="683" y="470"/>
          <a:chExt cx="771" cy="680"/>
        </a:xfrm>
      </xdr:grpSpPr>
      <xdr:sp macro="" textlink="">
        <xdr:nvSpPr>
          <xdr:cNvPr id="9" name="Freeform 2">
            <a:extLst>
              <a:ext uri="{FF2B5EF4-FFF2-40B4-BE49-F238E27FC236}">
                <a16:creationId xmlns:a16="http://schemas.microsoft.com/office/drawing/2014/main" id="{00000000-0008-0000-0300-0000A8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0" name="Freeform 3">
            <a:extLst>
              <a:ext uri="{FF2B5EF4-FFF2-40B4-BE49-F238E27FC236}">
                <a16:creationId xmlns:a16="http://schemas.microsoft.com/office/drawing/2014/main" id="{00000000-0008-0000-0300-0000A9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1" name="Freeform 4">
            <a:extLst>
              <a:ext uri="{FF2B5EF4-FFF2-40B4-BE49-F238E27FC236}">
                <a16:creationId xmlns:a16="http://schemas.microsoft.com/office/drawing/2014/main" id="{00000000-0008-0000-0300-0000AA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2" name="Freeform 5">
            <a:extLst>
              <a:ext uri="{FF2B5EF4-FFF2-40B4-BE49-F238E27FC236}">
                <a16:creationId xmlns:a16="http://schemas.microsoft.com/office/drawing/2014/main" id="{00000000-0008-0000-0300-0000AB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3" name="Freeform 6">
            <a:extLst>
              <a:ext uri="{FF2B5EF4-FFF2-40B4-BE49-F238E27FC236}">
                <a16:creationId xmlns:a16="http://schemas.microsoft.com/office/drawing/2014/main" id="{00000000-0008-0000-0300-0000AC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34</xdr:row>
      <xdr:rowOff>95250</xdr:rowOff>
    </xdr:from>
    <xdr:to>
      <xdr:col>0</xdr:col>
      <xdr:colOff>590550</xdr:colOff>
      <xdr:row>36</xdr:row>
      <xdr:rowOff>142875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A7040000}"/>
            </a:ext>
          </a:extLst>
        </xdr:cNvPr>
        <xdr:cNvGrpSpPr>
          <a:grpSpLocks/>
        </xdr:cNvGrpSpPr>
      </xdr:nvGrpSpPr>
      <xdr:grpSpPr bwMode="auto">
        <a:xfrm>
          <a:off x="47625" y="6981825"/>
          <a:ext cx="42862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A8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A9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AA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AB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AC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>
    <xdr:from>
      <xdr:col>0</xdr:col>
      <xdr:colOff>47625</xdr:colOff>
      <xdr:row>34</xdr:row>
      <xdr:rowOff>95250</xdr:rowOff>
    </xdr:from>
    <xdr:to>
      <xdr:col>1</xdr:col>
      <xdr:colOff>0</xdr:colOff>
      <xdr:row>36</xdr:row>
      <xdr:rowOff>142875</xdr:rowOff>
    </xdr:to>
    <xdr:grpSp>
      <xdr:nvGrpSpPr>
        <xdr:cNvPr id="8" name="Group 1">
          <a:extLst>
            <a:ext uri="{FF2B5EF4-FFF2-40B4-BE49-F238E27FC236}">
              <a16:creationId xmlns:a16="http://schemas.microsoft.com/office/drawing/2014/main" id="{00000000-0008-0000-0300-0000A7040000}"/>
            </a:ext>
          </a:extLst>
        </xdr:cNvPr>
        <xdr:cNvGrpSpPr>
          <a:grpSpLocks/>
        </xdr:cNvGrpSpPr>
      </xdr:nvGrpSpPr>
      <xdr:grpSpPr bwMode="auto">
        <a:xfrm>
          <a:off x="47625" y="6981825"/>
          <a:ext cx="428625" cy="428625"/>
          <a:chOff x="683" y="470"/>
          <a:chExt cx="771" cy="680"/>
        </a:xfrm>
      </xdr:grpSpPr>
      <xdr:sp macro="" textlink="">
        <xdr:nvSpPr>
          <xdr:cNvPr id="9" name="Freeform 2">
            <a:extLst>
              <a:ext uri="{FF2B5EF4-FFF2-40B4-BE49-F238E27FC236}">
                <a16:creationId xmlns:a16="http://schemas.microsoft.com/office/drawing/2014/main" id="{00000000-0008-0000-0300-0000A8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0" name="Freeform 3">
            <a:extLst>
              <a:ext uri="{FF2B5EF4-FFF2-40B4-BE49-F238E27FC236}">
                <a16:creationId xmlns:a16="http://schemas.microsoft.com/office/drawing/2014/main" id="{00000000-0008-0000-0300-0000A9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1" name="Freeform 4">
            <a:extLst>
              <a:ext uri="{FF2B5EF4-FFF2-40B4-BE49-F238E27FC236}">
                <a16:creationId xmlns:a16="http://schemas.microsoft.com/office/drawing/2014/main" id="{00000000-0008-0000-0300-0000AA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2" name="Freeform 5">
            <a:extLst>
              <a:ext uri="{FF2B5EF4-FFF2-40B4-BE49-F238E27FC236}">
                <a16:creationId xmlns:a16="http://schemas.microsoft.com/office/drawing/2014/main" id="{00000000-0008-0000-0300-0000AB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3" name="Freeform 6">
            <a:extLst>
              <a:ext uri="{FF2B5EF4-FFF2-40B4-BE49-F238E27FC236}">
                <a16:creationId xmlns:a16="http://schemas.microsoft.com/office/drawing/2014/main" id="{00000000-0008-0000-0300-0000AC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33</xdr:row>
      <xdr:rowOff>95250</xdr:rowOff>
    </xdr:from>
    <xdr:to>
      <xdr:col>0</xdr:col>
      <xdr:colOff>590550</xdr:colOff>
      <xdr:row>35</xdr:row>
      <xdr:rowOff>142875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A7040000}"/>
            </a:ext>
          </a:extLst>
        </xdr:cNvPr>
        <xdr:cNvGrpSpPr>
          <a:grpSpLocks/>
        </xdr:cNvGrpSpPr>
      </xdr:nvGrpSpPr>
      <xdr:grpSpPr bwMode="auto">
        <a:xfrm>
          <a:off x="47625" y="7000875"/>
          <a:ext cx="438150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A8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A9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AA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AB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AC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>
    <xdr:from>
      <xdr:col>0</xdr:col>
      <xdr:colOff>47625</xdr:colOff>
      <xdr:row>33</xdr:row>
      <xdr:rowOff>95250</xdr:rowOff>
    </xdr:from>
    <xdr:to>
      <xdr:col>1</xdr:col>
      <xdr:colOff>0</xdr:colOff>
      <xdr:row>35</xdr:row>
      <xdr:rowOff>142875</xdr:rowOff>
    </xdr:to>
    <xdr:grpSp>
      <xdr:nvGrpSpPr>
        <xdr:cNvPr id="8" name="Group 1">
          <a:extLst>
            <a:ext uri="{FF2B5EF4-FFF2-40B4-BE49-F238E27FC236}">
              <a16:creationId xmlns:a16="http://schemas.microsoft.com/office/drawing/2014/main" id="{00000000-0008-0000-0300-0000A7040000}"/>
            </a:ext>
          </a:extLst>
        </xdr:cNvPr>
        <xdr:cNvGrpSpPr>
          <a:grpSpLocks/>
        </xdr:cNvGrpSpPr>
      </xdr:nvGrpSpPr>
      <xdr:grpSpPr bwMode="auto">
        <a:xfrm>
          <a:off x="47625" y="7000875"/>
          <a:ext cx="438150" cy="428625"/>
          <a:chOff x="683" y="470"/>
          <a:chExt cx="771" cy="680"/>
        </a:xfrm>
      </xdr:grpSpPr>
      <xdr:sp macro="" textlink="">
        <xdr:nvSpPr>
          <xdr:cNvPr id="9" name="Freeform 2">
            <a:extLst>
              <a:ext uri="{FF2B5EF4-FFF2-40B4-BE49-F238E27FC236}">
                <a16:creationId xmlns:a16="http://schemas.microsoft.com/office/drawing/2014/main" id="{00000000-0008-0000-0300-0000A8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0" name="Freeform 3">
            <a:extLst>
              <a:ext uri="{FF2B5EF4-FFF2-40B4-BE49-F238E27FC236}">
                <a16:creationId xmlns:a16="http://schemas.microsoft.com/office/drawing/2014/main" id="{00000000-0008-0000-0300-0000A9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1" name="Freeform 4">
            <a:extLst>
              <a:ext uri="{FF2B5EF4-FFF2-40B4-BE49-F238E27FC236}">
                <a16:creationId xmlns:a16="http://schemas.microsoft.com/office/drawing/2014/main" id="{00000000-0008-0000-0300-0000AA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2" name="Freeform 5">
            <a:extLst>
              <a:ext uri="{FF2B5EF4-FFF2-40B4-BE49-F238E27FC236}">
                <a16:creationId xmlns:a16="http://schemas.microsoft.com/office/drawing/2014/main" id="{00000000-0008-0000-0300-0000AB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3" name="Freeform 6">
            <a:extLst>
              <a:ext uri="{FF2B5EF4-FFF2-40B4-BE49-F238E27FC236}">
                <a16:creationId xmlns:a16="http://schemas.microsoft.com/office/drawing/2014/main" id="{00000000-0008-0000-0300-0000AC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7</xdr:row>
      <xdr:rowOff>57150</xdr:rowOff>
    </xdr:from>
    <xdr:to>
      <xdr:col>1</xdr:col>
      <xdr:colOff>38100</xdr:colOff>
      <xdr:row>9</xdr:row>
      <xdr:rowOff>104775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45000000}"/>
            </a:ext>
          </a:extLst>
        </xdr:cNvPr>
        <xdr:cNvGrpSpPr>
          <a:grpSpLocks/>
        </xdr:cNvGrpSpPr>
      </xdr:nvGrpSpPr>
      <xdr:grpSpPr bwMode="auto">
        <a:xfrm>
          <a:off x="38100" y="1390650"/>
          <a:ext cx="438150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46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47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48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49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4A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57150</xdr:colOff>
      <xdr:row>7</xdr:row>
      <xdr:rowOff>152400</xdr:rowOff>
    </xdr:from>
    <xdr:to>
      <xdr:col>3</xdr:col>
      <xdr:colOff>76200</xdr:colOff>
      <xdr:row>8</xdr:row>
      <xdr:rowOff>163449</xdr:rowOff>
    </xdr:to>
    <xdr:pic>
      <xdr:nvPicPr>
        <xdr:cNvPr id="8" name="74 Imagen">
          <a:extLst>
            <a:ext uri="{FF2B5EF4-FFF2-40B4-BE49-F238E27FC236}">
              <a16:creationId xmlns:a16="http://schemas.microsoft.com/office/drawing/2014/main" id="{00000000-0008-0000-0500-00004B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5057775"/>
          <a:ext cx="1228725" cy="20154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466725</xdr:colOff>
      <xdr:row>6</xdr:row>
      <xdr:rowOff>142875</xdr:rowOff>
    </xdr:from>
    <xdr:to>
      <xdr:col>1</xdr:col>
      <xdr:colOff>152400</xdr:colOff>
      <xdr:row>9</xdr:row>
      <xdr:rowOff>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D1000000}"/>
            </a:ext>
          </a:extLst>
        </xdr:cNvPr>
        <xdr:cNvGrpSpPr>
          <a:grpSpLocks/>
        </xdr:cNvGrpSpPr>
      </xdr:nvGrpSpPr>
      <xdr:grpSpPr bwMode="auto">
        <a:xfrm>
          <a:off x="466725" y="1685925"/>
          <a:ext cx="44767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D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D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D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D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D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0</xdr:colOff>
      <xdr:row>5</xdr:row>
      <xdr:rowOff>38100</xdr:rowOff>
    </xdr:from>
    <xdr:to>
      <xdr:col>2</xdr:col>
      <xdr:colOff>538353</xdr:colOff>
      <xdr:row>5</xdr:row>
      <xdr:rowOff>39624</xdr:rowOff>
    </xdr:to>
    <xdr:pic>
      <xdr:nvPicPr>
        <xdr:cNvPr id="8" name="214 Imagen">
          <a:extLst>
            <a:ext uri="{FF2B5EF4-FFF2-40B4-BE49-F238E27FC236}">
              <a16:creationId xmlns:a16="http://schemas.microsoft.com/office/drawing/2014/main" id="{00000000-0008-0000-0500-0000D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2200275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123825</xdr:colOff>
      <xdr:row>7</xdr:row>
      <xdr:rowOff>123824</xdr:rowOff>
    </xdr:from>
    <xdr:ext cx="1276350" cy="356235"/>
    <xdr:pic>
      <xdr:nvPicPr>
        <xdr:cNvPr id="9" name="260 Imagen">
          <a:extLst>
            <a:ext uri="{FF2B5EF4-FFF2-40B4-BE49-F238E27FC236}">
              <a16:creationId xmlns:a16="http://schemas.microsoft.com/office/drawing/2014/main" id="{00000000-0008-0000-0500-000005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2676524"/>
          <a:ext cx="1276350" cy="35623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33</xdr:row>
      <xdr:rowOff>95250</xdr:rowOff>
    </xdr:from>
    <xdr:to>
      <xdr:col>0</xdr:col>
      <xdr:colOff>590550</xdr:colOff>
      <xdr:row>35</xdr:row>
      <xdr:rowOff>142875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A7040000}"/>
            </a:ext>
          </a:extLst>
        </xdr:cNvPr>
        <xdr:cNvGrpSpPr>
          <a:grpSpLocks/>
        </xdr:cNvGrpSpPr>
      </xdr:nvGrpSpPr>
      <xdr:grpSpPr bwMode="auto">
        <a:xfrm>
          <a:off x="47625" y="6905625"/>
          <a:ext cx="33337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A8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A9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AA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AB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AC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>
    <xdr:from>
      <xdr:col>0</xdr:col>
      <xdr:colOff>47625</xdr:colOff>
      <xdr:row>33</xdr:row>
      <xdr:rowOff>95250</xdr:rowOff>
    </xdr:from>
    <xdr:to>
      <xdr:col>1</xdr:col>
      <xdr:colOff>0</xdr:colOff>
      <xdr:row>35</xdr:row>
      <xdr:rowOff>142875</xdr:rowOff>
    </xdr:to>
    <xdr:grpSp>
      <xdr:nvGrpSpPr>
        <xdr:cNvPr id="8" name="Group 1">
          <a:extLst>
            <a:ext uri="{FF2B5EF4-FFF2-40B4-BE49-F238E27FC236}">
              <a16:creationId xmlns:a16="http://schemas.microsoft.com/office/drawing/2014/main" id="{00000000-0008-0000-0300-0000A7040000}"/>
            </a:ext>
          </a:extLst>
        </xdr:cNvPr>
        <xdr:cNvGrpSpPr>
          <a:grpSpLocks/>
        </xdr:cNvGrpSpPr>
      </xdr:nvGrpSpPr>
      <xdr:grpSpPr bwMode="auto">
        <a:xfrm>
          <a:off x="47625" y="6905625"/>
          <a:ext cx="333375" cy="428625"/>
          <a:chOff x="683" y="470"/>
          <a:chExt cx="771" cy="680"/>
        </a:xfrm>
      </xdr:grpSpPr>
      <xdr:sp macro="" textlink="">
        <xdr:nvSpPr>
          <xdr:cNvPr id="9" name="Freeform 2">
            <a:extLst>
              <a:ext uri="{FF2B5EF4-FFF2-40B4-BE49-F238E27FC236}">
                <a16:creationId xmlns:a16="http://schemas.microsoft.com/office/drawing/2014/main" id="{00000000-0008-0000-0300-0000A8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0" name="Freeform 3">
            <a:extLst>
              <a:ext uri="{FF2B5EF4-FFF2-40B4-BE49-F238E27FC236}">
                <a16:creationId xmlns:a16="http://schemas.microsoft.com/office/drawing/2014/main" id="{00000000-0008-0000-0300-0000A9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1" name="Freeform 4">
            <a:extLst>
              <a:ext uri="{FF2B5EF4-FFF2-40B4-BE49-F238E27FC236}">
                <a16:creationId xmlns:a16="http://schemas.microsoft.com/office/drawing/2014/main" id="{00000000-0008-0000-0300-0000AA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2" name="Freeform 5">
            <a:extLst>
              <a:ext uri="{FF2B5EF4-FFF2-40B4-BE49-F238E27FC236}">
                <a16:creationId xmlns:a16="http://schemas.microsoft.com/office/drawing/2014/main" id="{00000000-0008-0000-0300-0000AB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3" name="Freeform 6">
            <a:extLst>
              <a:ext uri="{FF2B5EF4-FFF2-40B4-BE49-F238E27FC236}">
                <a16:creationId xmlns:a16="http://schemas.microsoft.com/office/drawing/2014/main" id="{00000000-0008-0000-0300-0000AC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466725</xdr:colOff>
      <xdr:row>5</xdr:row>
      <xdr:rowOff>142875</xdr:rowOff>
    </xdr:from>
    <xdr:to>
      <xdr:col>1</xdr:col>
      <xdr:colOff>152400</xdr:colOff>
      <xdr:row>8</xdr:row>
      <xdr:rowOff>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D1000000}"/>
            </a:ext>
          </a:extLst>
        </xdr:cNvPr>
        <xdr:cNvGrpSpPr>
          <a:grpSpLocks/>
        </xdr:cNvGrpSpPr>
      </xdr:nvGrpSpPr>
      <xdr:grpSpPr bwMode="auto">
        <a:xfrm>
          <a:off x="466725" y="1194435"/>
          <a:ext cx="478155" cy="40576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D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D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D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D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D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123825</xdr:colOff>
      <xdr:row>6</xdr:row>
      <xdr:rowOff>123824</xdr:rowOff>
    </xdr:from>
    <xdr:ext cx="1276350" cy="356235"/>
    <xdr:pic>
      <xdr:nvPicPr>
        <xdr:cNvPr id="8" name="260 Imagen">
          <a:extLst>
            <a:ext uri="{FF2B5EF4-FFF2-40B4-BE49-F238E27FC236}">
              <a16:creationId xmlns:a16="http://schemas.microsoft.com/office/drawing/2014/main" id="{00000000-0008-0000-0500-00000501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6305" y="1358264"/>
          <a:ext cx="1276350" cy="35623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466725</xdr:colOff>
      <xdr:row>9</xdr:row>
      <xdr:rowOff>142875</xdr:rowOff>
    </xdr:from>
    <xdr:to>
      <xdr:col>1</xdr:col>
      <xdr:colOff>152400</xdr:colOff>
      <xdr:row>12</xdr:row>
      <xdr:rowOff>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D1000000}"/>
            </a:ext>
          </a:extLst>
        </xdr:cNvPr>
        <xdr:cNvGrpSpPr>
          <a:grpSpLocks/>
        </xdr:cNvGrpSpPr>
      </xdr:nvGrpSpPr>
      <xdr:grpSpPr bwMode="auto">
        <a:xfrm>
          <a:off x="466725" y="2505075"/>
          <a:ext cx="44767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D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D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D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D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D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0</xdr:colOff>
      <xdr:row>8</xdr:row>
      <xdr:rowOff>38100</xdr:rowOff>
    </xdr:from>
    <xdr:to>
      <xdr:col>2</xdr:col>
      <xdr:colOff>538353</xdr:colOff>
      <xdr:row>8</xdr:row>
      <xdr:rowOff>39624</xdr:rowOff>
    </xdr:to>
    <xdr:pic>
      <xdr:nvPicPr>
        <xdr:cNvPr id="8" name="214 Imagen">
          <a:extLst>
            <a:ext uri="{FF2B5EF4-FFF2-40B4-BE49-F238E27FC236}">
              <a16:creationId xmlns:a16="http://schemas.microsoft.com/office/drawing/2014/main" id="{00000000-0008-0000-0500-0000D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895475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123825</xdr:colOff>
      <xdr:row>10</xdr:row>
      <xdr:rowOff>123824</xdr:rowOff>
    </xdr:from>
    <xdr:ext cx="1276350" cy="356235"/>
    <xdr:pic>
      <xdr:nvPicPr>
        <xdr:cNvPr id="9" name="260 Imagen">
          <a:extLst>
            <a:ext uri="{FF2B5EF4-FFF2-40B4-BE49-F238E27FC236}">
              <a16:creationId xmlns:a16="http://schemas.microsoft.com/office/drawing/2014/main" id="{00000000-0008-0000-0500-000005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2371724"/>
          <a:ext cx="1276350" cy="35623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5</xdr:row>
      <xdr:rowOff>95250</xdr:rowOff>
    </xdr:from>
    <xdr:to>
      <xdr:col>0</xdr:col>
      <xdr:colOff>590550</xdr:colOff>
      <xdr:row>7</xdr:row>
      <xdr:rowOff>142875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A7040000}"/>
            </a:ext>
          </a:extLst>
        </xdr:cNvPr>
        <xdr:cNvGrpSpPr>
          <a:grpSpLocks/>
        </xdr:cNvGrpSpPr>
      </xdr:nvGrpSpPr>
      <xdr:grpSpPr bwMode="auto">
        <a:xfrm>
          <a:off x="47625" y="1190625"/>
          <a:ext cx="54292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A8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A9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AA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AB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AC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>
    <xdr:from>
      <xdr:col>0</xdr:col>
      <xdr:colOff>47625</xdr:colOff>
      <xdr:row>5</xdr:row>
      <xdr:rowOff>95250</xdr:rowOff>
    </xdr:from>
    <xdr:to>
      <xdr:col>1</xdr:col>
      <xdr:colOff>0</xdr:colOff>
      <xdr:row>7</xdr:row>
      <xdr:rowOff>142875</xdr:rowOff>
    </xdr:to>
    <xdr:grpSp>
      <xdr:nvGrpSpPr>
        <xdr:cNvPr id="8" name="Group 1">
          <a:extLst>
            <a:ext uri="{FF2B5EF4-FFF2-40B4-BE49-F238E27FC236}">
              <a16:creationId xmlns:a16="http://schemas.microsoft.com/office/drawing/2014/main" id="{00000000-0008-0000-0300-0000A7040000}"/>
            </a:ext>
          </a:extLst>
        </xdr:cNvPr>
        <xdr:cNvGrpSpPr>
          <a:grpSpLocks/>
        </xdr:cNvGrpSpPr>
      </xdr:nvGrpSpPr>
      <xdr:grpSpPr bwMode="auto">
        <a:xfrm>
          <a:off x="47625" y="1190625"/>
          <a:ext cx="638175" cy="428625"/>
          <a:chOff x="683" y="470"/>
          <a:chExt cx="771" cy="680"/>
        </a:xfrm>
      </xdr:grpSpPr>
      <xdr:sp macro="" textlink="">
        <xdr:nvSpPr>
          <xdr:cNvPr id="9" name="Freeform 2">
            <a:extLst>
              <a:ext uri="{FF2B5EF4-FFF2-40B4-BE49-F238E27FC236}">
                <a16:creationId xmlns:a16="http://schemas.microsoft.com/office/drawing/2014/main" id="{00000000-0008-0000-0300-0000A8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0" name="Freeform 3">
            <a:extLst>
              <a:ext uri="{FF2B5EF4-FFF2-40B4-BE49-F238E27FC236}">
                <a16:creationId xmlns:a16="http://schemas.microsoft.com/office/drawing/2014/main" id="{00000000-0008-0000-0300-0000A9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1" name="Freeform 4">
            <a:extLst>
              <a:ext uri="{FF2B5EF4-FFF2-40B4-BE49-F238E27FC236}">
                <a16:creationId xmlns:a16="http://schemas.microsoft.com/office/drawing/2014/main" id="{00000000-0008-0000-0300-0000AA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2" name="Freeform 5">
            <a:extLst>
              <a:ext uri="{FF2B5EF4-FFF2-40B4-BE49-F238E27FC236}">
                <a16:creationId xmlns:a16="http://schemas.microsoft.com/office/drawing/2014/main" id="{00000000-0008-0000-0300-0000AB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3" name="Freeform 6">
            <a:extLst>
              <a:ext uri="{FF2B5EF4-FFF2-40B4-BE49-F238E27FC236}">
                <a16:creationId xmlns:a16="http://schemas.microsoft.com/office/drawing/2014/main" id="{00000000-0008-0000-0300-0000AC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13</xdr:row>
      <xdr:rowOff>95250</xdr:rowOff>
    </xdr:from>
    <xdr:to>
      <xdr:col>0</xdr:col>
      <xdr:colOff>590550</xdr:colOff>
      <xdr:row>15</xdr:row>
      <xdr:rowOff>142875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A7040000}"/>
            </a:ext>
          </a:extLst>
        </xdr:cNvPr>
        <xdr:cNvGrpSpPr>
          <a:grpSpLocks/>
        </xdr:cNvGrpSpPr>
      </xdr:nvGrpSpPr>
      <xdr:grpSpPr bwMode="auto">
        <a:xfrm>
          <a:off x="47625" y="3190875"/>
          <a:ext cx="361950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A8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A9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AA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AB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AC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>
    <xdr:from>
      <xdr:col>0</xdr:col>
      <xdr:colOff>47625</xdr:colOff>
      <xdr:row>13</xdr:row>
      <xdr:rowOff>95250</xdr:rowOff>
    </xdr:from>
    <xdr:to>
      <xdr:col>1</xdr:col>
      <xdr:colOff>0</xdr:colOff>
      <xdr:row>15</xdr:row>
      <xdr:rowOff>142875</xdr:rowOff>
    </xdr:to>
    <xdr:grpSp>
      <xdr:nvGrpSpPr>
        <xdr:cNvPr id="8" name="Group 1">
          <a:extLst>
            <a:ext uri="{FF2B5EF4-FFF2-40B4-BE49-F238E27FC236}">
              <a16:creationId xmlns:a16="http://schemas.microsoft.com/office/drawing/2014/main" id="{00000000-0008-0000-0300-0000A7040000}"/>
            </a:ext>
          </a:extLst>
        </xdr:cNvPr>
        <xdr:cNvGrpSpPr>
          <a:grpSpLocks/>
        </xdr:cNvGrpSpPr>
      </xdr:nvGrpSpPr>
      <xdr:grpSpPr bwMode="auto">
        <a:xfrm>
          <a:off x="47625" y="3190875"/>
          <a:ext cx="361950" cy="428625"/>
          <a:chOff x="683" y="470"/>
          <a:chExt cx="771" cy="680"/>
        </a:xfrm>
      </xdr:grpSpPr>
      <xdr:sp macro="" textlink="">
        <xdr:nvSpPr>
          <xdr:cNvPr id="9" name="Freeform 2">
            <a:extLst>
              <a:ext uri="{FF2B5EF4-FFF2-40B4-BE49-F238E27FC236}">
                <a16:creationId xmlns:a16="http://schemas.microsoft.com/office/drawing/2014/main" id="{00000000-0008-0000-0300-0000A8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0" name="Freeform 3">
            <a:extLst>
              <a:ext uri="{FF2B5EF4-FFF2-40B4-BE49-F238E27FC236}">
                <a16:creationId xmlns:a16="http://schemas.microsoft.com/office/drawing/2014/main" id="{00000000-0008-0000-0300-0000A9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1" name="Freeform 4">
            <a:extLst>
              <a:ext uri="{FF2B5EF4-FFF2-40B4-BE49-F238E27FC236}">
                <a16:creationId xmlns:a16="http://schemas.microsoft.com/office/drawing/2014/main" id="{00000000-0008-0000-0300-0000AA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2" name="Freeform 5">
            <a:extLst>
              <a:ext uri="{FF2B5EF4-FFF2-40B4-BE49-F238E27FC236}">
                <a16:creationId xmlns:a16="http://schemas.microsoft.com/office/drawing/2014/main" id="{00000000-0008-0000-0300-0000AB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3" name="Freeform 6">
            <a:extLst>
              <a:ext uri="{FF2B5EF4-FFF2-40B4-BE49-F238E27FC236}">
                <a16:creationId xmlns:a16="http://schemas.microsoft.com/office/drawing/2014/main" id="{00000000-0008-0000-0300-0000AC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5</xdr:row>
      <xdr:rowOff>28575</xdr:rowOff>
    </xdr:from>
    <xdr:to>
      <xdr:col>1</xdr:col>
      <xdr:colOff>0</xdr:colOff>
      <xdr:row>7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6F000000}"/>
            </a:ext>
          </a:extLst>
        </xdr:cNvPr>
        <xdr:cNvGrpSpPr>
          <a:grpSpLocks/>
        </xdr:cNvGrpSpPr>
      </xdr:nvGrpSpPr>
      <xdr:grpSpPr bwMode="auto">
        <a:xfrm>
          <a:off x="38100" y="1076325"/>
          <a:ext cx="723900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70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71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72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73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74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0</xdr:col>
      <xdr:colOff>514350</xdr:colOff>
      <xdr:row>5</xdr:row>
      <xdr:rowOff>38100</xdr:rowOff>
    </xdr:from>
    <xdr:to>
      <xdr:col>2</xdr:col>
      <xdr:colOff>290703</xdr:colOff>
      <xdr:row>5</xdr:row>
      <xdr:rowOff>39624</xdr:rowOff>
    </xdr:to>
    <xdr:pic>
      <xdr:nvPicPr>
        <xdr:cNvPr id="8" name="116 Imagen">
          <a:extLst>
            <a:ext uri="{FF2B5EF4-FFF2-40B4-BE49-F238E27FC236}">
              <a16:creationId xmlns:a16="http://schemas.microsoft.com/office/drawing/2014/main" id="{00000000-0008-0000-0500-00007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6448425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34</xdr:row>
      <xdr:rowOff>95250</xdr:rowOff>
    </xdr:from>
    <xdr:to>
      <xdr:col>0</xdr:col>
      <xdr:colOff>590550</xdr:colOff>
      <xdr:row>36</xdr:row>
      <xdr:rowOff>142875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A7040000}"/>
            </a:ext>
          </a:extLst>
        </xdr:cNvPr>
        <xdr:cNvGrpSpPr>
          <a:grpSpLocks/>
        </xdr:cNvGrpSpPr>
      </xdr:nvGrpSpPr>
      <xdr:grpSpPr bwMode="auto">
        <a:xfrm>
          <a:off x="47625" y="6972300"/>
          <a:ext cx="40957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A8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A9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AA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AB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AC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>
    <xdr:from>
      <xdr:col>0</xdr:col>
      <xdr:colOff>47625</xdr:colOff>
      <xdr:row>34</xdr:row>
      <xdr:rowOff>95250</xdr:rowOff>
    </xdr:from>
    <xdr:to>
      <xdr:col>1</xdr:col>
      <xdr:colOff>0</xdr:colOff>
      <xdr:row>36</xdr:row>
      <xdr:rowOff>142875</xdr:rowOff>
    </xdr:to>
    <xdr:grpSp>
      <xdr:nvGrpSpPr>
        <xdr:cNvPr id="8" name="Group 1">
          <a:extLst>
            <a:ext uri="{FF2B5EF4-FFF2-40B4-BE49-F238E27FC236}">
              <a16:creationId xmlns:a16="http://schemas.microsoft.com/office/drawing/2014/main" id="{00000000-0008-0000-0300-0000A7040000}"/>
            </a:ext>
          </a:extLst>
        </xdr:cNvPr>
        <xdr:cNvGrpSpPr>
          <a:grpSpLocks/>
        </xdr:cNvGrpSpPr>
      </xdr:nvGrpSpPr>
      <xdr:grpSpPr bwMode="auto">
        <a:xfrm>
          <a:off x="47625" y="6972300"/>
          <a:ext cx="409575" cy="428625"/>
          <a:chOff x="683" y="470"/>
          <a:chExt cx="771" cy="680"/>
        </a:xfrm>
      </xdr:grpSpPr>
      <xdr:sp macro="" textlink="">
        <xdr:nvSpPr>
          <xdr:cNvPr id="9" name="Freeform 2">
            <a:extLst>
              <a:ext uri="{FF2B5EF4-FFF2-40B4-BE49-F238E27FC236}">
                <a16:creationId xmlns:a16="http://schemas.microsoft.com/office/drawing/2014/main" id="{00000000-0008-0000-0300-0000A8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0" name="Freeform 3">
            <a:extLst>
              <a:ext uri="{FF2B5EF4-FFF2-40B4-BE49-F238E27FC236}">
                <a16:creationId xmlns:a16="http://schemas.microsoft.com/office/drawing/2014/main" id="{00000000-0008-0000-0300-0000A9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1" name="Freeform 4">
            <a:extLst>
              <a:ext uri="{FF2B5EF4-FFF2-40B4-BE49-F238E27FC236}">
                <a16:creationId xmlns:a16="http://schemas.microsoft.com/office/drawing/2014/main" id="{00000000-0008-0000-0300-0000AA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2" name="Freeform 5">
            <a:extLst>
              <a:ext uri="{FF2B5EF4-FFF2-40B4-BE49-F238E27FC236}">
                <a16:creationId xmlns:a16="http://schemas.microsoft.com/office/drawing/2014/main" id="{00000000-0008-0000-0300-0000AB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3" name="Freeform 6">
            <a:extLst>
              <a:ext uri="{FF2B5EF4-FFF2-40B4-BE49-F238E27FC236}">
                <a16:creationId xmlns:a16="http://schemas.microsoft.com/office/drawing/2014/main" id="{00000000-0008-0000-0300-0000AC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514350</xdr:colOff>
      <xdr:row>8</xdr:row>
      <xdr:rowOff>38100</xdr:rowOff>
    </xdr:from>
    <xdr:ext cx="1300353" cy="1524"/>
    <xdr:pic>
      <xdr:nvPicPr>
        <xdr:cNvPr id="2" name="242 Imagen">
          <a:extLst>
            <a:ext uri="{FF2B5EF4-FFF2-40B4-BE49-F238E27FC236}">
              <a16:creationId xmlns:a16="http://schemas.microsoft.com/office/drawing/2014/main" id="{00000000-0008-0000-0300-0000EE06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499110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0</xdr:col>
      <xdr:colOff>47625</xdr:colOff>
      <xdr:row>8</xdr:row>
      <xdr:rowOff>95250</xdr:rowOff>
    </xdr:from>
    <xdr:to>
      <xdr:col>0</xdr:col>
      <xdr:colOff>590550</xdr:colOff>
      <xdr:row>10</xdr:row>
      <xdr:rowOff>142875</xdr:rowOff>
    </xdr:to>
    <xdr:grpSp>
      <xdr:nvGrpSpPr>
        <xdr:cNvPr id="3" name="Group 1">
          <a:extLst>
            <a:ext uri="{FF2B5EF4-FFF2-40B4-BE49-F238E27FC236}">
              <a16:creationId xmlns:a16="http://schemas.microsoft.com/office/drawing/2014/main" id="{00000000-0008-0000-0300-0000A7040000}"/>
            </a:ext>
          </a:extLst>
        </xdr:cNvPr>
        <xdr:cNvGrpSpPr>
          <a:grpSpLocks/>
        </xdr:cNvGrpSpPr>
      </xdr:nvGrpSpPr>
      <xdr:grpSpPr bwMode="auto">
        <a:xfrm>
          <a:off x="47625" y="1619250"/>
          <a:ext cx="542925" cy="428625"/>
          <a:chOff x="683" y="470"/>
          <a:chExt cx="771" cy="680"/>
        </a:xfrm>
      </xdr:grpSpPr>
      <xdr:sp macro="" textlink="">
        <xdr:nvSpPr>
          <xdr:cNvPr id="4" name="Freeform 2">
            <a:extLst>
              <a:ext uri="{FF2B5EF4-FFF2-40B4-BE49-F238E27FC236}">
                <a16:creationId xmlns:a16="http://schemas.microsoft.com/office/drawing/2014/main" id="{00000000-0008-0000-0300-0000A8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3">
            <a:extLst>
              <a:ext uri="{FF2B5EF4-FFF2-40B4-BE49-F238E27FC236}">
                <a16:creationId xmlns:a16="http://schemas.microsoft.com/office/drawing/2014/main" id="{00000000-0008-0000-0300-0000A9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4">
            <a:extLst>
              <a:ext uri="{FF2B5EF4-FFF2-40B4-BE49-F238E27FC236}">
                <a16:creationId xmlns:a16="http://schemas.microsoft.com/office/drawing/2014/main" id="{00000000-0008-0000-0300-0000AA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5">
            <a:extLst>
              <a:ext uri="{FF2B5EF4-FFF2-40B4-BE49-F238E27FC236}">
                <a16:creationId xmlns:a16="http://schemas.microsoft.com/office/drawing/2014/main" id="{00000000-0008-0000-0300-0000AB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8" name="Freeform 6">
            <a:extLst>
              <a:ext uri="{FF2B5EF4-FFF2-40B4-BE49-F238E27FC236}">
                <a16:creationId xmlns:a16="http://schemas.microsoft.com/office/drawing/2014/main" id="{00000000-0008-0000-0300-0000AC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38100</xdr:colOff>
      <xdr:row>8</xdr:row>
      <xdr:rowOff>123825</xdr:rowOff>
    </xdr:from>
    <xdr:to>
      <xdr:col>3</xdr:col>
      <xdr:colOff>100203</xdr:colOff>
      <xdr:row>8</xdr:row>
      <xdr:rowOff>125349</xdr:rowOff>
    </xdr:to>
    <xdr:pic>
      <xdr:nvPicPr>
        <xdr:cNvPr id="9" name="116 Imagen">
          <a:extLst>
            <a:ext uri="{FF2B5EF4-FFF2-40B4-BE49-F238E27FC236}">
              <a16:creationId xmlns:a16="http://schemas.microsoft.com/office/drawing/2014/main" id="{00000000-0008-0000-0500-00007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7019925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47625</xdr:colOff>
      <xdr:row>8</xdr:row>
      <xdr:rowOff>95250</xdr:rowOff>
    </xdr:from>
    <xdr:to>
      <xdr:col>1</xdr:col>
      <xdr:colOff>0</xdr:colOff>
      <xdr:row>10</xdr:row>
      <xdr:rowOff>142875</xdr:rowOff>
    </xdr:to>
    <xdr:grpSp>
      <xdr:nvGrpSpPr>
        <xdr:cNvPr id="10" name="Group 1">
          <a:extLst>
            <a:ext uri="{FF2B5EF4-FFF2-40B4-BE49-F238E27FC236}">
              <a16:creationId xmlns:a16="http://schemas.microsoft.com/office/drawing/2014/main" id="{00000000-0008-0000-0300-0000A7040000}"/>
            </a:ext>
          </a:extLst>
        </xdr:cNvPr>
        <xdr:cNvGrpSpPr>
          <a:grpSpLocks/>
        </xdr:cNvGrpSpPr>
      </xdr:nvGrpSpPr>
      <xdr:grpSpPr bwMode="auto">
        <a:xfrm>
          <a:off x="47625" y="1619250"/>
          <a:ext cx="714375" cy="428625"/>
          <a:chOff x="683" y="470"/>
          <a:chExt cx="771" cy="680"/>
        </a:xfrm>
      </xdr:grpSpPr>
      <xdr:sp macro="" textlink="">
        <xdr:nvSpPr>
          <xdr:cNvPr id="11" name="Freeform 2">
            <a:extLst>
              <a:ext uri="{FF2B5EF4-FFF2-40B4-BE49-F238E27FC236}">
                <a16:creationId xmlns:a16="http://schemas.microsoft.com/office/drawing/2014/main" id="{00000000-0008-0000-0300-0000A8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2" name="Freeform 3">
            <a:extLst>
              <a:ext uri="{FF2B5EF4-FFF2-40B4-BE49-F238E27FC236}">
                <a16:creationId xmlns:a16="http://schemas.microsoft.com/office/drawing/2014/main" id="{00000000-0008-0000-0300-0000A9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3" name="Freeform 4">
            <a:extLst>
              <a:ext uri="{FF2B5EF4-FFF2-40B4-BE49-F238E27FC236}">
                <a16:creationId xmlns:a16="http://schemas.microsoft.com/office/drawing/2014/main" id="{00000000-0008-0000-0300-0000AA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4" name="Freeform 5">
            <a:extLst>
              <a:ext uri="{FF2B5EF4-FFF2-40B4-BE49-F238E27FC236}">
                <a16:creationId xmlns:a16="http://schemas.microsoft.com/office/drawing/2014/main" id="{00000000-0008-0000-0300-0000AB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5" name="Freeform 6">
            <a:extLst>
              <a:ext uri="{FF2B5EF4-FFF2-40B4-BE49-F238E27FC236}">
                <a16:creationId xmlns:a16="http://schemas.microsoft.com/office/drawing/2014/main" id="{00000000-0008-0000-0300-0000AC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0</xdr:col>
      <xdr:colOff>514350</xdr:colOff>
      <xdr:row>9</xdr:row>
      <xdr:rowOff>38100</xdr:rowOff>
    </xdr:from>
    <xdr:to>
      <xdr:col>2</xdr:col>
      <xdr:colOff>290703</xdr:colOff>
      <xdr:row>9</xdr:row>
      <xdr:rowOff>39624</xdr:rowOff>
    </xdr:to>
    <xdr:pic>
      <xdr:nvPicPr>
        <xdr:cNvPr id="16" name="116 Imagen">
          <a:extLst>
            <a:ext uri="{FF2B5EF4-FFF2-40B4-BE49-F238E27FC236}">
              <a16:creationId xmlns:a16="http://schemas.microsoft.com/office/drawing/2014/main" id="{00000000-0008-0000-0500-00007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7124700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34</xdr:row>
      <xdr:rowOff>95250</xdr:rowOff>
    </xdr:from>
    <xdr:to>
      <xdr:col>0</xdr:col>
      <xdr:colOff>590550</xdr:colOff>
      <xdr:row>36</xdr:row>
      <xdr:rowOff>142875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A7040000}"/>
            </a:ext>
          </a:extLst>
        </xdr:cNvPr>
        <xdr:cNvGrpSpPr>
          <a:grpSpLocks/>
        </xdr:cNvGrpSpPr>
      </xdr:nvGrpSpPr>
      <xdr:grpSpPr bwMode="auto">
        <a:xfrm>
          <a:off x="47625" y="7296150"/>
          <a:ext cx="50482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A8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A9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AA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AB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AC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>
    <xdr:from>
      <xdr:col>0</xdr:col>
      <xdr:colOff>47625</xdr:colOff>
      <xdr:row>34</xdr:row>
      <xdr:rowOff>95250</xdr:rowOff>
    </xdr:from>
    <xdr:to>
      <xdr:col>1</xdr:col>
      <xdr:colOff>0</xdr:colOff>
      <xdr:row>36</xdr:row>
      <xdr:rowOff>142875</xdr:rowOff>
    </xdr:to>
    <xdr:grpSp>
      <xdr:nvGrpSpPr>
        <xdr:cNvPr id="9" name="Group 1">
          <a:extLst>
            <a:ext uri="{FF2B5EF4-FFF2-40B4-BE49-F238E27FC236}">
              <a16:creationId xmlns:a16="http://schemas.microsoft.com/office/drawing/2014/main" id="{00000000-0008-0000-0300-0000A7040000}"/>
            </a:ext>
          </a:extLst>
        </xdr:cNvPr>
        <xdr:cNvGrpSpPr>
          <a:grpSpLocks/>
        </xdr:cNvGrpSpPr>
      </xdr:nvGrpSpPr>
      <xdr:grpSpPr bwMode="auto">
        <a:xfrm>
          <a:off x="47625" y="7296150"/>
          <a:ext cx="504825" cy="428625"/>
          <a:chOff x="683" y="470"/>
          <a:chExt cx="771" cy="680"/>
        </a:xfrm>
      </xdr:grpSpPr>
      <xdr:sp macro="" textlink="">
        <xdr:nvSpPr>
          <xdr:cNvPr id="10" name="Freeform 2">
            <a:extLst>
              <a:ext uri="{FF2B5EF4-FFF2-40B4-BE49-F238E27FC236}">
                <a16:creationId xmlns:a16="http://schemas.microsoft.com/office/drawing/2014/main" id="{00000000-0008-0000-0300-0000A8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1" name="Freeform 3">
            <a:extLst>
              <a:ext uri="{FF2B5EF4-FFF2-40B4-BE49-F238E27FC236}">
                <a16:creationId xmlns:a16="http://schemas.microsoft.com/office/drawing/2014/main" id="{00000000-0008-0000-0300-0000A9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2" name="Freeform 4">
            <a:extLst>
              <a:ext uri="{FF2B5EF4-FFF2-40B4-BE49-F238E27FC236}">
                <a16:creationId xmlns:a16="http://schemas.microsoft.com/office/drawing/2014/main" id="{00000000-0008-0000-0300-0000AA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3" name="Freeform 5">
            <a:extLst>
              <a:ext uri="{FF2B5EF4-FFF2-40B4-BE49-F238E27FC236}">
                <a16:creationId xmlns:a16="http://schemas.microsoft.com/office/drawing/2014/main" id="{00000000-0008-0000-0300-0000AB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4" name="Freeform 6">
            <a:extLst>
              <a:ext uri="{FF2B5EF4-FFF2-40B4-BE49-F238E27FC236}">
                <a16:creationId xmlns:a16="http://schemas.microsoft.com/office/drawing/2014/main" id="{00000000-0008-0000-0300-0000AC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34</xdr:row>
      <xdr:rowOff>95250</xdr:rowOff>
    </xdr:from>
    <xdr:to>
      <xdr:col>0</xdr:col>
      <xdr:colOff>590550</xdr:colOff>
      <xdr:row>36</xdr:row>
      <xdr:rowOff>142875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A7040000}"/>
            </a:ext>
          </a:extLst>
        </xdr:cNvPr>
        <xdr:cNvGrpSpPr>
          <a:grpSpLocks/>
        </xdr:cNvGrpSpPr>
      </xdr:nvGrpSpPr>
      <xdr:grpSpPr bwMode="auto">
        <a:xfrm>
          <a:off x="47625" y="6953250"/>
          <a:ext cx="457200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A8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A9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AA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AB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AC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38100</xdr:colOff>
      <xdr:row>34</xdr:row>
      <xdr:rowOff>123825</xdr:rowOff>
    </xdr:from>
    <xdr:to>
      <xdr:col>2</xdr:col>
      <xdr:colOff>14478</xdr:colOff>
      <xdr:row>34</xdr:row>
      <xdr:rowOff>125349</xdr:rowOff>
    </xdr:to>
    <xdr:pic>
      <xdr:nvPicPr>
        <xdr:cNvPr id="8" name="116 Imagen">
          <a:extLst>
            <a:ext uri="{FF2B5EF4-FFF2-40B4-BE49-F238E27FC236}">
              <a16:creationId xmlns:a16="http://schemas.microsoft.com/office/drawing/2014/main" id="{00000000-0008-0000-0500-00007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" y="6981825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34</xdr:row>
      <xdr:rowOff>95250</xdr:rowOff>
    </xdr:from>
    <xdr:to>
      <xdr:col>0</xdr:col>
      <xdr:colOff>590550</xdr:colOff>
      <xdr:row>36</xdr:row>
      <xdr:rowOff>142875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A7040000}"/>
            </a:ext>
          </a:extLst>
        </xdr:cNvPr>
        <xdr:cNvGrpSpPr>
          <a:grpSpLocks/>
        </xdr:cNvGrpSpPr>
      </xdr:nvGrpSpPr>
      <xdr:grpSpPr bwMode="auto">
        <a:xfrm>
          <a:off x="47625" y="6791325"/>
          <a:ext cx="495300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A8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A9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AA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AB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AC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0</xdr:col>
      <xdr:colOff>514350</xdr:colOff>
      <xdr:row>35</xdr:row>
      <xdr:rowOff>38100</xdr:rowOff>
    </xdr:from>
    <xdr:to>
      <xdr:col>2</xdr:col>
      <xdr:colOff>109728</xdr:colOff>
      <xdr:row>35</xdr:row>
      <xdr:rowOff>39624</xdr:rowOff>
    </xdr:to>
    <xdr:pic>
      <xdr:nvPicPr>
        <xdr:cNvPr id="8" name="116 Imagen">
          <a:extLst>
            <a:ext uri="{FF2B5EF4-FFF2-40B4-BE49-F238E27FC236}">
              <a16:creationId xmlns:a16="http://schemas.microsoft.com/office/drawing/2014/main" id="{00000000-0008-0000-0500-00007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7477125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34</xdr:row>
      <xdr:rowOff>95250</xdr:rowOff>
    </xdr:from>
    <xdr:to>
      <xdr:col>0</xdr:col>
      <xdr:colOff>590550</xdr:colOff>
      <xdr:row>36</xdr:row>
      <xdr:rowOff>142875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A7040000}"/>
            </a:ext>
          </a:extLst>
        </xdr:cNvPr>
        <xdr:cNvGrpSpPr>
          <a:grpSpLocks/>
        </xdr:cNvGrpSpPr>
      </xdr:nvGrpSpPr>
      <xdr:grpSpPr bwMode="auto">
        <a:xfrm>
          <a:off x="47625" y="7343775"/>
          <a:ext cx="54292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A8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A9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AA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AB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AC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0</xdr:col>
      <xdr:colOff>514350</xdr:colOff>
      <xdr:row>35</xdr:row>
      <xdr:rowOff>38100</xdr:rowOff>
    </xdr:from>
    <xdr:to>
      <xdr:col>1</xdr:col>
      <xdr:colOff>1176528</xdr:colOff>
      <xdr:row>35</xdr:row>
      <xdr:rowOff>39624</xdr:rowOff>
    </xdr:to>
    <xdr:pic>
      <xdr:nvPicPr>
        <xdr:cNvPr id="9" name="116 Imagen">
          <a:extLst>
            <a:ext uri="{FF2B5EF4-FFF2-40B4-BE49-F238E27FC236}">
              <a16:creationId xmlns:a16="http://schemas.microsoft.com/office/drawing/2014/main" id="{00000000-0008-0000-0500-00007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6362700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466725</xdr:colOff>
      <xdr:row>5</xdr:row>
      <xdr:rowOff>142875</xdr:rowOff>
    </xdr:from>
    <xdr:to>
      <xdr:col>1</xdr:col>
      <xdr:colOff>152400</xdr:colOff>
      <xdr:row>8</xdr:row>
      <xdr:rowOff>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D1000000}"/>
            </a:ext>
          </a:extLst>
        </xdr:cNvPr>
        <xdr:cNvGrpSpPr>
          <a:grpSpLocks/>
        </xdr:cNvGrpSpPr>
      </xdr:nvGrpSpPr>
      <xdr:grpSpPr bwMode="auto">
        <a:xfrm>
          <a:off x="466725" y="1194435"/>
          <a:ext cx="478155" cy="40576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D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D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D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D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D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123825</xdr:colOff>
      <xdr:row>6</xdr:row>
      <xdr:rowOff>123824</xdr:rowOff>
    </xdr:from>
    <xdr:ext cx="1276350" cy="356235"/>
    <xdr:pic>
      <xdr:nvPicPr>
        <xdr:cNvPr id="8" name="260 Imagen">
          <a:extLst>
            <a:ext uri="{FF2B5EF4-FFF2-40B4-BE49-F238E27FC236}">
              <a16:creationId xmlns:a16="http://schemas.microsoft.com/office/drawing/2014/main" id="{00000000-0008-0000-0500-00000501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6305" y="1358264"/>
          <a:ext cx="1276350" cy="35623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31</xdr:row>
      <xdr:rowOff>180975</xdr:rowOff>
    </xdr:from>
    <xdr:to>
      <xdr:col>1</xdr:col>
      <xdr:colOff>28575</xdr:colOff>
      <xdr:row>34</xdr:row>
      <xdr:rowOff>38100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A7040000}"/>
            </a:ext>
          </a:extLst>
        </xdr:cNvPr>
        <xdr:cNvGrpSpPr>
          <a:grpSpLocks/>
        </xdr:cNvGrpSpPr>
      </xdr:nvGrpSpPr>
      <xdr:grpSpPr bwMode="auto">
        <a:xfrm>
          <a:off x="28575" y="6296025"/>
          <a:ext cx="476250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A8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A9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AA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AB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AC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85724</xdr:colOff>
      <xdr:row>32</xdr:row>
      <xdr:rowOff>19050</xdr:rowOff>
    </xdr:from>
    <xdr:ext cx="1304925" cy="342900"/>
    <xdr:pic>
      <xdr:nvPicPr>
        <xdr:cNvPr id="8" name="95 Imagen">
          <a:extLst>
            <a:ext uri="{FF2B5EF4-FFF2-40B4-BE49-F238E27FC236}">
              <a16:creationId xmlns:a16="http://schemas.microsoft.com/office/drawing/2014/main" id="{00000000-0008-0000-0300-0000AD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499" y="6877050"/>
          <a:ext cx="1304925" cy="3429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33</xdr:row>
      <xdr:rowOff>180975</xdr:rowOff>
    </xdr:from>
    <xdr:to>
      <xdr:col>1</xdr:col>
      <xdr:colOff>28575</xdr:colOff>
      <xdr:row>36</xdr:row>
      <xdr:rowOff>38100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A7040000}"/>
            </a:ext>
          </a:extLst>
        </xdr:cNvPr>
        <xdr:cNvGrpSpPr>
          <a:grpSpLocks/>
        </xdr:cNvGrpSpPr>
      </xdr:nvGrpSpPr>
      <xdr:grpSpPr bwMode="auto">
        <a:xfrm>
          <a:off x="28575" y="6848475"/>
          <a:ext cx="48577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A8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A9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AA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AB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AC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85724</xdr:colOff>
      <xdr:row>34</xdr:row>
      <xdr:rowOff>19050</xdr:rowOff>
    </xdr:from>
    <xdr:ext cx="1304925" cy="342900"/>
    <xdr:pic>
      <xdr:nvPicPr>
        <xdr:cNvPr id="8" name="95 Imagen">
          <a:extLst>
            <a:ext uri="{FF2B5EF4-FFF2-40B4-BE49-F238E27FC236}">
              <a16:creationId xmlns:a16="http://schemas.microsoft.com/office/drawing/2014/main" id="{00000000-0008-0000-0300-0000AD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499" y="7391400"/>
          <a:ext cx="1304925" cy="3429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37</xdr:row>
      <xdr:rowOff>85725</xdr:rowOff>
    </xdr:from>
    <xdr:to>
      <xdr:col>1</xdr:col>
      <xdr:colOff>47625</xdr:colOff>
      <xdr:row>39</xdr:row>
      <xdr:rowOff>133350</xdr:rowOff>
    </xdr:to>
    <xdr:grpSp>
      <xdr:nvGrpSpPr>
        <xdr:cNvPr id="9" name="Group 1">
          <a:extLst>
            <a:ext uri="{FF2B5EF4-FFF2-40B4-BE49-F238E27FC236}">
              <a16:creationId xmlns:a16="http://schemas.microsoft.com/office/drawing/2014/main" id="{00000000-0008-0000-0300-0000A7040000}"/>
            </a:ext>
          </a:extLst>
        </xdr:cNvPr>
        <xdr:cNvGrpSpPr>
          <a:grpSpLocks/>
        </xdr:cNvGrpSpPr>
      </xdr:nvGrpSpPr>
      <xdr:grpSpPr bwMode="auto">
        <a:xfrm>
          <a:off x="47625" y="8191500"/>
          <a:ext cx="762000" cy="428625"/>
          <a:chOff x="683" y="470"/>
          <a:chExt cx="771" cy="680"/>
        </a:xfrm>
      </xdr:grpSpPr>
      <xdr:sp macro="" textlink="">
        <xdr:nvSpPr>
          <xdr:cNvPr id="10" name="Freeform 2">
            <a:extLst>
              <a:ext uri="{FF2B5EF4-FFF2-40B4-BE49-F238E27FC236}">
                <a16:creationId xmlns:a16="http://schemas.microsoft.com/office/drawing/2014/main" id="{00000000-0008-0000-0300-0000A8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1" name="Freeform 3">
            <a:extLst>
              <a:ext uri="{FF2B5EF4-FFF2-40B4-BE49-F238E27FC236}">
                <a16:creationId xmlns:a16="http://schemas.microsoft.com/office/drawing/2014/main" id="{00000000-0008-0000-0300-0000A9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2" name="Freeform 4">
            <a:extLst>
              <a:ext uri="{FF2B5EF4-FFF2-40B4-BE49-F238E27FC236}">
                <a16:creationId xmlns:a16="http://schemas.microsoft.com/office/drawing/2014/main" id="{00000000-0008-0000-0300-0000AA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3" name="Freeform 5">
            <a:extLst>
              <a:ext uri="{FF2B5EF4-FFF2-40B4-BE49-F238E27FC236}">
                <a16:creationId xmlns:a16="http://schemas.microsoft.com/office/drawing/2014/main" id="{00000000-0008-0000-0300-0000AB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4" name="Freeform 6">
            <a:extLst>
              <a:ext uri="{FF2B5EF4-FFF2-40B4-BE49-F238E27FC236}">
                <a16:creationId xmlns:a16="http://schemas.microsoft.com/office/drawing/2014/main" id="{00000000-0008-0000-0300-0000AC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9524</xdr:colOff>
      <xdr:row>38</xdr:row>
      <xdr:rowOff>19051</xdr:rowOff>
    </xdr:from>
    <xdr:ext cx="1304925" cy="211074"/>
    <xdr:pic>
      <xdr:nvPicPr>
        <xdr:cNvPr id="15" name="95 Imagen">
          <a:extLst>
            <a:ext uri="{FF2B5EF4-FFF2-40B4-BE49-F238E27FC236}">
              <a16:creationId xmlns:a16="http://schemas.microsoft.com/office/drawing/2014/main" id="{00000000-0008-0000-0300-0000AD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1524" y="8982076"/>
          <a:ext cx="1304925" cy="211074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5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39</xdr:row>
      <xdr:rowOff>85725</xdr:rowOff>
    </xdr:from>
    <xdr:to>
      <xdr:col>1</xdr:col>
      <xdr:colOff>47625</xdr:colOff>
      <xdr:row>41</xdr:row>
      <xdr:rowOff>133350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A7040000}"/>
            </a:ext>
          </a:extLst>
        </xdr:cNvPr>
        <xdr:cNvGrpSpPr>
          <a:grpSpLocks/>
        </xdr:cNvGrpSpPr>
      </xdr:nvGrpSpPr>
      <xdr:grpSpPr bwMode="auto">
        <a:xfrm>
          <a:off x="47625" y="8858250"/>
          <a:ext cx="762000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A8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A9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AA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AB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AC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9524</xdr:colOff>
      <xdr:row>40</xdr:row>
      <xdr:rowOff>19051</xdr:rowOff>
    </xdr:from>
    <xdr:ext cx="1304925" cy="211074"/>
    <xdr:pic>
      <xdr:nvPicPr>
        <xdr:cNvPr id="8" name="95 Imagen">
          <a:extLst>
            <a:ext uri="{FF2B5EF4-FFF2-40B4-BE49-F238E27FC236}">
              <a16:creationId xmlns:a16="http://schemas.microsoft.com/office/drawing/2014/main" id="{00000000-0008-0000-0300-0000AD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1524" y="9363076"/>
          <a:ext cx="1304925" cy="211074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5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41</xdr:row>
      <xdr:rowOff>85725</xdr:rowOff>
    </xdr:from>
    <xdr:to>
      <xdr:col>1</xdr:col>
      <xdr:colOff>47625</xdr:colOff>
      <xdr:row>43</xdr:row>
      <xdr:rowOff>133350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A7040000}"/>
            </a:ext>
          </a:extLst>
        </xdr:cNvPr>
        <xdr:cNvGrpSpPr>
          <a:grpSpLocks/>
        </xdr:cNvGrpSpPr>
      </xdr:nvGrpSpPr>
      <xdr:grpSpPr bwMode="auto">
        <a:xfrm>
          <a:off x="47625" y="9239250"/>
          <a:ext cx="762000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A8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A9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AA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AB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AC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9524</xdr:colOff>
      <xdr:row>42</xdr:row>
      <xdr:rowOff>19051</xdr:rowOff>
    </xdr:from>
    <xdr:ext cx="1304925" cy="211074"/>
    <xdr:pic>
      <xdr:nvPicPr>
        <xdr:cNvPr id="8" name="95 Imagen">
          <a:extLst>
            <a:ext uri="{FF2B5EF4-FFF2-40B4-BE49-F238E27FC236}">
              <a16:creationId xmlns:a16="http://schemas.microsoft.com/office/drawing/2014/main" id="{00000000-0008-0000-0300-0000AD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4" y="1338586351"/>
          <a:ext cx="1304925" cy="211074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5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40</xdr:row>
      <xdr:rowOff>0</xdr:rowOff>
    </xdr:from>
    <xdr:to>
      <xdr:col>1</xdr:col>
      <xdr:colOff>0</xdr:colOff>
      <xdr:row>42</xdr:row>
      <xdr:rowOff>47625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5A000000}"/>
            </a:ext>
          </a:extLst>
        </xdr:cNvPr>
        <xdr:cNvGrpSpPr>
          <a:grpSpLocks/>
        </xdr:cNvGrpSpPr>
      </xdr:nvGrpSpPr>
      <xdr:grpSpPr bwMode="auto">
        <a:xfrm>
          <a:off x="0" y="8448675"/>
          <a:ext cx="762000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5B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5C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5D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5E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5F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9524</xdr:colOff>
      <xdr:row>40</xdr:row>
      <xdr:rowOff>19051</xdr:rowOff>
    </xdr:from>
    <xdr:ext cx="1304925" cy="211074"/>
    <xdr:pic>
      <xdr:nvPicPr>
        <xdr:cNvPr id="8" name="95 Imagen">
          <a:extLst>
            <a:ext uri="{FF2B5EF4-FFF2-40B4-BE49-F238E27FC236}">
              <a16:creationId xmlns:a16="http://schemas.microsoft.com/office/drawing/2014/main" id="{00000000-0008-0000-0500-00006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099" y="1007173501"/>
          <a:ext cx="1304925" cy="211074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0</xdr:col>
      <xdr:colOff>0</xdr:colOff>
      <xdr:row>40</xdr:row>
      <xdr:rowOff>0</xdr:rowOff>
    </xdr:from>
    <xdr:to>
      <xdr:col>1</xdr:col>
      <xdr:colOff>0</xdr:colOff>
      <xdr:row>42</xdr:row>
      <xdr:rowOff>47625</xdr:rowOff>
    </xdr:to>
    <xdr:grpSp>
      <xdr:nvGrpSpPr>
        <xdr:cNvPr id="9" name="Group 1">
          <a:extLst>
            <a:ext uri="{FF2B5EF4-FFF2-40B4-BE49-F238E27FC236}">
              <a16:creationId xmlns:a16="http://schemas.microsoft.com/office/drawing/2014/main" id="{00000000-0008-0000-0500-00005A000000}"/>
            </a:ext>
          </a:extLst>
        </xdr:cNvPr>
        <xdr:cNvGrpSpPr>
          <a:grpSpLocks/>
        </xdr:cNvGrpSpPr>
      </xdr:nvGrpSpPr>
      <xdr:grpSpPr bwMode="auto">
        <a:xfrm>
          <a:off x="0" y="8448675"/>
          <a:ext cx="762000" cy="428625"/>
          <a:chOff x="683" y="470"/>
          <a:chExt cx="771" cy="680"/>
        </a:xfrm>
      </xdr:grpSpPr>
      <xdr:sp macro="" textlink="">
        <xdr:nvSpPr>
          <xdr:cNvPr id="10" name="Freeform 2">
            <a:extLst>
              <a:ext uri="{FF2B5EF4-FFF2-40B4-BE49-F238E27FC236}">
                <a16:creationId xmlns:a16="http://schemas.microsoft.com/office/drawing/2014/main" id="{00000000-0008-0000-0500-00005B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1" name="Freeform 3">
            <a:extLst>
              <a:ext uri="{FF2B5EF4-FFF2-40B4-BE49-F238E27FC236}">
                <a16:creationId xmlns:a16="http://schemas.microsoft.com/office/drawing/2014/main" id="{00000000-0008-0000-0500-00005C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2" name="Freeform 4">
            <a:extLst>
              <a:ext uri="{FF2B5EF4-FFF2-40B4-BE49-F238E27FC236}">
                <a16:creationId xmlns:a16="http://schemas.microsoft.com/office/drawing/2014/main" id="{00000000-0008-0000-0500-00005D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3" name="Freeform 5">
            <a:extLst>
              <a:ext uri="{FF2B5EF4-FFF2-40B4-BE49-F238E27FC236}">
                <a16:creationId xmlns:a16="http://schemas.microsoft.com/office/drawing/2014/main" id="{00000000-0008-0000-0500-00005E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4" name="Freeform 6">
            <a:extLst>
              <a:ext uri="{FF2B5EF4-FFF2-40B4-BE49-F238E27FC236}">
                <a16:creationId xmlns:a16="http://schemas.microsoft.com/office/drawing/2014/main" id="{00000000-0008-0000-0500-00005F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9524</xdr:colOff>
      <xdr:row>40</xdr:row>
      <xdr:rowOff>19051</xdr:rowOff>
    </xdr:from>
    <xdr:ext cx="1304925" cy="211074"/>
    <xdr:pic>
      <xdr:nvPicPr>
        <xdr:cNvPr id="15" name="95 Imagen">
          <a:extLst>
            <a:ext uri="{FF2B5EF4-FFF2-40B4-BE49-F238E27FC236}">
              <a16:creationId xmlns:a16="http://schemas.microsoft.com/office/drawing/2014/main" id="{00000000-0008-0000-0500-00006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099" y="1017736726"/>
          <a:ext cx="1304925" cy="211074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0</xdr:col>
      <xdr:colOff>0</xdr:colOff>
      <xdr:row>40</xdr:row>
      <xdr:rowOff>0</xdr:rowOff>
    </xdr:from>
    <xdr:to>
      <xdr:col>1</xdr:col>
      <xdr:colOff>0</xdr:colOff>
      <xdr:row>42</xdr:row>
      <xdr:rowOff>47625</xdr:rowOff>
    </xdr:to>
    <xdr:grpSp>
      <xdr:nvGrpSpPr>
        <xdr:cNvPr id="16" name="Group 1">
          <a:extLst>
            <a:ext uri="{FF2B5EF4-FFF2-40B4-BE49-F238E27FC236}">
              <a16:creationId xmlns:a16="http://schemas.microsoft.com/office/drawing/2014/main" id="{00000000-0008-0000-0500-00005A000000}"/>
            </a:ext>
          </a:extLst>
        </xdr:cNvPr>
        <xdr:cNvGrpSpPr>
          <a:grpSpLocks/>
        </xdr:cNvGrpSpPr>
      </xdr:nvGrpSpPr>
      <xdr:grpSpPr bwMode="auto">
        <a:xfrm>
          <a:off x="0" y="8448675"/>
          <a:ext cx="762000" cy="428625"/>
          <a:chOff x="683" y="470"/>
          <a:chExt cx="771" cy="680"/>
        </a:xfrm>
      </xdr:grpSpPr>
      <xdr:sp macro="" textlink="">
        <xdr:nvSpPr>
          <xdr:cNvPr id="17" name="Freeform 2">
            <a:extLst>
              <a:ext uri="{FF2B5EF4-FFF2-40B4-BE49-F238E27FC236}">
                <a16:creationId xmlns:a16="http://schemas.microsoft.com/office/drawing/2014/main" id="{00000000-0008-0000-0500-00005B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8" name="Freeform 3">
            <a:extLst>
              <a:ext uri="{FF2B5EF4-FFF2-40B4-BE49-F238E27FC236}">
                <a16:creationId xmlns:a16="http://schemas.microsoft.com/office/drawing/2014/main" id="{00000000-0008-0000-0500-00005C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9" name="Freeform 4">
            <a:extLst>
              <a:ext uri="{FF2B5EF4-FFF2-40B4-BE49-F238E27FC236}">
                <a16:creationId xmlns:a16="http://schemas.microsoft.com/office/drawing/2014/main" id="{00000000-0008-0000-0500-00005D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20" name="Freeform 5">
            <a:extLst>
              <a:ext uri="{FF2B5EF4-FFF2-40B4-BE49-F238E27FC236}">
                <a16:creationId xmlns:a16="http://schemas.microsoft.com/office/drawing/2014/main" id="{00000000-0008-0000-0500-00005E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21" name="Freeform 6">
            <a:extLst>
              <a:ext uri="{FF2B5EF4-FFF2-40B4-BE49-F238E27FC236}">
                <a16:creationId xmlns:a16="http://schemas.microsoft.com/office/drawing/2014/main" id="{00000000-0008-0000-0500-00005F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9524</xdr:colOff>
      <xdr:row>40</xdr:row>
      <xdr:rowOff>19051</xdr:rowOff>
    </xdr:from>
    <xdr:ext cx="1304925" cy="211074"/>
    <xdr:pic>
      <xdr:nvPicPr>
        <xdr:cNvPr id="22" name="95 Imagen">
          <a:extLst>
            <a:ext uri="{FF2B5EF4-FFF2-40B4-BE49-F238E27FC236}">
              <a16:creationId xmlns:a16="http://schemas.microsoft.com/office/drawing/2014/main" id="{00000000-0008-0000-0500-00006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099" y="1017736726"/>
          <a:ext cx="1304925" cy="211074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5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7</xdr:row>
      <xdr:rowOff>28575</xdr:rowOff>
    </xdr:from>
    <xdr:to>
      <xdr:col>0</xdr:col>
      <xdr:colOff>485775</xdr:colOff>
      <xdr:row>9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A0000000}"/>
            </a:ext>
          </a:extLst>
        </xdr:cNvPr>
        <xdr:cNvGrpSpPr>
          <a:grpSpLocks/>
        </xdr:cNvGrpSpPr>
      </xdr:nvGrpSpPr>
      <xdr:grpSpPr bwMode="auto">
        <a:xfrm>
          <a:off x="38100" y="1762125"/>
          <a:ext cx="44767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A1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A2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A3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A4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A5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7</xdr:row>
      <xdr:rowOff>38099</xdr:rowOff>
    </xdr:from>
    <xdr:ext cx="1308177" cy="310924"/>
    <xdr:pic>
      <xdr:nvPicPr>
        <xdr:cNvPr id="8" name="165 Imagen">
          <a:extLst>
            <a:ext uri="{FF2B5EF4-FFF2-40B4-BE49-F238E27FC236}">
              <a16:creationId xmlns:a16="http://schemas.microsoft.com/office/drawing/2014/main" id="{00000000-0008-0000-0300-0000A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0" y="1220857349"/>
          <a:ext cx="1308177" cy="3109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0</xdr:colOff>
      <xdr:row>7</xdr:row>
      <xdr:rowOff>0</xdr:rowOff>
    </xdr:from>
    <xdr:ext cx="1013392" cy="60960"/>
    <xdr:pic>
      <xdr:nvPicPr>
        <xdr:cNvPr id="9" name="253 Imagen">
          <a:extLst>
            <a:ext uri="{FF2B5EF4-FFF2-40B4-BE49-F238E27FC236}">
              <a16:creationId xmlns:a16="http://schemas.microsoft.com/office/drawing/2014/main" id="{00000000-0008-0000-0300-0000FE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2525" y="1220819250"/>
          <a:ext cx="1013392" cy="6096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5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26</xdr:row>
      <xdr:rowOff>0</xdr:rowOff>
    </xdr:from>
    <xdr:to>
      <xdr:col>0</xdr:col>
      <xdr:colOff>447675</xdr:colOff>
      <xdr:row>28</xdr:row>
      <xdr:rowOff>47625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5A000000}"/>
            </a:ext>
          </a:extLst>
        </xdr:cNvPr>
        <xdr:cNvGrpSpPr>
          <a:grpSpLocks/>
        </xdr:cNvGrpSpPr>
      </xdr:nvGrpSpPr>
      <xdr:grpSpPr bwMode="auto">
        <a:xfrm>
          <a:off x="0" y="5600700"/>
          <a:ext cx="44767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5B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5C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5D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5E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5F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9524</xdr:colOff>
      <xdr:row>26</xdr:row>
      <xdr:rowOff>19051</xdr:rowOff>
    </xdr:from>
    <xdr:to>
      <xdr:col>3</xdr:col>
      <xdr:colOff>95249</xdr:colOff>
      <xdr:row>27</xdr:row>
      <xdr:rowOff>39625</xdr:rowOff>
    </xdr:to>
    <xdr:pic>
      <xdr:nvPicPr>
        <xdr:cNvPr id="8" name="95 Imagen">
          <a:extLst>
            <a:ext uri="{FF2B5EF4-FFF2-40B4-BE49-F238E27FC236}">
              <a16:creationId xmlns:a16="http://schemas.microsoft.com/office/drawing/2014/main" id="{00000000-0008-0000-0500-00006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4" y="78438376"/>
          <a:ext cx="1304925" cy="21107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466725</xdr:colOff>
      <xdr:row>5</xdr:row>
      <xdr:rowOff>142875</xdr:rowOff>
    </xdr:from>
    <xdr:to>
      <xdr:col>1</xdr:col>
      <xdr:colOff>152400</xdr:colOff>
      <xdr:row>8</xdr:row>
      <xdr:rowOff>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D1000000}"/>
            </a:ext>
          </a:extLst>
        </xdr:cNvPr>
        <xdr:cNvGrpSpPr>
          <a:grpSpLocks/>
        </xdr:cNvGrpSpPr>
      </xdr:nvGrpSpPr>
      <xdr:grpSpPr bwMode="auto">
        <a:xfrm>
          <a:off x="466725" y="1194435"/>
          <a:ext cx="478155" cy="40576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D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D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D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D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D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123825</xdr:colOff>
      <xdr:row>6</xdr:row>
      <xdr:rowOff>123824</xdr:rowOff>
    </xdr:from>
    <xdr:ext cx="1276350" cy="356235"/>
    <xdr:pic>
      <xdr:nvPicPr>
        <xdr:cNvPr id="8" name="260 Imagen">
          <a:extLst>
            <a:ext uri="{FF2B5EF4-FFF2-40B4-BE49-F238E27FC236}">
              <a16:creationId xmlns:a16="http://schemas.microsoft.com/office/drawing/2014/main" id="{00000000-0008-0000-0500-00000501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6305" y="1358264"/>
          <a:ext cx="1276350" cy="35623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466725</xdr:colOff>
      <xdr:row>5</xdr:row>
      <xdr:rowOff>142875</xdr:rowOff>
    </xdr:from>
    <xdr:to>
      <xdr:col>1</xdr:col>
      <xdr:colOff>152400</xdr:colOff>
      <xdr:row>8</xdr:row>
      <xdr:rowOff>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D1000000}"/>
            </a:ext>
          </a:extLst>
        </xdr:cNvPr>
        <xdr:cNvGrpSpPr>
          <a:grpSpLocks/>
        </xdr:cNvGrpSpPr>
      </xdr:nvGrpSpPr>
      <xdr:grpSpPr bwMode="auto">
        <a:xfrm>
          <a:off x="466725" y="1194435"/>
          <a:ext cx="478155" cy="40576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D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D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D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D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D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123825</xdr:colOff>
      <xdr:row>6</xdr:row>
      <xdr:rowOff>123824</xdr:rowOff>
    </xdr:from>
    <xdr:ext cx="1276350" cy="356235"/>
    <xdr:pic>
      <xdr:nvPicPr>
        <xdr:cNvPr id="8" name="260 Imagen">
          <a:extLst>
            <a:ext uri="{FF2B5EF4-FFF2-40B4-BE49-F238E27FC236}">
              <a16:creationId xmlns:a16="http://schemas.microsoft.com/office/drawing/2014/main" id="{00000000-0008-0000-0500-00000501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6305" y="1670684"/>
          <a:ext cx="1276350" cy="35623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466725</xdr:colOff>
      <xdr:row>6</xdr:row>
      <xdr:rowOff>142875</xdr:rowOff>
    </xdr:from>
    <xdr:to>
      <xdr:col>1</xdr:col>
      <xdr:colOff>152400</xdr:colOff>
      <xdr:row>9</xdr:row>
      <xdr:rowOff>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D1000000}"/>
            </a:ext>
          </a:extLst>
        </xdr:cNvPr>
        <xdr:cNvGrpSpPr>
          <a:grpSpLocks/>
        </xdr:cNvGrpSpPr>
      </xdr:nvGrpSpPr>
      <xdr:grpSpPr bwMode="auto">
        <a:xfrm>
          <a:off x="466725" y="1506855"/>
          <a:ext cx="478155" cy="40576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D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D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D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D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D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123825</xdr:colOff>
      <xdr:row>7</xdr:row>
      <xdr:rowOff>123824</xdr:rowOff>
    </xdr:from>
    <xdr:ext cx="1276350" cy="356235"/>
    <xdr:pic>
      <xdr:nvPicPr>
        <xdr:cNvPr id="8" name="260 Imagen">
          <a:extLst>
            <a:ext uri="{FF2B5EF4-FFF2-40B4-BE49-F238E27FC236}">
              <a16:creationId xmlns:a16="http://schemas.microsoft.com/office/drawing/2014/main" id="{00000000-0008-0000-0500-00000501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6305" y="1670684"/>
          <a:ext cx="1276350" cy="35623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466725</xdr:colOff>
      <xdr:row>6</xdr:row>
      <xdr:rowOff>142875</xdr:rowOff>
    </xdr:from>
    <xdr:to>
      <xdr:col>1</xdr:col>
      <xdr:colOff>152400</xdr:colOff>
      <xdr:row>9</xdr:row>
      <xdr:rowOff>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D1000000}"/>
            </a:ext>
          </a:extLst>
        </xdr:cNvPr>
        <xdr:cNvGrpSpPr>
          <a:grpSpLocks/>
        </xdr:cNvGrpSpPr>
      </xdr:nvGrpSpPr>
      <xdr:grpSpPr bwMode="auto">
        <a:xfrm>
          <a:off x="466725" y="1506855"/>
          <a:ext cx="478155" cy="40576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D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D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D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D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D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123825</xdr:colOff>
      <xdr:row>7</xdr:row>
      <xdr:rowOff>123824</xdr:rowOff>
    </xdr:from>
    <xdr:ext cx="1276350" cy="356235"/>
    <xdr:pic>
      <xdr:nvPicPr>
        <xdr:cNvPr id="8" name="260 Imagen">
          <a:extLst>
            <a:ext uri="{FF2B5EF4-FFF2-40B4-BE49-F238E27FC236}">
              <a16:creationId xmlns:a16="http://schemas.microsoft.com/office/drawing/2014/main" id="{00000000-0008-0000-0500-00000501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6305" y="1541144"/>
          <a:ext cx="1276350" cy="35623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7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18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19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0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1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2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3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5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6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27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28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29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0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1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2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3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4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5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6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37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38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39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0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41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42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43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4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45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46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0.xml"/><Relationship Id="rId1" Type="http://schemas.openxmlformats.org/officeDocument/2006/relationships/printerSettings" Target="../printerSettings/printerSettings47.bin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1.xml"/><Relationship Id="rId1" Type="http://schemas.openxmlformats.org/officeDocument/2006/relationships/printerSettings" Target="../printerSettings/printerSettings48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2.xml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3.xml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4.xml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5.xml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6.xml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7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workbookViewId="0">
      <selection sqref="A1:N24"/>
    </sheetView>
  </sheetViews>
  <sheetFormatPr baseColWidth="10" defaultRowHeight="14.4" x14ac:dyDescent="0.3"/>
  <cols>
    <col min="1" max="1" width="7.44140625" customWidth="1"/>
    <col min="3" max="3" width="5.88671875" customWidth="1"/>
    <col min="4" max="4" width="13.33203125" customWidth="1"/>
    <col min="5" max="5" width="5.33203125" customWidth="1"/>
    <col min="6" max="6" width="15.44140625" customWidth="1"/>
    <col min="7" max="7" width="6.5546875" customWidth="1"/>
    <col min="8" max="8" width="15.44140625" customWidth="1"/>
    <col min="9" max="9" width="7.109375" customWidth="1"/>
    <col min="10" max="10" width="14.5546875" customWidth="1"/>
    <col min="11" max="11" width="6.88671875" customWidth="1"/>
    <col min="12" max="12" width="7.5546875" customWidth="1"/>
    <col min="13" max="13" width="2.88671875" customWidth="1"/>
    <col min="14" max="14" width="5.5546875" customWidth="1"/>
  </cols>
  <sheetData>
    <row r="1" spans="1:14" x14ac:dyDescent="0.3">
      <c r="B1" s="76" t="s">
        <v>142</v>
      </c>
      <c r="F1" s="1"/>
    </row>
    <row r="2" spans="1:14" x14ac:dyDescent="0.3">
      <c r="A2" s="2" t="s">
        <v>1</v>
      </c>
      <c r="B2" s="77" t="s">
        <v>2</v>
      </c>
      <c r="C2" s="2" t="s">
        <v>3</v>
      </c>
      <c r="D2" s="2" t="s">
        <v>4</v>
      </c>
      <c r="E2" s="2" t="s">
        <v>5</v>
      </c>
      <c r="F2" s="3" t="s">
        <v>6</v>
      </c>
      <c r="G2" s="2" t="s">
        <v>5</v>
      </c>
      <c r="H2" s="2" t="s">
        <v>7</v>
      </c>
      <c r="I2" s="2" t="s">
        <v>5</v>
      </c>
      <c r="J2" s="2" t="s">
        <v>8</v>
      </c>
      <c r="K2" s="2" t="s">
        <v>5</v>
      </c>
      <c r="L2" s="2" t="s">
        <v>26</v>
      </c>
      <c r="M2" s="2"/>
      <c r="N2" s="2" t="s">
        <v>9</v>
      </c>
    </row>
    <row r="3" spans="1:14" ht="18" customHeight="1" x14ac:dyDescent="0.3">
      <c r="A3" s="41"/>
      <c r="B3" s="219"/>
      <c r="C3" s="220"/>
      <c r="D3" s="219" t="s">
        <v>124</v>
      </c>
      <c r="E3" s="221"/>
      <c r="F3" s="221"/>
      <c r="G3" s="220"/>
      <c r="H3" s="220"/>
      <c r="I3" s="220"/>
      <c r="J3" s="219" t="s">
        <v>124</v>
      </c>
      <c r="K3" s="222"/>
      <c r="L3" s="222"/>
      <c r="M3" s="222"/>
      <c r="N3" s="222"/>
    </row>
    <row r="4" spans="1:14" x14ac:dyDescent="0.3">
      <c r="A4" s="26">
        <v>6</v>
      </c>
      <c r="B4" s="142"/>
      <c r="C4" s="223"/>
      <c r="D4" s="223" t="s">
        <v>12</v>
      </c>
      <c r="E4" s="140">
        <v>0.7</v>
      </c>
      <c r="F4" s="140"/>
      <c r="G4" s="223"/>
      <c r="H4" s="223"/>
      <c r="I4" s="223"/>
      <c r="J4" s="223" t="s">
        <v>12</v>
      </c>
      <c r="K4" s="223">
        <v>0.69</v>
      </c>
      <c r="L4" s="140"/>
      <c r="M4" s="223"/>
      <c r="N4" s="223">
        <f>C4+E4+G4+I4+K4+M4</f>
        <v>1.39</v>
      </c>
    </row>
    <row r="5" spans="1:14" x14ac:dyDescent="0.3">
      <c r="A5" s="5">
        <v>6.5</v>
      </c>
      <c r="B5" s="88"/>
      <c r="C5" s="98"/>
      <c r="D5" s="95" t="s">
        <v>19</v>
      </c>
      <c r="E5" s="96"/>
      <c r="F5" s="97"/>
      <c r="G5" s="98"/>
      <c r="H5" s="95"/>
      <c r="I5" s="98"/>
      <c r="J5" s="98" t="s">
        <v>19</v>
      </c>
      <c r="K5" s="79"/>
      <c r="L5" s="79"/>
      <c r="M5" s="6"/>
      <c r="N5" s="8"/>
    </row>
    <row r="6" spans="1:14" x14ac:dyDescent="0.3">
      <c r="A6" s="22"/>
      <c r="B6" s="82"/>
      <c r="C6" s="98"/>
      <c r="D6" s="83" t="s">
        <v>12</v>
      </c>
      <c r="E6" s="96">
        <v>1.17</v>
      </c>
      <c r="F6" s="97"/>
      <c r="G6" s="98"/>
      <c r="H6" s="95"/>
      <c r="I6" s="98"/>
      <c r="J6" s="86" t="s">
        <v>13</v>
      </c>
      <c r="K6" s="86">
        <v>0.33</v>
      </c>
      <c r="L6" s="86"/>
      <c r="M6" s="10"/>
      <c r="N6" s="13">
        <f t="shared" ref="N6:N10" si="0">C6+E6+G6+I6+K6</f>
        <v>1.5</v>
      </c>
    </row>
    <row r="7" spans="1:14" x14ac:dyDescent="0.3">
      <c r="A7" s="5">
        <v>7.39</v>
      </c>
      <c r="B7" s="88"/>
      <c r="C7" s="79"/>
      <c r="D7" s="78" t="s">
        <v>20</v>
      </c>
      <c r="E7" s="79"/>
      <c r="F7" s="80"/>
      <c r="G7" s="79"/>
      <c r="H7" s="78"/>
      <c r="I7" s="79"/>
      <c r="J7" s="79" t="s">
        <v>20</v>
      </c>
      <c r="K7" s="79"/>
      <c r="L7" s="79"/>
      <c r="M7" s="6"/>
      <c r="N7" s="8"/>
    </row>
    <row r="8" spans="1:14" x14ac:dyDescent="0.3">
      <c r="A8" s="9"/>
      <c r="B8" s="82"/>
      <c r="C8" s="86"/>
      <c r="D8" s="83" t="s">
        <v>12</v>
      </c>
      <c r="E8" s="90">
        <v>1.35</v>
      </c>
      <c r="F8" s="85"/>
      <c r="G8" s="86"/>
      <c r="H8" s="83"/>
      <c r="I8" s="86"/>
      <c r="J8" s="86" t="s">
        <v>13</v>
      </c>
      <c r="K8" s="86">
        <v>0.35</v>
      </c>
      <c r="L8" s="86"/>
      <c r="M8" s="10"/>
      <c r="N8" s="13">
        <f t="shared" si="0"/>
        <v>1.7000000000000002</v>
      </c>
    </row>
    <row r="9" spans="1:14" x14ac:dyDescent="0.3">
      <c r="A9" s="22"/>
      <c r="B9" s="99" t="s">
        <v>21</v>
      </c>
      <c r="C9" s="98"/>
      <c r="D9" s="95"/>
      <c r="E9" s="98"/>
      <c r="F9" s="97" t="s">
        <v>21</v>
      </c>
      <c r="G9" s="98"/>
      <c r="H9" s="95"/>
      <c r="I9" s="98"/>
      <c r="J9" s="98" t="s">
        <v>21</v>
      </c>
      <c r="K9" s="79"/>
      <c r="L9" s="79"/>
      <c r="M9" s="6"/>
      <c r="N9" s="8"/>
    </row>
    <row r="10" spans="1:14" x14ac:dyDescent="0.3">
      <c r="A10" s="9">
        <v>9.4700000000000006</v>
      </c>
      <c r="B10" s="100" t="s">
        <v>13</v>
      </c>
      <c r="C10" s="86">
        <v>0.33</v>
      </c>
      <c r="D10" s="93"/>
      <c r="E10" s="90"/>
      <c r="F10" s="85" t="s">
        <v>12</v>
      </c>
      <c r="G10" s="86">
        <v>1.52</v>
      </c>
      <c r="H10" s="93"/>
      <c r="I10" s="86"/>
      <c r="J10" s="101" t="s">
        <v>13</v>
      </c>
      <c r="K10" s="86">
        <v>0.33</v>
      </c>
      <c r="L10" s="86"/>
      <c r="M10" s="10"/>
      <c r="N10" s="13">
        <f t="shared" si="0"/>
        <v>2.1800000000000002</v>
      </c>
    </row>
    <row r="11" spans="1:14" x14ac:dyDescent="0.3">
      <c r="A11" s="41"/>
      <c r="B11" s="102" t="s">
        <v>27</v>
      </c>
      <c r="C11" s="79"/>
      <c r="D11" s="103"/>
      <c r="E11" s="79"/>
      <c r="F11" s="103" t="s">
        <v>27</v>
      </c>
      <c r="G11" s="79"/>
      <c r="H11" s="103"/>
      <c r="I11" s="79"/>
      <c r="J11" s="81" t="s">
        <v>27</v>
      </c>
      <c r="K11" s="79"/>
      <c r="L11" s="104"/>
      <c r="M11" s="6"/>
      <c r="N11" s="6"/>
    </row>
    <row r="12" spans="1:14" x14ac:dyDescent="0.3">
      <c r="A12" s="26">
        <v>7.36</v>
      </c>
      <c r="B12" s="105" t="s">
        <v>13</v>
      </c>
      <c r="C12" s="86">
        <v>0.33</v>
      </c>
      <c r="D12" s="83"/>
      <c r="E12" s="84"/>
      <c r="F12" s="85" t="s">
        <v>12</v>
      </c>
      <c r="G12" s="86">
        <v>1.03</v>
      </c>
      <c r="H12" s="85"/>
      <c r="I12" s="86"/>
      <c r="J12" s="87" t="s">
        <v>13</v>
      </c>
      <c r="K12" s="86">
        <v>0.33</v>
      </c>
      <c r="L12" s="86"/>
      <c r="M12" s="10"/>
      <c r="N12" s="10">
        <f>C12+E12+G12+I12+K12+M12</f>
        <v>1.6900000000000002</v>
      </c>
    </row>
    <row r="13" spans="1:14" x14ac:dyDescent="0.3">
      <c r="A13" s="5"/>
      <c r="B13" s="106"/>
      <c r="C13" s="205"/>
      <c r="D13" s="52" t="s">
        <v>55</v>
      </c>
      <c r="E13" s="109"/>
      <c r="F13" s="107"/>
      <c r="G13" s="122"/>
      <c r="H13" s="123"/>
      <c r="I13" s="79"/>
      <c r="J13" s="118" t="s">
        <v>56</v>
      </c>
      <c r="K13" s="79"/>
      <c r="L13" s="79"/>
      <c r="M13" s="6"/>
      <c r="N13" s="8"/>
    </row>
    <row r="14" spans="1:14" x14ac:dyDescent="0.3">
      <c r="A14" s="9">
        <v>5.76</v>
      </c>
      <c r="B14" s="111"/>
      <c r="C14" s="206"/>
      <c r="D14" s="93" t="s">
        <v>12</v>
      </c>
      <c r="E14" s="114">
        <v>1</v>
      </c>
      <c r="F14" s="112"/>
      <c r="G14" s="125"/>
      <c r="H14" s="93"/>
      <c r="I14" s="86"/>
      <c r="J14" s="119" t="s">
        <v>13</v>
      </c>
      <c r="K14" s="86">
        <v>0.33</v>
      </c>
      <c r="L14" s="86"/>
      <c r="M14" s="10"/>
      <c r="N14" s="13">
        <f t="shared" ref="N14:N16" si="1">C14+E14+G14+I14+K14</f>
        <v>1.33</v>
      </c>
    </row>
    <row r="15" spans="1:14" x14ac:dyDescent="0.3">
      <c r="A15" s="22"/>
      <c r="B15" s="126"/>
      <c r="C15" s="207"/>
      <c r="D15" s="78" t="s">
        <v>33</v>
      </c>
      <c r="E15" s="129"/>
      <c r="F15" s="78"/>
      <c r="G15" s="129"/>
      <c r="H15" s="110"/>
      <c r="I15" s="98"/>
      <c r="J15" s="98" t="s">
        <v>33</v>
      </c>
      <c r="K15" s="19"/>
      <c r="L15" s="98"/>
      <c r="M15" s="19"/>
      <c r="N15" s="25"/>
    </row>
    <row r="16" spans="1:14" x14ac:dyDescent="0.3">
      <c r="A16" s="9">
        <v>5</v>
      </c>
      <c r="B16" s="111"/>
      <c r="C16" s="206"/>
      <c r="D16" s="83" t="s">
        <v>12</v>
      </c>
      <c r="E16" s="125">
        <v>0.75</v>
      </c>
      <c r="F16" s="83"/>
      <c r="G16" s="125"/>
      <c r="H16" s="93"/>
      <c r="I16" s="86"/>
      <c r="J16" s="90" t="s">
        <v>34</v>
      </c>
      <c r="K16" s="10">
        <v>0.4</v>
      </c>
      <c r="L16" s="90"/>
      <c r="M16" s="10"/>
      <c r="N16" s="13">
        <f t="shared" si="1"/>
        <v>1.1499999999999999</v>
      </c>
    </row>
    <row r="17" spans="1:14" x14ac:dyDescent="0.3">
      <c r="A17" s="5"/>
      <c r="B17" s="133" t="s">
        <v>36</v>
      </c>
      <c r="C17" s="91"/>
      <c r="D17" s="78"/>
      <c r="E17" s="91"/>
      <c r="F17" s="78" t="s">
        <v>36</v>
      </c>
      <c r="G17" s="79"/>
      <c r="H17" s="78"/>
      <c r="I17" s="79"/>
      <c r="J17" s="79" t="s">
        <v>36</v>
      </c>
      <c r="K17" s="79"/>
      <c r="L17" s="79"/>
      <c r="M17" s="6"/>
      <c r="N17" s="8"/>
    </row>
    <row r="18" spans="1:14" x14ac:dyDescent="0.3">
      <c r="A18" s="9">
        <v>7.5</v>
      </c>
      <c r="B18" s="134" t="s">
        <v>13</v>
      </c>
      <c r="C18" s="90">
        <v>0.25</v>
      </c>
      <c r="D18" s="93"/>
      <c r="E18" s="90"/>
      <c r="F18" s="93" t="s">
        <v>12</v>
      </c>
      <c r="G18" s="86">
        <v>1.23</v>
      </c>
      <c r="H18" s="93"/>
      <c r="I18" s="86"/>
      <c r="J18" s="90" t="s">
        <v>34</v>
      </c>
      <c r="K18" s="86">
        <v>0.25</v>
      </c>
      <c r="L18" s="90"/>
      <c r="M18" s="10"/>
      <c r="N18" s="13">
        <f>K18+G18+C18</f>
        <v>1.73</v>
      </c>
    </row>
    <row r="19" spans="1:14" x14ac:dyDescent="0.3">
      <c r="A19" s="228"/>
      <c r="B19" s="88"/>
      <c r="C19" s="227"/>
      <c r="D19" s="88"/>
      <c r="E19" s="227"/>
      <c r="F19" s="217"/>
      <c r="G19" s="133"/>
      <c r="H19" s="88" t="s">
        <v>139</v>
      </c>
      <c r="I19" s="227"/>
      <c r="J19" s="88"/>
      <c r="K19" s="227"/>
      <c r="L19" s="88"/>
      <c r="M19" s="88"/>
      <c r="N19" s="88"/>
    </row>
    <row r="20" spans="1:14" x14ac:dyDescent="0.3">
      <c r="A20" s="136">
        <v>3.24</v>
      </c>
      <c r="B20" s="82"/>
      <c r="C20" s="218"/>
      <c r="D20" s="82"/>
      <c r="E20" s="218"/>
      <c r="F20" s="105"/>
      <c r="G20" s="149"/>
      <c r="H20" s="82" t="s">
        <v>12</v>
      </c>
      <c r="I20" s="218">
        <v>0.75</v>
      </c>
      <c r="J20" s="82"/>
      <c r="K20" s="218"/>
      <c r="L20" s="82"/>
      <c r="M20" s="82"/>
      <c r="N20" s="82">
        <v>0.75</v>
      </c>
    </row>
    <row r="21" spans="1:14" x14ac:dyDescent="0.3">
      <c r="A21" s="24">
        <f>SUM(A3:A20)</f>
        <v>58.22</v>
      </c>
      <c r="B21" s="136" t="s">
        <v>9</v>
      </c>
      <c r="C21" s="10">
        <f>SUM(C3:C20)</f>
        <v>0.91</v>
      </c>
      <c r="D21" s="15"/>
      <c r="E21" s="10">
        <f>SUM(E3:E20)</f>
        <v>4.97</v>
      </c>
      <c r="F21" s="27"/>
      <c r="G21" s="10">
        <f>SUM(G3:G20)</f>
        <v>3.78</v>
      </c>
      <c r="H21" s="34"/>
      <c r="I21" s="10">
        <f>SUM(I3:I20)</f>
        <v>0.75</v>
      </c>
      <c r="J21" s="26"/>
      <c r="K21" s="10">
        <f>SUM(K3:K20)</f>
        <v>3.0100000000000002</v>
      </c>
      <c r="L21" s="15"/>
      <c r="M21" s="15"/>
      <c r="N21" s="10">
        <f>SUM(N3:N20)</f>
        <v>13.42</v>
      </c>
    </row>
    <row r="22" spans="1:14" x14ac:dyDescent="0.3">
      <c r="B22" s="138" t="s">
        <v>42</v>
      </c>
      <c r="F22" s="1"/>
      <c r="H22" t="s">
        <v>22</v>
      </c>
      <c r="J22" s="29"/>
      <c r="K22" s="30">
        <f>N21*4.33</f>
        <v>58.108600000000003</v>
      </c>
      <c r="L22" s="30"/>
    </row>
    <row r="23" spans="1:14" x14ac:dyDescent="0.3">
      <c r="B23" s="138" t="s">
        <v>43</v>
      </c>
      <c r="D23" t="str">
        <f>B1</f>
        <v>Mª ANGELES TIJERAS ARCOS</v>
      </c>
      <c r="F23" s="179"/>
      <c r="G23" t="s">
        <v>143</v>
      </c>
      <c r="I23" s="31">
        <v>31.01</v>
      </c>
      <c r="M23" s="30"/>
    </row>
    <row r="24" spans="1:14" x14ac:dyDescent="0.3">
      <c r="B24" s="138" t="s">
        <v>25</v>
      </c>
      <c r="K24" s="1"/>
    </row>
  </sheetData>
  <pageMargins left="0.7" right="0.7" top="0.75" bottom="0.75" header="0.3" footer="0.3"/>
  <pageSetup paperSize="9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workbookViewId="0">
      <selection sqref="A1:N14"/>
    </sheetView>
  </sheetViews>
  <sheetFormatPr baseColWidth="10" defaultRowHeight="14.4" x14ac:dyDescent="0.3"/>
  <cols>
    <col min="2" max="2" width="7.6640625" customWidth="1"/>
    <col min="3" max="3" width="8.33203125" customWidth="1"/>
    <col min="4" max="4" width="8" customWidth="1"/>
    <col min="5" max="5" width="6.6640625" customWidth="1"/>
    <col min="6" max="6" width="9.5546875" customWidth="1"/>
    <col min="7" max="7" width="6.44140625" customWidth="1"/>
    <col min="8" max="8" width="8.33203125" customWidth="1"/>
    <col min="9" max="9" width="6.5546875" customWidth="1"/>
    <col min="10" max="10" width="8.6640625" customWidth="1"/>
    <col min="11" max="11" width="6.33203125" customWidth="1"/>
  </cols>
  <sheetData>
    <row r="1" spans="1:14" x14ac:dyDescent="0.3">
      <c r="B1" s="76" t="s">
        <v>0</v>
      </c>
    </row>
    <row r="3" spans="1:14" x14ac:dyDescent="0.3">
      <c r="A3" s="2" t="s">
        <v>86</v>
      </c>
      <c r="B3" s="2" t="s">
        <v>2</v>
      </c>
      <c r="C3" s="2" t="s">
        <v>3</v>
      </c>
      <c r="D3" s="2" t="s">
        <v>4</v>
      </c>
      <c r="E3" s="2" t="s">
        <v>5</v>
      </c>
      <c r="F3" s="3" t="s">
        <v>6</v>
      </c>
      <c r="G3" s="2" t="s">
        <v>5</v>
      </c>
      <c r="H3" s="2" t="s">
        <v>7</v>
      </c>
      <c r="I3" s="2" t="s">
        <v>5</v>
      </c>
      <c r="J3" s="2" t="s">
        <v>8</v>
      </c>
      <c r="K3" s="2" t="s">
        <v>5</v>
      </c>
      <c r="L3" s="2" t="s">
        <v>39</v>
      </c>
      <c r="M3" s="2" t="s">
        <v>5</v>
      </c>
      <c r="N3" s="2" t="s">
        <v>9</v>
      </c>
    </row>
    <row r="4" spans="1:14" x14ac:dyDescent="0.3">
      <c r="A4" s="224">
        <v>44506</v>
      </c>
      <c r="B4" s="184"/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225">
        <v>2.46</v>
      </c>
      <c r="N4" s="203"/>
    </row>
    <row r="5" spans="1:14" ht="24.6" x14ac:dyDescent="0.3">
      <c r="A5" s="224">
        <v>44513</v>
      </c>
      <c r="B5" s="184"/>
      <c r="C5" s="27"/>
      <c r="D5" s="184"/>
      <c r="E5" s="185"/>
      <c r="F5" s="184"/>
      <c r="G5" s="27"/>
      <c r="H5" s="184"/>
      <c r="I5" s="27"/>
      <c r="J5" s="209"/>
      <c r="K5" s="210"/>
      <c r="L5" s="184" t="s">
        <v>115</v>
      </c>
      <c r="M5" s="210">
        <v>1</v>
      </c>
      <c r="N5" s="34"/>
    </row>
    <row r="6" spans="1:14" ht="15" thickBot="1" x14ac:dyDescent="0.35">
      <c r="A6" s="195" t="s">
        <v>87</v>
      </c>
      <c r="B6" s="196"/>
      <c r="C6" s="197"/>
      <c r="D6" s="196"/>
      <c r="E6" s="198">
        <f>SUM(E5:E5)</f>
        <v>0</v>
      </c>
      <c r="F6" s="196"/>
      <c r="G6" s="197">
        <f>SUM(G5:G5)</f>
        <v>0</v>
      </c>
      <c r="H6" s="196"/>
      <c r="I6" s="197">
        <f>SUM(I5:I5)</f>
        <v>0</v>
      </c>
      <c r="J6" s="196"/>
      <c r="K6" s="196">
        <f>SUM(K5:K5)</f>
        <v>0</v>
      </c>
      <c r="L6" s="196"/>
      <c r="M6" s="212">
        <f>M4+M5</f>
        <v>3.46</v>
      </c>
      <c r="N6" s="196">
        <f>C6+E6+K6+M6</f>
        <v>3.46</v>
      </c>
    </row>
    <row r="11" spans="1:14" x14ac:dyDescent="0.3">
      <c r="B11" s="76" t="s">
        <v>42</v>
      </c>
      <c r="E11" s="193"/>
      <c r="F11" s="194"/>
      <c r="G11" s="194" t="s">
        <v>129</v>
      </c>
    </row>
    <row r="12" spans="1:14" x14ac:dyDescent="0.3">
      <c r="B12" t="s">
        <v>43</v>
      </c>
      <c r="D12" t="str">
        <f>B1</f>
        <v>ISABEL MARÍA FERNÁNDEZ FORTES</v>
      </c>
    </row>
    <row r="13" spans="1:14" x14ac:dyDescent="0.3">
      <c r="B13" t="s">
        <v>25</v>
      </c>
    </row>
    <row r="14" spans="1:14" x14ac:dyDescent="0.3">
      <c r="E14" s="164" t="s">
        <v>89</v>
      </c>
    </row>
  </sheetData>
  <pageMargins left="0.7" right="0.7" top="0.75" bottom="0.75" header="0.3" footer="0.3"/>
  <pageSetup paperSize="9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workbookViewId="0">
      <selection sqref="A1:N14"/>
    </sheetView>
  </sheetViews>
  <sheetFormatPr baseColWidth="10" defaultRowHeight="14.4" x14ac:dyDescent="0.3"/>
  <cols>
    <col min="2" max="2" width="7.6640625" customWidth="1"/>
    <col min="3" max="3" width="6.5546875" customWidth="1"/>
    <col min="4" max="4" width="7.88671875" customWidth="1"/>
    <col min="5" max="5" width="7.6640625" customWidth="1"/>
    <col min="6" max="7" width="9.109375" customWidth="1"/>
    <col min="8" max="9" width="8" customWidth="1"/>
    <col min="10" max="10" width="8.109375" customWidth="1"/>
    <col min="11" max="11" width="6.44140625" customWidth="1"/>
    <col min="13" max="13" width="8.33203125" customWidth="1"/>
    <col min="14" max="14" width="9.5546875" customWidth="1"/>
  </cols>
  <sheetData>
    <row r="1" spans="1:14" x14ac:dyDescent="0.3">
      <c r="B1" s="76" t="s">
        <v>0</v>
      </c>
    </row>
    <row r="3" spans="1:14" x14ac:dyDescent="0.3">
      <c r="A3" s="2" t="s">
        <v>86</v>
      </c>
      <c r="B3" s="2" t="s">
        <v>2</v>
      </c>
      <c r="C3" s="2" t="s">
        <v>3</v>
      </c>
      <c r="D3" s="2" t="s">
        <v>4</v>
      </c>
      <c r="E3" s="2" t="s">
        <v>5</v>
      </c>
      <c r="F3" s="3" t="s">
        <v>6</v>
      </c>
      <c r="G3" s="2" t="s">
        <v>5</v>
      </c>
      <c r="H3" s="2" t="s">
        <v>7</v>
      </c>
      <c r="I3" s="2" t="s">
        <v>5</v>
      </c>
      <c r="J3" s="2" t="s">
        <v>8</v>
      </c>
      <c r="K3" s="2" t="s">
        <v>5</v>
      </c>
      <c r="L3" s="2" t="s">
        <v>39</v>
      </c>
      <c r="M3" s="2" t="s">
        <v>5</v>
      </c>
      <c r="N3" s="2" t="s">
        <v>9</v>
      </c>
    </row>
    <row r="4" spans="1:14" x14ac:dyDescent="0.3">
      <c r="A4" s="224">
        <v>44477</v>
      </c>
      <c r="B4" s="184"/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225">
        <v>2.46</v>
      </c>
      <c r="N4" s="203"/>
    </row>
    <row r="5" spans="1:14" ht="24.6" x14ac:dyDescent="0.3">
      <c r="A5" s="224">
        <v>44491</v>
      </c>
      <c r="B5" s="184"/>
      <c r="C5" s="27"/>
      <c r="D5" s="184"/>
      <c r="E5" s="185"/>
      <c r="F5" s="184"/>
      <c r="G5" s="27"/>
      <c r="H5" s="184"/>
      <c r="I5" s="27"/>
      <c r="J5" s="209"/>
      <c r="K5" s="210"/>
      <c r="L5" s="184" t="s">
        <v>115</v>
      </c>
      <c r="M5" s="210">
        <v>1</v>
      </c>
      <c r="N5" s="34"/>
    </row>
    <row r="6" spans="1:14" ht="15" thickBot="1" x14ac:dyDescent="0.35">
      <c r="A6" s="195" t="s">
        <v>87</v>
      </c>
      <c r="B6" s="196"/>
      <c r="C6" s="197"/>
      <c r="D6" s="196"/>
      <c r="E6" s="198">
        <f>SUM(E5:E5)</f>
        <v>0</v>
      </c>
      <c r="F6" s="196"/>
      <c r="G6" s="197">
        <f>SUM(G5:G5)</f>
        <v>0</v>
      </c>
      <c r="H6" s="196"/>
      <c r="I6" s="197">
        <f>SUM(I5:I5)</f>
        <v>0</v>
      </c>
      <c r="J6" s="196"/>
      <c r="K6" s="196">
        <f>SUM(K5:K5)</f>
        <v>0</v>
      </c>
      <c r="L6" s="196"/>
      <c r="M6" s="212">
        <f>M4+M5</f>
        <v>3.46</v>
      </c>
      <c r="N6" s="196">
        <f>C6+E6+K6+M6</f>
        <v>3.46</v>
      </c>
    </row>
    <row r="11" spans="1:14" x14ac:dyDescent="0.3">
      <c r="B11" s="76" t="s">
        <v>42</v>
      </c>
      <c r="E11" s="193"/>
      <c r="F11" s="194" t="s">
        <v>128</v>
      </c>
      <c r="G11">
        <v>2021</v>
      </c>
    </row>
    <row r="12" spans="1:14" x14ac:dyDescent="0.3">
      <c r="B12" t="s">
        <v>43</v>
      </c>
      <c r="D12" t="str">
        <f>B1</f>
        <v>ISABEL MARÍA FERNÁNDEZ FORTES</v>
      </c>
    </row>
    <row r="13" spans="1:14" x14ac:dyDescent="0.3">
      <c r="B13" t="s">
        <v>25</v>
      </c>
    </row>
    <row r="14" spans="1:14" x14ac:dyDescent="0.3">
      <c r="E14" s="164" t="s">
        <v>89</v>
      </c>
    </row>
  </sheetData>
  <pageMargins left="0.7" right="0.7" top="0.75" bottom="0.75" header="0.3" footer="0.3"/>
  <pageSetup paperSize="9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"/>
  <sheetViews>
    <sheetView workbookViewId="0">
      <selection sqref="A1:N13"/>
    </sheetView>
  </sheetViews>
  <sheetFormatPr baseColWidth="10" defaultRowHeight="14.4" x14ac:dyDescent="0.3"/>
  <cols>
    <col min="2" max="3" width="9.109375" customWidth="1"/>
    <col min="4" max="4" width="7.88671875" customWidth="1"/>
    <col min="5" max="5" width="5.6640625" customWidth="1"/>
    <col min="6" max="6" width="11.33203125" customWidth="1"/>
    <col min="7" max="7" width="5.6640625" customWidth="1"/>
    <col min="9" max="9" width="6.88671875" customWidth="1"/>
    <col min="10" max="10" width="7.6640625" customWidth="1"/>
    <col min="11" max="11" width="6.88671875" customWidth="1"/>
    <col min="13" max="13" width="8.33203125" customWidth="1"/>
    <col min="14" max="14" width="8" customWidth="1"/>
  </cols>
  <sheetData>
    <row r="1" spans="1:14" x14ac:dyDescent="0.3">
      <c r="B1" s="76" t="s">
        <v>0</v>
      </c>
    </row>
    <row r="3" spans="1:14" x14ac:dyDescent="0.3">
      <c r="A3" s="2" t="s">
        <v>86</v>
      </c>
      <c r="B3" s="2" t="s">
        <v>2</v>
      </c>
      <c r="C3" s="2" t="s">
        <v>3</v>
      </c>
      <c r="D3" s="2" t="s">
        <v>4</v>
      </c>
      <c r="E3" s="2" t="s">
        <v>5</v>
      </c>
      <c r="F3" s="3" t="s">
        <v>6</v>
      </c>
      <c r="G3" s="2" t="s">
        <v>5</v>
      </c>
      <c r="H3" s="2" t="s">
        <v>7</v>
      </c>
      <c r="I3" s="2" t="s">
        <v>5</v>
      </c>
      <c r="J3" s="2" t="s">
        <v>8</v>
      </c>
      <c r="K3" s="2" t="s">
        <v>5</v>
      </c>
      <c r="L3" s="2" t="s">
        <v>39</v>
      </c>
      <c r="M3" s="2" t="s">
        <v>5</v>
      </c>
      <c r="N3" s="2" t="s">
        <v>9</v>
      </c>
    </row>
    <row r="4" spans="1:14" ht="24.6" x14ac:dyDescent="0.3">
      <c r="A4" s="183">
        <v>44464</v>
      </c>
      <c r="B4" s="184"/>
      <c r="C4" s="27"/>
      <c r="D4" s="184"/>
      <c r="E4" s="185"/>
      <c r="F4" s="184"/>
      <c r="G4" s="27"/>
      <c r="H4" s="184"/>
      <c r="I4" s="27"/>
      <c r="J4" s="209"/>
      <c r="K4" s="210"/>
      <c r="L4" s="184" t="s">
        <v>115</v>
      </c>
      <c r="M4" s="210">
        <v>2.72</v>
      </c>
      <c r="N4" s="34"/>
    </row>
    <row r="5" spans="1:14" ht="15" thickBot="1" x14ac:dyDescent="0.35">
      <c r="A5" s="195" t="s">
        <v>87</v>
      </c>
      <c r="B5" s="196"/>
      <c r="C5" s="197"/>
      <c r="D5" s="196"/>
      <c r="E5" s="198">
        <f>SUM(E4:E4)</f>
        <v>0</v>
      </c>
      <c r="F5" s="196"/>
      <c r="G5" s="197">
        <f>SUM(G4:G4)</f>
        <v>0</v>
      </c>
      <c r="H5" s="196"/>
      <c r="I5" s="197">
        <f>SUM(I4:I4)</f>
        <v>0</v>
      </c>
      <c r="J5" s="196"/>
      <c r="K5" s="196">
        <f>SUM(K4:K4)</f>
        <v>0</v>
      </c>
      <c r="L5" s="196"/>
      <c r="M5" s="212">
        <f>SUM(M4:M4)</f>
        <v>2.72</v>
      </c>
      <c r="N5" s="196">
        <f>C5+E5+K5+M5</f>
        <v>2.72</v>
      </c>
    </row>
    <row r="10" spans="1:14" x14ac:dyDescent="0.3">
      <c r="B10" s="76" t="s">
        <v>42</v>
      </c>
      <c r="E10" s="193"/>
      <c r="F10" s="194" t="s">
        <v>127</v>
      </c>
      <c r="G10">
        <v>2021</v>
      </c>
    </row>
    <row r="11" spans="1:14" x14ac:dyDescent="0.3">
      <c r="B11" t="s">
        <v>43</v>
      </c>
      <c r="D11" t="str">
        <f>B1</f>
        <v>ISABEL MARÍA FERNÁNDEZ FORTES</v>
      </c>
    </row>
    <row r="12" spans="1:14" x14ac:dyDescent="0.3">
      <c r="B12" t="s">
        <v>25</v>
      </c>
    </row>
    <row r="13" spans="1:14" x14ac:dyDescent="0.3">
      <c r="E13" s="164" t="s">
        <v>89</v>
      </c>
    </row>
  </sheetData>
  <pageMargins left="0.7" right="0.7" top="0.75" bottom="0.75" header="0.3" footer="0.3"/>
  <pageSetup paperSize="9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G21" sqref="G21"/>
    </sheetView>
  </sheetViews>
  <sheetFormatPr baseColWidth="10" defaultRowHeight="14.4" x14ac:dyDescent="0.3"/>
  <sheetData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"/>
  <sheetViews>
    <sheetView workbookViewId="0">
      <selection sqref="A1:N13"/>
    </sheetView>
  </sheetViews>
  <sheetFormatPr baseColWidth="10" defaultRowHeight="14.4" x14ac:dyDescent="0.3"/>
  <cols>
    <col min="2" max="2" width="7.44140625" customWidth="1"/>
    <col min="3" max="3" width="7.33203125" customWidth="1"/>
    <col min="4" max="4" width="9.44140625" customWidth="1"/>
    <col min="5" max="5" width="9" customWidth="1"/>
    <col min="7" max="7" width="7.6640625" customWidth="1"/>
    <col min="8" max="8" width="8.6640625" customWidth="1"/>
    <col min="9" max="9" width="7.6640625" customWidth="1"/>
    <col min="11" max="11" width="8" customWidth="1"/>
    <col min="13" max="13" width="8.5546875" customWidth="1"/>
    <col min="14" max="14" width="9.109375" customWidth="1"/>
  </cols>
  <sheetData>
    <row r="1" spans="1:14" x14ac:dyDescent="0.3">
      <c r="B1" s="76" t="s">
        <v>0</v>
      </c>
    </row>
    <row r="3" spans="1:14" x14ac:dyDescent="0.3">
      <c r="A3" s="2" t="s">
        <v>86</v>
      </c>
      <c r="B3" s="2" t="s">
        <v>2</v>
      </c>
      <c r="C3" s="2" t="s">
        <v>3</v>
      </c>
      <c r="D3" s="2" t="s">
        <v>4</v>
      </c>
      <c r="E3" s="2" t="s">
        <v>5</v>
      </c>
      <c r="F3" s="3" t="s">
        <v>6</v>
      </c>
      <c r="G3" s="2" t="s">
        <v>5</v>
      </c>
      <c r="H3" s="2" t="s">
        <v>7</v>
      </c>
      <c r="I3" s="2" t="s">
        <v>5</v>
      </c>
      <c r="J3" s="2" t="s">
        <v>8</v>
      </c>
      <c r="K3" s="2" t="s">
        <v>5</v>
      </c>
      <c r="L3" s="2" t="s">
        <v>39</v>
      </c>
      <c r="M3" s="2" t="s">
        <v>5</v>
      </c>
      <c r="N3" s="2" t="s">
        <v>9</v>
      </c>
    </row>
    <row r="4" spans="1:14" ht="24.6" x14ac:dyDescent="0.3">
      <c r="A4" s="183">
        <v>44422</v>
      </c>
      <c r="B4" s="184"/>
      <c r="C4" s="27"/>
      <c r="D4" s="184"/>
      <c r="E4" s="185"/>
      <c r="F4" s="184"/>
      <c r="G4" s="27"/>
      <c r="H4" s="184"/>
      <c r="I4" s="27"/>
      <c r="J4" s="209"/>
      <c r="K4" s="210"/>
      <c r="L4" s="12" t="s">
        <v>115</v>
      </c>
      <c r="M4" s="210">
        <v>2.27</v>
      </c>
      <c r="N4" s="34"/>
    </row>
    <row r="5" spans="1:14" ht="15" thickBot="1" x14ac:dyDescent="0.35">
      <c r="A5" s="195" t="s">
        <v>87</v>
      </c>
      <c r="B5" s="196"/>
      <c r="C5" s="197"/>
      <c r="D5" s="196"/>
      <c r="E5" s="198">
        <f>SUM(E4:E4)</f>
        <v>0</v>
      </c>
      <c r="F5" s="196"/>
      <c r="G5" s="197">
        <f>SUM(G4:G4)</f>
        <v>0</v>
      </c>
      <c r="H5" s="196"/>
      <c r="I5" s="197">
        <f>SUM(I4:I4)</f>
        <v>0</v>
      </c>
      <c r="J5" s="196"/>
      <c r="K5" s="196">
        <f>SUM(K4:K4)</f>
        <v>0</v>
      </c>
      <c r="L5" s="196"/>
      <c r="M5" s="212">
        <f>SUM(M4:M4)</f>
        <v>2.27</v>
      </c>
      <c r="N5" s="196">
        <f>C5+E5+K5+M5</f>
        <v>2.27</v>
      </c>
    </row>
    <row r="10" spans="1:14" x14ac:dyDescent="0.3">
      <c r="B10" s="76" t="s">
        <v>42</v>
      </c>
      <c r="E10" s="193"/>
      <c r="F10" s="194" t="s">
        <v>126</v>
      </c>
      <c r="G10">
        <v>2021</v>
      </c>
    </row>
    <row r="11" spans="1:14" x14ac:dyDescent="0.3">
      <c r="B11" t="s">
        <v>43</v>
      </c>
      <c r="D11" t="str">
        <f>B1</f>
        <v>ISABEL MARÍA FERNÁNDEZ FORTES</v>
      </c>
    </row>
    <row r="12" spans="1:14" x14ac:dyDescent="0.3">
      <c r="B12" t="s">
        <v>25</v>
      </c>
    </row>
    <row r="13" spans="1:14" x14ac:dyDescent="0.3">
      <c r="E13" s="164" t="s">
        <v>89</v>
      </c>
    </row>
  </sheetData>
  <pageMargins left="0.7" right="0.7" top="0.75" bottom="0.75" header="0.3" footer="0.3"/>
  <pageSetup paperSize="9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6"/>
  <sheetViews>
    <sheetView topLeftCell="A13" workbookViewId="0">
      <selection sqref="A1:O36"/>
    </sheetView>
  </sheetViews>
  <sheetFormatPr baseColWidth="10" defaultRowHeight="14.4" x14ac:dyDescent="0.3"/>
  <cols>
    <col min="1" max="1" width="8" customWidth="1"/>
    <col min="2" max="2" width="23.109375" customWidth="1"/>
    <col min="3" max="3" width="7" customWidth="1"/>
    <col min="4" max="4" width="13.33203125" customWidth="1"/>
    <col min="5" max="5" width="6.88671875" customWidth="1"/>
    <col min="7" max="7" width="5.88671875" customWidth="1"/>
    <col min="8" max="8" width="14.5546875" customWidth="1"/>
    <col min="9" max="9" width="6" customWidth="1"/>
    <col min="10" max="10" width="15.44140625" customWidth="1"/>
    <col min="11" max="11" width="6.33203125" customWidth="1"/>
    <col min="12" max="12" width="7.44140625" customWidth="1"/>
    <col min="13" max="13" width="5.33203125" customWidth="1"/>
    <col min="14" max="14" width="6.88671875" customWidth="1"/>
  </cols>
  <sheetData>
    <row r="1" spans="1:15" x14ac:dyDescent="0.3">
      <c r="B1" s="76" t="s">
        <v>0</v>
      </c>
      <c r="F1" s="1"/>
    </row>
    <row r="2" spans="1:15" x14ac:dyDescent="0.3">
      <c r="A2" s="2" t="s">
        <v>1</v>
      </c>
      <c r="B2" s="77" t="s">
        <v>2</v>
      </c>
      <c r="C2" s="2" t="s">
        <v>3</v>
      </c>
      <c r="D2" s="2" t="s">
        <v>4</v>
      </c>
      <c r="E2" s="2" t="s">
        <v>5</v>
      </c>
      <c r="F2" s="3" t="s">
        <v>6</v>
      </c>
      <c r="G2" s="2" t="s">
        <v>5</v>
      </c>
      <c r="H2" s="2" t="s">
        <v>7</v>
      </c>
      <c r="I2" s="2" t="s">
        <v>5</v>
      </c>
      <c r="J2" s="2" t="s">
        <v>8</v>
      </c>
      <c r="K2" s="2" t="s">
        <v>5</v>
      </c>
      <c r="L2" s="2" t="s">
        <v>26</v>
      </c>
      <c r="M2" s="2"/>
      <c r="N2" s="2" t="s">
        <v>9</v>
      </c>
    </row>
    <row r="3" spans="1:15" x14ac:dyDescent="0.3">
      <c r="A3" s="5">
        <v>10</v>
      </c>
      <c r="B3" s="88" t="s">
        <v>11</v>
      </c>
      <c r="C3" s="78"/>
      <c r="D3" s="78"/>
      <c r="E3" s="81"/>
      <c r="F3" s="80" t="s">
        <v>11</v>
      </c>
      <c r="G3" s="79"/>
      <c r="H3" s="78"/>
      <c r="I3" s="79"/>
      <c r="J3" s="79" t="s">
        <v>11</v>
      </c>
      <c r="K3" s="79"/>
      <c r="L3" s="79"/>
      <c r="M3" s="6"/>
      <c r="N3" s="8"/>
      <c r="O3" t="s">
        <v>118</v>
      </c>
    </row>
    <row r="4" spans="1:15" x14ac:dyDescent="0.3">
      <c r="A4" s="9"/>
      <c r="B4" s="82" t="s">
        <v>12</v>
      </c>
      <c r="C4" s="86">
        <v>1.65</v>
      </c>
      <c r="D4" s="83"/>
      <c r="E4" s="86"/>
      <c r="F4" s="85" t="s">
        <v>13</v>
      </c>
      <c r="G4" s="86">
        <v>0.33</v>
      </c>
      <c r="H4" s="83"/>
      <c r="I4" s="86"/>
      <c r="J4" s="86" t="s">
        <v>13</v>
      </c>
      <c r="K4" s="86">
        <v>0.33</v>
      </c>
      <c r="L4" s="86"/>
      <c r="M4" s="10"/>
      <c r="N4" s="13">
        <f t="shared" ref="N4:N18" si="0">C4+E4+G4+I4+K4</f>
        <v>2.31</v>
      </c>
    </row>
    <row r="5" spans="1:15" x14ac:dyDescent="0.3">
      <c r="A5" s="5">
        <v>7</v>
      </c>
      <c r="B5" s="88" t="s">
        <v>14</v>
      </c>
      <c r="C5" s="79"/>
      <c r="D5" s="78"/>
      <c r="E5" s="79"/>
      <c r="F5" s="80"/>
      <c r="G5" s="81"/>
      <c r="H5" s="78" t="s">
        <v>14</v>
      </c>
      <c r="I5" s="81"/>
      <c r="J5" s="79"/>
      <c r="K5" s="79"/>
      <c r="L5" s="79"/>
      <c r="M5" s="6"/>
      <c r="N5" s="8"/>
      <c r="O5" t="s">
        <v>118</v>
      </c>
    </row>
    <row r="6" spans="1:15" x14ac:dyDescent="0.3">
      <c r="A6" s="9"/>
      <c r="B6" s="82" t="s">
        <v>13</v>
      </c>
      <c r="C6" s="86">
        <v>0.33</v>
      </c>
      <c r="D6" s="85"/>
      <c r="E6" s="87"/>
      <c r="F6" s="89"/>
      <c r="G6" s="90"/>
      <c r="H6" s="83" t="s">
        <v>12</v>
      </c>
      <c r="I6" s="86">
        <v>1.28</v>
      </c>
      <c r="J6" s="87"/>
      <c r="K6" s="86"/>
      <c r="L6" s="86"/>
      <c r="M6" s="10"/>
      <c r="N6" s="13">
        <f t="shared" si="0"/>
        <v>1.61</v>
      </c>
    </row>
    <row r="7" spans="1:15" x14ac:dyDescent="0.3">
      <c r="A7" s="5">
        <v>6</v>
      </c>
      <c r="B7" s="88" t="s">
        <v>15</v>
      </c>
      <c r="C7" s="79"/>
      <c r="D7" s="78"/>
      <c r="E7" s="81"/>
      <c r="F7" s="80"/>
      <c r="G7" s="81"/>
      <c r="H7" s="78" t="s">
        <v>15</v>
      </c>
      <c r="I7" s="79"/>
      <c r="J7" s="79"/>
      <c r="K7" s="79"/>
      <c r="L7" s="79"/>
      <c r="M7" s="6"/>
      <c r="N7" s="8"/>
      <c r="O7" t="s">
        <v>118</v>
      </c>
    </row>
    <row r="8" spans="1:15" x14ac:dyDescent="0.3">
      <c r="A8" s="9"/>
      <c r="B8" s="82" t="s">
        <v>13</v>
      </c>
      <c r="C8" s="86">
        <v>0.25</v>
      </c>
      <c r="D8" s="85"/>
      <c r="E8" s="87"/>
      <c r="F8" s="85"/>
      <c r="G8" s="86"/>
      <c r="H8" s="83" t="s">
        <v>12</v>
      </c>
      <c r="I8" s="86">
        <v>1.1299999999999999</v>
      </c>
      <c r="J8" s="87"/>
      <c r="K8" s="86"/>
      <c r="L8" s="86"/>
      <c r="M8" s="10"/>
      <c r="N8" s="13">
        <f t="shared" si="0"/>
        <v>1.38</v>
      </c>
    </row>
    <row r="9" spans="1:15" x14ac:dyDescent="0.3">
      <c r="A9" s="5">
        <v>5.5</v>
      </c>
      <c r="B9" s="88" t="s">
        <v>16</v>
      </c>
      <c r="C9" s="79"/>
      <c r="D9" s="78"/>
      <c r="E9" s="79"/>
      <c r="F9" s="80"/>
      <c r="G9" s="79"/>
      <c r="H9" s="78" t="s">
        <v>16</v>
      </c>
      <c r="I9" s="91"/>
      <c r="J9" s="79"/>
      <c r="K9" s="79"/>
      <c r="L9" s="79"/>
      <c r="M9" s="6"/>
      <c r="N9" s="8"/>
      <c r="O9" t="s">
        <v>118</v>
      </c>
    </row>
    <row r="10" spans="1:15" x14ac:dyDescent="0.3">
      <c r="A10" s="9"/>
      <c r="B10" s="82" t="s">
        <v>13</v>
      </c>
      <c r="C10" s="86">
        <v>0.33</v>
      </c>
      <c r="D10" s="83"/>
      <c r="E10" s="86"/>
      <c r="F10" s="85"/>
      <c r="G10" s="86"/>
      <c r="H10" s="83" t="s">
        <v>12</v>
      </c>
      <c r="I10" s="86">
        <v>0.94</v>
      </c>
      <c r="J10" s="87"/>
      <c r="K10" s="86"/>
      <c r="L10" s="86"/>
      <c r="M10" s="10"/>
      <c r="N10" s="13">
        <f t="shared" si="0"/>
        <v>1.27</v>
      </c>
    </row>
    <row r="11" spans="1:15" ht="15.75" customHeight="1" x14ac:dyDescent="0.3">
      <c r="A11" s="5">
        <v>7.64</v>
      </c>
      <c r="B11" s="88" t="s">
        <v>18</v>
      </c>
      <c r="C11" s="79"/>
      <c r="D11" s="78"/>
      <c r="E11" s="79"/>
      <c r="F11" s="80" t="s">
        <v>18</v>
      </c>
      <c r="G11" s="79"/>
      <c r="H11" s="78"/>
      <c r="I11" s="79"/>
      <c r="J11" s="79" t="s">
        <v>18</v>
      </c>
      <c r="K11" s="79"/>
      <c r="L11" s="79"/>
      <c r="M11" s="6"/>
      <c r="N11" s="8"/>
      <c r="O11" t="s">
        <v>118</v>
      </c>
    </row>
    <row r="12" spans="1:15" ht="29.25" customHeight="1" x14ac:dyDescent="0.3">
      <c r="A12" s="9"/>
      <c r="B12" s="139" t="s">
        <v>61</v>
      </c>
      <c r="C12" s="86">
        <v>0.33</v>
      </c>
      <c r="D12" s="93"/>
      <c r="E12" s="90"/>
      <c r="F12" s="85" t="s">
        <v>12</v>
      </c>
      <c r="G12" s="86">
        <v>1.1000000000000001</v>
      </c>
      <c r="H12" s="85"/>
      <c r="I12" s="86"/>
      <c r="J12" s="86" t="s">
        <v>13</v>
      </c>
      <c r="K12" s="86">
        <v>0.33</v>
      </c>
      <c r="L12" s="86"/>
      <c r="M12" s="10"/>
      <c r="N12" s="13">
        <f t="shared" si="0"/>
        <v>1.7600000000000002</v>
      </c>
    </row>
    <row r="13" spans="1:15" x14ac:dyDescent="0.3">
      <c r="A13" s="5">
        <v>6.5</v>
      </c>
      <c r="B13" s="88"/>
      <c r="C13" s="98"/>
      <c r="D13" s="95" t="s">
        <v>19</v>
      </c>
      <c r="E13" s="96"/>
      <c r="F13" s="97"/>
      <c r="G13" s="98"/>
      <c r="H13" s="95"/>
      <c r="I13" s="98"/>
      <c r="J13" s="98" t="s">
        <v>19</v>
      </c>
      <c r="K13" s="79"/>
      <c r="L13" s="79"/>
      <c r="M13" s="6"/>
      <c r="N13" s="8"/>
      <c r="O13" t="s">
        <v>117</v>
      </c>
    </row>
    <row r="14" spans="1:15" x14ac:dyDescent="0.3">
      <c r="A14" s="22"/>
      <c r="B14" s="82"/>
      <c r="C14" s="98"/>
      <c r="D14" s="83" t="s">
        <v>12</v>
      </c>
      <c r="E14" s="96">
        <v>1.17</v>
      </c>
      <c r="F14" s="97"/>
      <c r="G14" s="98"/>
      <c r="H14" s="95"/>
      <c r="I14" s="98"/>
      <c r="J14" s="86" t="s">
        <v>13</v>
      </c>
      <c r="K14" s="86">
        <v>0.33</v>
      </c>
      <c r="L14" s="86"/>
      <c r="M14" s="10"/>
      <c r="N14" s="13">
        <f t="shared" si="0"/>
        <v>1.5</v>
      </c>
    </row>
    <row r="15" spans="1:15" x14ac:dyDescent="0.3">
      <c r="A15" s="5">
        <v>7.39</v>
      </c>
      <c r="B15" s="88"/>
      <c r="C15" s="79"/>
      <c r="D15" s="78" t="s">
        <v>20</v>
      </c>
      <c r="E15" s="79"/>
      <c r="F15" s="80"/>
      <c r="G15" s="79"/>
      <c r="H15" s="78"/>
      <c r="I15" s="79"/>
      <c r="J15" s="79" t="s">
        <v>20</v>
      </c>
      <c r="K15" s="79"/>
      <c r="L15" s="79"/>
      <c r="M15" s="6"/>
      <c r="N15" s="8"/>
      <c r="O15" t="s">
        <v>117</v>
      </c>
    </row>
    <row r="16" spans="1:15" x14ac:dyDescent="0.3">
      <c r="A16" s="9"/>
      <c r="B16" s="82"/>
      <c r="C16" s="86"/>
      <c r="D16" s="83" t="s">
        <v>12</v>
      </c>
      <c r="E16" s="90">
        <v>1.35</v>
      </c>
      <c r="F16" s="85"/>
      <c r="G16" s="86"/>
      <c r="H16" s="83"/>
      <c r="I16" s="86"/>
      <c r="J16" s="86" t="s">
        <v>13</v>
      </c>
      <c r="K16" s="86">
        <v>0.35</v>
      </c>
      <c r="L16" s="86"/>
      <c r="M16" s="10"/>
      <c r="N16" s="13">
        <f t="shared" si="0"/>
        <v>1.7000000000000002</v>
      </c>
    </row>
    <row r="17" spans="1:20" x14ac:dyDescent="0.3">
      <c r="A17" s="22"/>
      <c r="B17" s="99" t="s">
        <v>21</v>
      </c>
      <c r="C17" s="98"/>
      <c r="D17" s="95"/>
      <c r="E17" s="98"/>
      <c r="F17" s="97" t="s">
        <v>21</v>
      </c>
      <c r="G17" s="98"/>
      <c r="H17" s="95"/>
      <c r="I17" s="98"/>
      <c r="J17" s="98" t="s">
        <v>21</v>
      </c>
      <c r="K17" s="79"/>
      <c r="L17" s="79"/>
      <c r="M17" s="6"/>
      <c r="N17" s="8"/>
      <c r="O17" t="s">
        <v>117</v>
      </c>
    </row>
    <row r="18" spans="1:20" x14ac:dyDescent="0.3">
      <c r="A18" s="9">
        <v>9.4700000000000006</v>
      </c>
      <c r="B18" s="100" t="s">
        <v>13</v>
      </c>
      <c r="C18" s="86">
        <v>0.33</v>
      </c>
      <c r="D18" s="93"/>
      <c r="E18" s="90"/>
      <c r="F18" s="85" t="s">
        <v>12</v>
      </c>
      <c r="G18" s="86">
        <v>1.52</v>
      </c>
      <c r="H18" s="93"/>
      <c r="I18" s="86"/>
      <c r="J18" s="101" t="s">
        <v>13</v>
      </c>
      <c r="K18" s="86">
        <v>0.33</v>
      </c>
      <c r="L18" s="86"/>
      <c r="M18" s="10"/>
      <c r="N18" s="13">
        <f t="shared" si="0"/>
        <v>2.1800000000000002</v>
      </c>
    </row>
    <row r="19" spans="1:20" x14ac:dyDescent="0.3">
      <c r="A19" s="41"/>
      <c r="B19" s="102" t="s">
        <v>27</v>
      </c>
      <c r="C19" s="79"/>
      <c r="D19" s="103"/>
      <c r="E19" s="79"/>
      <c r="F19" s="103" t="s">
        <v>27</v>
      </c>
      <c r="G19" s="79"/>
      <c r="H19" s="103"/>
      <c r="I19" s="79"/>
      <c r="J19" s="81" t="s">
        <v>27</v>
      </c>
      <c r="K19" s="79"/>
      <c r="L19" s="104"/>
      <c r="M19" s="6"/>
      <c r="N19" s="6"/>
      <c r="O19" t="s">
        <v>117</v>
      </c>
    </row>
    <row r="20" spans="1:20" x14ac:dyDescent="0.3">
      <c r="A20" s="26">
        <v>7.36</v>
      </c>
      <c r="B20" s="105" t="s">
        <v>13</v>
      </c>
      <c r="C20" s="86">
        <v>0.33</v>
      </c>
      <c r="D20" s="83"/>
      <c r="E20" s="84"/>
      <c r="F20" s="85" t="s">
        <v>12</v>
      </c>
      <c r="G20" s="86">
        <v>1.03</v>
      </c>
      <c r="H20" s="85"/>
      <c r="I20" s="86"/>
      <c r="J20" s="87" t="s">
        <v>13</v>
      </c>
      <c r="K20" s="86">
        <v>0.33</v>
      </c>
      <c r="L20" s="86"/>
      <c r="M20" s="10"/>
      <c r="N20" s="10">
        <f>C20+E20+G20+I20+K20+M20</f>
        <v>1.6900000000000002</v>
      </c>
    </row>
    <row r="21" spans="1:20" ht="15.75" customHeight="1" x14ac:dyDescent="0.3">
      <c r="A21" s="5"/>
      <c r="B21" s="116" t="s">
        <v>30</v>
      </c>
      <c r="C21" s="117"/>
      <c r="D21" s="117"/>
      <c r="E21" s="117"/>
      <c r="F21" s="117"/>
      <c r="G21" s="117"/>
      <c r="H21" s="116" t="s">
        <v>46</v>
      </c>
      <c r="I21" s="117"/>
      <c r="J21" s="118"/>
      <c r="K21" s="79"/>
      <c r="L21" s="79"/>
      <c r="M21" s="6"/>
      <c r="N21" s="8"/>
      <c r="O21" t="s">
        <v>118</v>
      </c>
      <c r="T21" t="s">
        <v>123</v>
      </c>
    </row>
    <row r="22" spans="1:20" x14ac:dyDescent="0.3">
      <c r="A22" s="9">
        <v>6</v>
      </c>
      <c r="B22" s="119" t="s">
        <v>13</v>
      </c>
      <c r="C22" s="120">
        <v>0.38</v>
      </c>
      <c r="D22" s="120"/>
      <c r="E22" s="120"/>
      <c r="F22" s="120"/>
      <c r="G22" s="120"/>
      <c r="H22" s="119" t="s">
        <v>12</v>
      </c>
      <c r="I22" s="120">
        <v>1</v>
      </c>
      <c r="J22" s="115"/>
      <c r="K22" s="86"/>
      <c r="L22" s="86"/>
      <c r="M22" s="10"/>
      <c r="N22" s="13">
        <f>I22+C22</f>
        <v>1.38</v>
      </c>
    </row>
    <row r="23" spans="1:20" x14ac:dyDescent="0.3">
      <c r="A23" s="5"/>
      <c r="B23" s="106"/>
      <c r="C23" s="205"/>
      <c r="D23" s="52" t="s">
        <v>55</v>
      </c>
      <c r="E23" s="109"/>
      <c r="F23" s="107"/>
      <c r="G23" s="122"/>
      <c r="H23" s="123"/>
      <c r="I23" s="79"/>
      <c r="J23" s="118" t="s">
        <v>56</v>
      </c>
      <c r="K23" s="79"/>
      <c r="L23" s="79"/>
      <c r="M23" s="6"/>
      <c r="N23" s="8"/>
      <c r="O23" t="s">
        <v>117</v>
      </c>
    </row>
    <row r="24" spans="1:20" x14ac:dyDescent="0.3">
      <c r="A24" s="9">
        <v>5.76</v>
      </c>
      <c r="B24" s="111"/>
      <c r="C24" s="206"/>
      <c r="D24" s="93" t="s">
        <v>12</v>
      </c>
      <c r="E24" s="114">
        <v>1</v>
      </c>
      <c r="F24" s="112"/>
      <c r="G24" s="125"/>
      <c r="H24" s="93"/>
      <c r="I24" s="86"/>
      <c r="J24" s="119" t="s">
        <v>13</v>
      </c>
      <c r="K24" s="86">
        <v>0.33</v>
      </c>
      <c r="L24" s="86"/>
      <c r="M24" s="10"/>
      <c r="N24" s="13">
        <f t="shared" ref="N24:N26" si="1">C24+E24+G24+I24+K24</f>
        <v>1.33</v>
      </c>
    </row>
    <row r="25" spans="1:20" x14ac:dyDescent="0.3">
      <c r="A25" s="22"/>
      <c r="B25" s="126"/>
      <c r="C25" s="207"/>
      <c r="D25" s="78" t="s">
        <v>33</v>
      </c>
      <c r="E25" s="129"/>
      <c r="F25" s="78"/>
      <c r="G25" s="129"/>
      <c r="H25" s="110"/>
      <c r="I25" s="98"/>
      <c r="J25" s="98" t="s">
        <v>33</v>
      </c>
      <c r="K25" s="19"/>
      <c r="L25" s="98"/>
      <c r="M25" s="19"/>
      <c r="N25" s="25"/>
      <c r="O25" t="s">
        <v>117</v>
      </c>
    </row>
    <row r="26" spans="1:20" x14ac:dyDescent="0.3">
      <c r="A26" s="9">
        <v>5</v>
      </c>
      <c r="B26" s="111"/>
      <c r="C26" s="206"/>
      <c r="D26" s="83" t="s">
        <v>12</v>
      </c>
      <c r="E26" s="125">
        <v>0.75</v>
      </c>
      <c r="F26" s="83"/>
      <c r="G26" s="125"/>
      <c r="H26" s="93"/>
      <c r="I26" s="86"/>
      <c r="J26" s="90" t="s">
        <v>34</v>
      </c>
      <c r="K26" s="10">
        <v>0.4</v>
      </c>
      <c r="L26" s="90"/>
      <c r="M26" s="10"/>
      <c r="N26" s="13">
        <f t="shared" si="1"/>
        <v>1.1499999999999999</v>
      </c>
    </row>
    <row r="27" spans="1:20" x14ac:dyDescent="0.3">
      <c r="A27" s="22"/>
      <c r="B27" s="78" t="s">
        <v>35</v>
      </c>
      <c r="C27" s="128"/>
      <c r="D27" s="78"/>
      <c r="E27" s="128"/>
      <c r="F27" s="130"/>
      <c r="G27" s="129"/>
      <c r="H27" s="101" t="s">
        <v>35</v>
      </c>
      <c r="I27" s="98"/>
      <c r="J27" s="101"/>
      <c r="K27" s="98"/>
      <c r="L27" s="98"/>
      <c r="M27" s="19"/>
      <c r="N27" s="25"/>
      <c r="O27" t="s">
        <v>117</v>
      </c>
    </row>
    <row r="28" spans="1:20" x14ac:dyDescent="0.3">
      <c r="A28" s="22">
        <v>4.6399999999999997</v>
      </c>
      <c r="B28" s="95" t="s">
        <v>13</v>
      </c>
      <c r="C28" s="98">
        <v>0.32</v>
      </c>
      <c r="D28" s="95"/>
      <c r="E28" s="96"/>
      <c r="F28" s="97"/>
      <c r="G28" s="98"/>
      <c r="H28" s="132" t="s">
        <v>12</v>
      </c>
      <c r="I28" s="98">
        <v>0.75</v>
      </c>
      <c r="J28" s="132"/>
      <c r="K28" s="98"/>
      <c r="L28" s="98"/>
      <c r="M28" s="19"/>
      <c r="N28" s="25">
        <f>C28+E28+G28+I28+K28</f>
        <v>1.07</v>
      </c>
    </row>
    <row r="29" spans="1:20" x14ac:dyDescent="0.3">
      <c r="A29" s="64"/>
      <c r="B29" s="133" t="s">
        <v>36</v>
      </c>
      <c r="C29" s="91"/>
      <c r="D29" s="78"/>
      <c r="E29" s="91"/>
      <c r="F29" s="78" t="s">
        <v>36</v>
      </c>
      <c r="G29" s="79"/>
      <c r="H29" s="78"/>
      <c r="I29" s="79"/>
      <c r="J29" s="79" t="s">
        <v>36</v>
      </c>
      <c r="K29" s="79"/>
      <c r="L29" s="79"/>
      <c r="M29" s="6"/>
      <c r="N29" s="8"/>
      <c r="O29" t="s">
        <v>117</v>
      </c>
    </row>
    <row r="30" spans="1:20" x14ac:dyDescent="0.3">
      <c r="A30" s="66">
        <v>7.5</v>
      </c>
      <c r="B30" s="134" t="s">
        <v>13</v>
      </c>
      <c r="C30" s="90">
        <v>0.25</v>
      </c>
      <c r="D30" s="93"/>
      <c r="E30" s="90"/>
      <c r="F30" s="93" t="s">
        <v>12</v>
      </c>
      <c r="G30" s="86">
        <v>1.23</v>
      </c>
      <c r="H30" s="93"/>
      <c r="I30" s="86"/>
      <c r="J30" s="90" t="s">
        <v>34</v>
      </c>
      <c r="K30" s="86">
        <v>0.25</v>
      </c>
      <c r="L30" s="90"/>
      <c r="M30" s="10"/>
      <c r="N30" s="13">
        <f>K30+G30+C30</f>
        <v>1.73</v>
      </c>
    </row>
    <row r="31" spans="1:20" x14ac:dyDescent="0.3">
      <c r="A31" s="215"/>
      <c r="B31" s="216" t="s">
        <v>108</v>
      </c>
      <c r="C31" s="133"/>
      <c r="D31" s="216"/>
      <c r="E31" s="133"/>
      <c r="F31" s="102"/>
      <c r="G31" s="133"/>
      <c r="H31" s="216" t="s">
        <v>108</v>
      </c>
      <c r="I31" s="133"/>
      <c r="J31" s="216"/>
      <c r="K31" s="133"/>
      <c r="L31" s="216"/>
      <c r="M31" s="88"/>
      <c r="N31" s="88"/>
    </row>
    <row r="32" spans="1:20" x14ac:dyDescent="0.3">
      <c r="A32" s="136">
        <v>7.82</v>
      </c>
      <c r="B32" s="82" t="s">
        <v>13</v>
      </c>
      <c r="C32" s="218">
        <v>0.33</v>
      </c>
      <c r="D32" s="82"/>
      <c r="E32" s="218"/>
      <c r="F32" s="105"/>
      <c r="G32" s="149"/>
      <c r="H32" s="82" t="s">
        <v>12</v>
      </c>
      <c r="I32" s="218">
        <v>1.47</v>
      </c>
      <c r="J32" s="82"/>
      <c r="K32" s="218"/>
      <c r="L32" s="82"/>
      <c r="M32" s="82"/>
      <c r="N32" s="82">
        <f>C32+E32+G32+I32+K32+M32</f>
        <v>1.8</v>
      </c>
      <c r="O32" t="s">
        <v>117</v>
      </c>
    </row>
    <row r="33" spans="1:14" x14ac:dyDescent="0.3">
      <c r="A33" s="24">
        <f>SUM(A3:A30)</f>
        <v>95.76</v>
      </c>
      <c r="B33" s="136" t="s">
        <v>9</v>
      </c>
      <c r="C33" s="10">
        <f>SUM(C3:C30)</f>
        <v>4.5</v>
      </c>
      <c r="D33" s="15"/>
      <c r="E33" s="10">
        <f>SUM(E3:E30)</f>
        <v>4.2699999999999996</v>
      </c>
      <c r="F33" s="27"/>
      <c r="G33" s="10">
        <f>SUM(G3:G30)</f>
        <v>5.2100000000000009</v>
      </c>
      <c r="H33" s="34"/>
      <c r="I33" s="10">
        <f>SUM(I3:I30)</f>
        <v>5.0999999999999996</v>
      </c>
      <c r="J33" s="26"/>
      <c r="K33" s="10">
        <f>SUM(K3:K30)</f>
        <v>2.98</v>
      </c>
      <c r="L33" s="15"/>
      <c r="M33" s="15"/>
      <c r="N33" s="10">
        <f>SUM(N3:N30)</f>
        <v>22.06</v>
      </c>
    </row>
    <row r="34" spans="1:14" x14ac:dyDescent="0.3">
      <c r="B34" s="138" t="s">
        <v>42</v>
      </c>
      <c r="F34" s="1"/>
      <c r="H34" t="s">
        <v>22</v>
      </c>
      <c r="J34" s="29"/>
      <c r="K34" s="30">
        <f>N33*4.33</f>
        <v>95.519799999999989</v>
      </c>
      <c r="L34" s="30"/>
    </row>
    <row r="35" spans="1:14" x14ac:dyDescent="0.3">
      <c r="B35" s="138" t="s">
        <v>58</v>
      </c>
      <c r="F35" s="179" t="s">
        <v>110</v>
      </c>
      <c r="I35" s="31">
        <v>31.01</v>
      </c>
      <c r="M35" s="30"/>
    </row>
    <row r="36" spans="1:14" x14ac:dyDescent="0.3">
      <c r="B36" s="138" t="s">
        <v>25</v>
      </c>
      <c r="K36" s="1"/>
    </row>
  </sheetData>
  <pageMargins left="0" right="0" top="0" bottom="0" header="0" footer="0"/>
  <pageSetup paperSize="9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workbookViewId="0">
      <selection sqref="A1:N14"/>
    </sheetView>
  </sheetViews>
  <sheetFormatPr baseColWidth="10" defaultRowHeight="14.4" x14ac:dyDescent="0.3"/>
  <cols>
    <col min="2" max="2" width="8.6640625" customWidth="1"/>
    <col min="3" max="3" width="9.6640625" customWidth="1"/>
    <col min="4" max="5" width="6.88671875" customWidth="1"/>
    <col min="6" max="6" width="9.44140625" customWidth="1"/>
    <col min="7" max="7" width="7.6640625" customWidth="1"/>
    <col min="8" max="8" width="8" customWidth="1"/>
    <col min="9" max="9" width="6.44140625" customWidth="1"/>
    <col min="11" max="11" width="8.44140625" customWidth="1"/>
    <col min="12" max="12" width="8.6640625" customWidth="1"/>
    <col min="13" max="13" width="7.5546875" customWidth="1"/>
    <col min="14" max="14" width="7.6640625" customWidth="1"/>
  </cols>
  <sheetData>
    <row r="1" spans="1:14" x14ac:dyDescent="0.3">
      <c r="B1" s="76" t="s">
        <v>0</v>
      </c>
    </row>
    <row r="3" spans="1:14" x14ac:dyDescent="0.3">
      <c r="A3" s="2" t="s">
        <v>86</v>
      </c>
      <c r="B3" s="2" t="s">
        <v>2</v>
      </c>
      <c r="C3" s="2" t="s">
        <v>3</v>
      </c>
      <c r="D3" s="2" t="s">
        <v>4</v>
      </c>
      <c r="E3" s="2" t="s">
        <v>5</v>
      </c>
      <c r="F3" s="3" t="s">
        <v>6</v>
      </c>
      <c r="G3" s="2" t="s">
        <v>5</v>
      </c>
      <c r="H3" s="2" t="s">
        <v>7</v>
      </c>
      <c r="I3" s="2" t="s">
        <v>5</v>
      </c>
      <c r="J3" s="2" t="s">
        <v>8</v>
      </c>
      <c r="K3" s="2" t="s">
        <v>5</v>
      </c>
      <c r="L3" s="2" t="s">
        <v>39</v>
      </c>
      <c r="M3" s="2" t="s">
        <v>5</v>
      </c>
      <c r="N3" s="2" t="s">
        <v>9</v>
      </c>
    </row>
    <row r="4" spans="1:14" ht="24" x14ac:dyDescent="0.3">
      <c r="A4" s="183">
        <v>44351</v>
      </c>
      <c r="B4" s="184"/>
      <c r="C4" s="27"/>
      <c r="D4" s="184"/>
      <c r="E4" s="185"/>
      <c r="F4" s="184"/>
      <c r="G4" s="27"/>
      <c r="H4" s="184"/>
      <c r="I4" s="27"/>
      <c r="J4" s="209" t="s">
        <v>115</v>
      </c>
      <c r="K4" s="210">
        <v>1.5</v>
      </c>
      <c r="L4" s="12"/>
      <c r="M4" s="210"/>
      <c r="N4" s="34"/>
    </row>
    <row r="5" spans="1:14" ht="24.6" x14ac:dyDescent="0.3">
      <c r="A5" s="183">
        <v>44373</v>
      </c>
      <c r="B5" s="184"/>
      <c r="C5" s="27"/>
      <c r="D5" s="184"/>
      <c r="E5" s="185"/>
      <c r="F5" s="184"/>
      <c r="G5" s="27"/>
      <c r="H5" s="184"/>
      <c r="I5" s="27"/>
      <c r="J5" s="209"/>
      <c r="K5" s="210"/>
      <c r="L5" s="184" t="s">
        <v>115</v>
      </c>
      <c r="M5" s="210">
        <v>1.96</v>
      </c>
      <c r="N5" s="34"/>
    </row>
    <row r="6" spans="1:14" ht="15" thickBot="1" x14ac:dyDescent="0.35">
      <c r="A6" s="195" t="s">
        <v>87</v>
      </c>
      <c r="B6" s="196"/>
      <c r="C6" s="197"/>
      <c r="D6" s="196"/>
      <c r="E6" s="198">
        <f>SUM(E4:E5)</f>
        <v>0</v>
      </c>
      <c r="F6" s="196"/>
      <c r="G6" s="197">
        <f>SUM(G4:G5)</f>
        <v>0</v>
      </c>
      <c r="H6" s="196"/>
      <c r="I6" s="197">
        <f>SUM(I4:I5)</f>
        <v>0</v>
      </c>
      <c r="J6" s="196"/>
      <c r="K6" s="196">
        <f>SUM(K4:K5)</f>
        <v>1.5</v>
      </c>
      <c r="L6" s="196"/>
      <c r="M6" s="212">
        <f>SUM(M4:M5)</f>
        <v>1.96</v>
      </c>
      <c r="N6" s="196">
        <f>C6+E6+K6+M6</f>
        <v>3.46</v>
      </c>
    </row>
    <row r="11" spans="1:14" x14ac:dyDescent="0.3">
      <c r="B11" s="76" t="s">
        <v>42</v>
      </c>
      <c r="E11" s="193"/>
      <c r="F11" s="194" t="s">
        <v>122</v>
      </c>
      <c r="G11">
        <v>2021</v>
      </c>
    </row>
    <row r="12" spans="1:14" x14ac:dyDescent="0.3">
      <c r="B12" t="s">
        <v>43</v>
      </c>
      <c r="D12" t="str">
        <f>B1</f>
        <v>ISABEL MARÍA FERNÁNDEZ FORTES</v>
      </c>
    </row>
    <row r="13" spans="1:14" x14ac:dyDescent="0.3">
      <c r="B13" t="s">
        <v>25</v>
      </c>
    </row>
    <row r="14" spans="1:14" x14ac:dyDescent="0.3">
      <c r="E14" s="164" t="s">
        <v>89</v>
      </c>
    </row>
  </sheetData>
  <pageMargins left="0.7" right="0.7" top="0.75" bottom="0.75" header="0.3" footer="0.3"/>
  <pageSetup paperSize="9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workbookViewId="0">
      <selection sqref="A1:N14"/>
    </sheetView>
  </sheetViews>
  <sheetFormatPr baseColWidth="10" defaultRowHeight="14.4" x14ac:dyDescent="0.3"/>
  <cols>
    <col min="2" max="2" width="7.6640625" customWidth="1"/>
    <col min="3" max="3" width="8.6640625" customWidth="1"/>
    <col min="4" max="4" width="8.88671875" customWidth="1"/>
    <col min="5" max="5" width="8.44140625" customWidth="1"/>
    <col min="7" max="8" width="8" customWidth="1"/>
    <col min="9" max="9" width="8.33203125" customWidth="1"/>
    <col min="12" max="12" width="6.5546875" customWidth="1"/>
    <col min="13" max="13" width="6.88671875" customWidth="1"/>
    <col min="14" max="14" width="8.88671875" customWidth="1"/>
  </cols>
  <sheetData>
    <row r="1" spans="1:14" x14ac:dyDescent="0.3">
      <c r="B1" s="76" t="s">
        <v>0</v>
      </c>
    </row>
    <row r="3" spans="1:14" x14ac:dyDescent="0.3">
      <c r="A3" s="2" t="s">
        <v>86</v>
      </c>
      <c r="B3" s="2" t="s">
        <v>2</v>
      </c>
      <c r="C3" s="2" t="s">
        <v>3</v>
      </c>
      <c r="D3" s="2" t="s">
        <v>4</v>
      </c>
      <c r="E3" s="2" t="s">
        <v>5</v>
      </c>
      <c r="F3" s="3" t="s">
        <v>6</v>
      </c>
      <c r="G3" s="2" t="s">
        <v>5</v>
      </c>
      <c r="H3" s="2" t="s">
        <v>7</v>
      </c>
      <c r="I3" s="2" t="s">
        <v>5</v>
      </c>
      <c r="J3" s="2" t="s">
        <v>8</v>
      </c>
      <c r="K3" s="2" t="s">
        <v>5</v>
      </c>
      <c r="L3" s="2" t="s">
        <v>39</v>
      </c>
      <c r="M3" s="2" t="s">
        <v>5</v>
      </c>
      <c r="N3" s="2" t="s">
        <v>9</v>
      </c>
    </row>
    <row r="4" spans="1:14" ht="24" x14ac:dyDescent="0.3">
      <c r="A4" s="183">
        <v>44323</v>
      </c>
      <c r="B4" s="184"/>
      <c r="C4" s="27"/>
      <c r="D4" s="184"/>
      <c r="E4" s="185"/>
      <c r="F4" s="184"/>
      <c r="G4" s="27"/>
      <c r="H4" s="184"/>
      <c r="I4" s="27"/>
      <c r="J4" s="209" t="s">
        <v>115</v>
      </c>
      <c r="K4" s="210">
        <v>1.23</v>
      </c>
      <c r="L4" s="12"/>
      <c r="M4" s="210"/>
      <c r="N4" s="34"/>
    </row>
    <row r="5" spans="1:14" ht="24" x14ac:dyDescent="0.3">
      <c r="A5" s="183">
        <v>44344</v>
      </c>
      <c r="B5" s="184"/>
      <c r="C5" s="27"/>
      <c r="D5" s="184"/>
      <c r="E5" s="185"/>
      <c r="F5" s="184"/>
      <c r="G5" s="27"/>
      <c r="H5" s="184"/>
      <c r="I5" s="27"/>
      <c r="J5" s="209" t="s">
        <v>115</v>
      </c>
      <c r="K5" s="210">
        <v>2.23</v>
      </c>
      <c r="L5" s="184"/>
      <c r="M5" s="210"/>
      <c r="N5" s="34"/>
    </row>
    <row r="6" spans="1:14" ht="15" thickBot="1" x14ac:dyDescent="0.35">
      <c r="A6" s="195" t="s">
        <v>87</v>
      </c>
      <c r="B6" s="196"/>
      <c r="C6" s="197"/>
      <c r="D6" s="196"/>
      <c r="E6" s="198">
        <f>SUM(E4:E5)</f>
        <v>0</v>
      </c>
      <c r="F6" s="196"/>
      <c r="G6" s="197">
        <f>SUM(G4:G5)</f>
        <v>0</v>
      </c>
      <c r="H6" s="196"/>
      <c r="I6" s="197">
        <f>SUM(I4:I5)</f>
        <v>0</v>
      </c>
      <c r="J6" s="196"/>
      <c r="K6" s="196">
        <f>SUM(K4:K5)</f>
        <v>3.46</v>
      </c>
      <c r="L6" s="196"/>
      <c r="M6" s="212">
        <f>SUM(M4:M5)</f>
        <v>0</v>
      </c>
      <c r="N6" s="196">
        <f>C6+E6+K6+M6</f>
        <v>3.46</v>
      </c>
    </row>
    <row r="11" spans="1:14" x14ac:dyDescent="0.3">
      <c r="B11" s="76" t="s">
        <v>42</v>
      </c>
      <c r="E11" s="193"/>
      <c r="F11" s="194" t="s">
        <v>121</v>
      </c>
      <c r="G11">
        <v>2021</v>
      </c>
    </row>
    <row r="12" spans="1:14" x14ac:dyDescent="0.3">
      <c r="B12" t="s">
        <v>43</v>
      </c>
      <c r="D12" t="str">
        <f>B1</f>
        <v>ISABEL MARÍA FERNÁNDEZ FORTES</v>
      </c>
    </row>
    <row r="13" spans="1:14" x14ac:dyDescent="0.3">
      <c r="B13" t="s">
        <v>25</v>
      </c>
    </row>
    <row r="14" spans="1:14" x14ac:dyDescent="0.3">
      <c r="E14" s="164" t="s">
        <v>89</v>
      </c>
    </row>
  </sheetData>
  <pageMargins left="0.7" right="0.7" top="0.75" bottom="0.75" header="0.3" footer="0.3"/>
  <pageSetup paperSize="9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workbookViewId="0">
      <selection sqref="A1:N14"/>
    </sheetView>
  </sheetViews>
  <sheetFormatPr baseColWidth="10" defaultRowHeight="14.4" x14ac:dyDescent="0.3"/>
  <cols>
    <col min="2" max="2" width="7.44140625" customWidth="1"/>
    <col min="3" max="3" width="9" customWidth="1"/>
    <col min="4" max="4" width="9.109375" customWidth="1"/>
    <col min="5" max="5" width="8.6640625" customWidth="1"/>
    <col min="7" max="7" width="7.5546875" customWidth="1"/>
    <col min="9" max="9" width="7.6640625" customWidth="1"/>
    <col min="11" max="11" width="8.5546875" customWidth="1"/>
    <col min="12" max="12" width="6.88671875" customWidth="1"/>
    <col min="13" max="13" width="8.44140625" customWidth="1"/>
    <col min="14" max="14" width="9" customWidth="1"/>
  </cols>
  <sheetData>
    <row r="1" spans="1:14" x14ac:dyDescent="0.3">
      <c r="B1" s="76" t="s">
        <v>0</v>
      </c>
    </row>
    <row r="3" spans="1:14" x14ac:dyDescent="0.3">
      <c r="A3" s="2" t="s">
        <v>86</v>
      </c>
      <c r="B3" s="2" t="s">
        <v>2</v>
      </c>
      <c r="C3" s="2" t="s">
        <v>3</v>
      </c>
      <c r="D3" s="2" t="s">
        <v>4</v>
      </c>
      <c r="E3" s="2" t="s">
        <v>5</v>
      </c>
      <c r="F3" s="3" t="s">
        <v>6</v>
      </c>
      <c r="G3" s="2" t="s">
        <v>5</v>
      </c>
      <c r="H3" s="2" t="s">
        <v>7</v>
      </c>
      <c r="I3" s="2" t="s">
        <v>5</v>
      </c>
      <c r="J3" s="2" t="s">
        <v>8</v>
      </c>
      <c r="K3" s="2" t="s">
        <v>5</v>
      </c>
      <c r="L3" s="2" t="s">
        <v>39</v>
      </c>
      <c r="M3" s="2" t="s">
        <v>5</v>
      </c>
      <c r="N3" s="2" t="s">
        <v>9</v>
      </c>
    </row>
    <row r="4" spans="1:14" ht="24" x14ac:dyDescent="0.3">
      <c r="A4" s="183">
        <v>44302</v>
      </c>
      <c r="B4" s="184"/>
      <c r="C4" s="27"/>
      <c r="D4" s="184"/>
      <c r="E4" s="185"/>
      <c r="F4" s="184"/>
      <c r="G4" s="27"/>
      <c r="H4" s="184"/>
      <c r="I4" s="27"/>
      <c r="J4" s="209" t="s">
        <v>115</v>
      </c>
      <c r="K4" s="210">
        <v>1.46</v>
      </c>
      <c r="L4" s="12"/>
      <c r="M4" s="210"/>
      <c r="N4" s="34"/>
    </row>
    <row r="5" spans="1:14" ht="24" x14ac:dyDescent="0.3">
      <c r="A5" s="183">
        <v>44316</v>
      </c>
      <c r="B5" s="184"/>
      <c r="C5" s="27"/>
      <c r="D5" s="184"/>
      <c r="E5" s="185"/>
      <c r="F5" s="184"/>
      <c r="G5" s="27"/>
      <c r="H5" s="184"/>
      <c r="I5" s="27"/>
      <c r="J5" s="209" t="s">
        <v>115</v>
      </c>
      <c r="K5" s="210">
        <v>2</v>
      </c>
      <c r="L5" s="184"/>
      <c r="M5" s="210"/>
      <c r="N5" s="34"/>
    </row>
    <row r="6" spans="1:14" ht="15" thickBot="1" x14ac:dyDescent="0.35">
      <c r="A6" s="195" t="s">
        <v>87</v>
      </c>
      <c r="B6" s="196"/>
      <c r="C6" s="197"/>
      <c r="D6" s="196"/>
      <c r="E6" s="198">
        <f>SUM(E4:E5)</f>
        <v>0</v>
      </c>
      <c r="F6" s="196"/>
      <c r="G6" s="197">
        <f>SUM(G4:G5)</f>
        <v>0</v>
      </c>
      <c r="H6" s="196"/>
      <c r="I6" s="197">
        <f>SUM(I4:I5)</f>
        <v>0</v>
      </c>
      <c r="J6" s="196"/>
      <c r="K6" s="196">
        <f>SUM(K4:K5)</f>
        <v>3.46</v>
      </c>
      <c r="L6" s="196"/>
      <c r="M6" s="212">
        <f>SUM(M4:M5)</f>
        <v>0</v>
      </c>
      <c r="N6" s="196">
        <f>C6+E6+K6+M6</f>
        <v>3.46</v>
      </c>
    </row>
    <row r="11" spans="1:14" x14ac:dyDescent="0.3">
      <c r="B11" s="76" t="s">
        <v>42</v>
      </c>
      <c r="E11" s="193"/>
      <c r="F11" s="194" t="s">
        <v>120</v>
      </c>
      <c r="G11">
        <v>2021</v>
      </c>
    </row>
    <row r="12" spans="1:14" x14ac:dyDescent="0.3">
      <c r="B12" t="s">
        <v>43</v>
      </c>
      <c r="D12" t="str">
        <f>B1</f>
        <v>ISABEL MARÍA FERNÁNDEZ FORTES</v>
      </c>
    </row>
    <row r="13" spans="1:14" x14ac:dyDescent="0.3">
      <c r="B13" t="s">
        <v>25</v>
      </c>
    </row>
    <row r="14" spans="1:14" x14ac:dyDescent="0.3">
      <c r="E14" s="164" t="s">
        <v>89</v>
      </c>
    </row>
  </sheetData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topLeftCell="A10" workbookViewId="0">
      <selection activeCell="C24" sqref="C24"/>
    </sheetView>
  </sheetViews>
  <sheetFormatPr baseColWidth="10" defaultRowHeight="14.4" x14ac:dyDescent="0.3"/>
  <cols>
    <col min="1" max="1" width="8.109375" customWidth="1"/>
    <col min="2" max="2" width="19.33203125" customWidth="1"/>
    <col min="3" max="3" width="6.5546875" customWidth="1"/>
    <col min="5" max="5" width="11.5546875" customWidth="1"/>
    <col min="6" max="6" width="12.44140625" customWidth="1"/>
    <col min="7" max="7" width="4.88671875" customWidth="1"/>
    <col min="8" max="8" width="14.6640625" customWidth="1"/>
    <col min="9" max="9" width="5.5546875" customWidth="1"/>
    <col min="11" max="11" width="5.44140625" customWidth="1"/>
    <col min="12" max="12" width="7.109375" customWidth="1"/>
    <col min="13" max="13" width="5.33203125" customWidth="1"/>
    <col min="14" max="14" width="6.88671875" customWidth="1"/>
  </cols>
  <sheetData>
    <row r="1" spans="1:14" x14ac:dyDescent="0.3">
      <c r="B1" s="76" t="s">
        <v>141</v>
      </c>
      <c r="F1" s="1"/>
    </row>
    <row r="2" spans="1:14" x14ac:dyDescent="0.3">
      <c r="A2" s="2" t="s">
        <v>1</v>
      </c>
      <c r="B2" s="77" t="s">
        <v>2</v>
      </c>
      <c r="C2" s="2" t="s">
        <v>3</v>
      </c>
      <c r="D2" s="2" t="s">
        <v>4</v>
      </c>
      <c r="E2" s="2" t="s">
        <v>5</v>
      </c>
      <c r="F2" s="3" t="s">
        <v>6</v>
      </c>
      <c r="G2" s="2" t="s">
        <v>5</v>
      </c>
      <c r="H2" s="2" t="s">
        <v>7</v>
      </c>
      <c r="I2" s="2" t="s">
        <v>5</v>
      </c>
      <c r="J2" s="2" t="s">
        <v>8</v>
      </c>
      <c r="K2" s="2" t="s">
        <v>5</v>
      </c>
      <c r="L2" s="2" t="s">
        <v>26</v>
      </c>
      <c r="M2" s="2"/>
      <c r="N2" s="2" t="s">
        <v>9</v>
      </c>
    </row>
    <row r="3" spans="1:14" x14ac:dyDescent="0.3">
      <c r="A3" s="5">
        <v>10</v>
      </c>
      <c r="B3" s="88" t="s">
        <v>11</v>
      </c>
      <c r="C3" s="78"/>
      <c r="D3" s="78"/>
      <c r="E3" s="81"/>
      <c r="F3" s="80" t="s">
        <v>11</v>
      </c>
      <c r="G3" s="79"/>
      <c r="H3" s="78"/>
      <c r="I3" s="79"/>
      <c r="J3" s="79" t="s">
        <v>11</v>
      </c>
      <c r="K3" s="79"/>
      <c r="L3" s="79"/>
      <c r="M3" s="6"/>
      <c r="N3" s="8"/>
    </row>
    <row r="4" spans="1:14" x14ac:dyDescent="0.3">
      <c r="A4" s="9"/>
      <c r="B4" s="82" t="s">
        <v>12</v>
      </c>
      <c r="C4" s="86">
        <v>1.65</v>
      </c>
      <c r="D4" s="83"/>
      <c r="E4" s="86"/>
      <c r="F4" s="85" t="s">
        <v>13</v>
      </c>
      <c r="G4" s="86">
        <v>0.33</v>
      </c>
      <c r="H4" s="83"/>
      <c r="I4" s="86"/>
      <c r="J4" s="86" t="s">
        <v>13</v>
      </c>
      <c r="K4" s="86">
        <v>0.33</v>
      </c>
      <c r="L4" s="86"/>
      <c r="M4" s="10"/>
      <c r="N4" s="13">
        <f t="shared" ref="N4:N12" si="0">C4+E4+G4+I4+K4</f>
        <v>2.31</v>
      </c>
    </row>
    <row r="5" spans="1:14" x14ac:dyDescent="0.3">
      <c r="A5" s="5">
        <v>7</v>
      </c>
      <c r="B5" s="88" t="s">
        <v>14</v>
      </c>
      <c r="C5" s="79"/>
      <c r="D5" s="78"/>
      <c r="E5" s="79"/>
      <c r="F5" s="80"/>
      <c r="G5" s="81"/>
      <c r="H5" s="78" t="s">
        <v>14</v>
      </c>
      <c r="I5" s="81"/>
      <c r="J5" s="79"/>
      <c r="K5" s="79"/>
      <c r="L5" s="79"/>
      <c r="M5" s="6"/>
      <c r="N5" s="8"/>
    </row>
    <row r="6" spans="1:14" x14ac:dyDescent="0.3">
      <c r="A6" s="9"/>
      <c r="B6" s="82" t="s">
        <v>13</v>
      </c>
      <c r="C6" s="86">
        <v>0.33</v>
      </c>
      <c r="D6" s="85"/>
      <c r="E6" s="87"/>
      <c r="F6" s="89"/>
      <c r="G6" s="90"/>
      <c r="H6" s="83" t="s">
        <v>12</v>
      </c>
      <c r="I6" s="86">
        <v>1.28</v>
      </c>
      <c r="J6" s="87"/>
      <c r="K6" s="86"/>
      <c r="L6" s="86"/>
      <c r="M6" s="10"/>
      <c r="N6" s="13">
        <f t="shared" si="0"/>
        <v>1.61</v>
      </c>
    </row>
    <row r="7" spans="1:14" x14ac:dyDescent="0.3">
      <c r="A7" s="5">
        <v>6</v>
      </c>
      <c r="B7" s="88" t="s">
        <v>15</v>
      </c>
      <c r="C7" s="79"/>
      <c r="D7" s="78"/>
      <c r="E7" s="81"/>
      <c r="F7" s="80"/>
      <c r="G7" s="81"/>
      <c r="H7" s="78" t="s">
        <v>15</v>
      </c>
      <c r="I7" s="79"/>
      <c r="J7" s="79"/>
      <c r="K7" s="79"/>
      <c r="L7" s="79"/>
      <c r="M7" s="6"/>
      <c r="N7" s="8"/>
    </row>
    <row r="8" spans="1:14" x14ac:dyDescent="0.3">
      <c r="A8" s="9"/>
      <c r="B8" s="82" t="s">
        <v>13</v>
      </c>
      <c r="C8" s="86">
        <v>0.25</v>
      </c>
      <c r="D8" s="85"/>
      <c r="E8" s="87"/>
      <c r="F8" s="85"/>
      <c r="G8" s="86"/>
      <c r="H8" s="83" t="s">
        <v>12</v>
      </c>
      <c r="I8" s="86">
        <v>1.1299999999999999</v>
      </c>
      <c r="J8" s="87"/>
      <c r="K8" s="86"/>
      <c r="L8" s="86"/>
      <c r="M8" s="10"/>
      <c r="N8" s="13">
        <f t="shared" si="0"/>
        <v>1.38</v>
      </c>
    </row>
    <row r="9" spans="1:14" x14ac:dyDescent="0.3">
      <c r="A9" s="5">
        <v>5.5</v>
      </c>
      <c r="B9" s="88" t="s">
        <v>16</v>
      </c>
      <c r="C9" s="79"/>
      <c r="D9" s="78"/>
      <c r="E9" s="79"/>
      <c r="F9" s="80"/>
      <c r="G9" s="79"/>
      <c r="H9" s="78" t="s">
        <v>16</v>
      </c>
      <c r="I9" s="91"/>
      <c r="J9" s="79"/>
      <c r="K9" s="79"/>
      <c r="L9" s="79"/>
      <c r="M9" s="6"/>
      <c r="N9" s="8"/>
    </row>
    <row r="10" spans="1:14" x14ac:dyDescent="0.3">
      <c r="A10" s="9"/>
      <c r="B10" s="82" t="s">
        <v>13</v>
      </c>
      <c r="C10" s="86">
        <v>0.33</v>
      </c>
      <c r="D10" s="83"/>
      <c r="E10" s="86"/>
      <c r="F10" s="85"/>
      <c r="G10" s="86"/>
      <c r="H10" s="83" t="s">
        <v>12</v>
      </c>
      <c r="I10" s="86">
        <v>0.94</v>
      </c>
      <c r="J10" s="87"/>
      <c r="K10" s="86"/>
      <c r="L10" s="86"/>
      <c r="M10" s="10"/>
      <c r="N10" s="13">
        <f t="shared" si="0"/>
        <v>1.27</v>
      </c>
    </row>
    <row r="11" spans="1:14" ht="15.75" customHeight="1" x14ac:dyDescent="0.3">
      <c r="A11" s="5">
        <v>7.64</v>
      </c>
      <c r="B11" s="88" t="s">
        <v>18</v>
      </c>
      <c r="C11" s="79"/>
      <c r="D11" s="78"/>
      <c r="E11" s="79"/>
      <c r="F11" s="80" t="s">
        <v>18</v>
      </c>
      <c r="G11" s="79"/>
      <c r="H11" s="78"/>
      <c r="I11" s="79"/>
      <c r="J11" s="79" t="s">
        <v>18</v>
      </c>
      <c r="K11" s="79"/>
      <c r="L11" s="79"/>
      <c r="M11" s="6"/>
      <c r="N11" s="8"/>
    </row>
    <row r="12" spans="1:14" ht="38.25" customHeight="1" x14ac:dyDescent="0.3">
      <c r="A12" s="9"/>
      <c r="B12" s="139" t="s">
        <v>61</v>
      </c>
      <c r="C12" s="86">
        <v>0.33</v>
      </c>
      <c r="D12" s="93"/>
      <c r="E12" s="90"/>
      <c r="F12" s="85" t="s">
        <v>12</v>
      </c>
      <c r="G12" s="86">
        <v>1.1000000000000001</v>
      </c>
      <c r="H12" s="85"/>
      <c r="I12" s="86"/>
      <c r="J12" s="86" t="s">
        <v>13</v>
      </c>
      <c r="K12" s="86">
        <v>0.33</v>
      </c>
      <c r="L12" s="86"/>
      <c r="M12" s="10"/>
      <c r="N12" s="13">
        <f t="shared" si="0"/>
        <v>1.7600000000000002</v>
      </c>
    </row>
    <row r="13" spans="1:14" ht="17.25" customHeight="1" x14ac:dyDescent="0.3">
      <c r="A13" s="5"/>
      <c r="B13" s="116" t="s">
        <v>30</v>
      </c>
      <c r="C13" s="117"/>
      <c r="D13" s="117"/>
      <c r="E13" s="117"/>
      <c r="F13" s="117"/>
      <c r="G13" s="117"/>
      <c r="H13" s="116" t="s">
        <v>46</v>
      </c>
      <c r="I13" s="117"/>
      <c r="J13" s="118"/>
      <c r="K13" s="79"/>
      <c r="L13" s="79"/>
      <c r="M13" s="6"/>
      <c r="N13" s="8"/>
    </row>
    <row r="14" spans="1:14" x14ac:dyDescent="0.3">
      <c r="A14" s="9">
        <v>6</v>
      </c>
      <c r="B14" s="119" t="s">
        <v>13</v>
      </c>
      <c r="C14" s="120">
        <v>0.38</v>
      </c>
      <c r="D14" s="120"/>
      <c r="E14" s="120"/>
      <c r="F14" s="120"/>
      <c r="G14" s="120"/>
      <c r="H14" s="119" t="s">
        <v>12</v>
      </c>
      <c r="I14" s="120">
        <v>1</v>
      </c>
      <c r="J14" s="115"/>
      <c r="K14" s="86"/>
      <c r="L14" s="86"/>
      <c r="M14" s="10"/>
      <c r="N14" s="13">
        <f>I14+C14</f>
        <v>1.38</v>
      </c>
    </row>
    <row r="15" spans="1:14" x14ac:dyDescent="0.3">
      <c r="A15" s="22"/>
      <c r="B15" s="78" t="s">
        <v>35</v>
      </c>
      <c r="C15" s="128"/>
      <c r="D15" s="78"/>
      <c r="E15" s="128"/>
      <c r="F15" s="130"/>
      <c r="G15" s="129"/>
      <c r="H15" s="101" t="s">
        <v>35</v>
      </c>
      <c r="I15" s="98"/>
      <c r="J15" s="101"/>
      <c r="K15" s="98"/>
      <c r="L15" s="98"/>
      <c r="M15" s="19"/>
      <c r="N15" s="25"/>
    </row>
    <row r="16" spans="1:14" x14ac:dyDescent="0.3">
      <c r="A16" s="22">
        <v>4.6399999999999997</v>
      </c>
      <c r="B16" s="95" t="s">
        <v>13</v>
      </c>
      <c r="C16" s="98">
        <v>0.32</v>
      </c>
      <c r="D16" s="95"/>
      <c r="E16" s="96"/>
      <c r="F16" s="97"/>
      <c r="G16" s="98"/>
      <c r="H16" s="132" t="s">
        <v>12</v>
      </c>
      <c r="I16" s="98">
        <v>0.75</v>
      </c>
      <c r="J16" s="132"/>
      <c r="K16" s="98"/>
      <c r="L16" s="98"/>
      <c r="M16" s="19"/>
      <c r="N16" s="25">
        <f>C16+E16+G16+I16+K16</f>
        <v>1.07</v>
      </c>
    </row>
    <row r="17" spans="1:14" x14ac:dyDescent="0.3">
      <c r="A17" s="64"/>
      <c r="B17" s="133" t="s">
        <v>36</v>
      </c>
      <c r="C17" s="91"/>
      <c r="D17" s="78"/>
      <c r="E17" s="91"/>
      <c r="F17" s="78" t="s">
        <v>36</v>
      </c>
      <c r="G17" s="79"/>
      <c r="H17" s="78"/>
      <c r="I17" s="79"/>
      <c r="J17" s="79" t="s">
        <v>36</v>
      </c>
      <c r="K17" s="79"/>
      <c r="L17" s="79"/>
      <c r="M17" s="6"/>
      <c r="N17" s="8"/>
    </row>
    <row r="18" spans="1:14" x14ac:dyDescent="0.3">
      <c r="A18" s="66">
        <v>7.5</v>
      </c>
      <c r="B18" s="134" t="s">
        <v>13</v>
      </c>
      <c r="C18" s="90">
        <v>0.25</v>
      </c>
      <c r="D18" s="93"/>
      <c r="E18" s="90"/>
      <c r="F18" s="93" t="s">
        <v>12</v>
      </c>
      <c r="G18" s="86">
        <v>1.23</v>
      </c>
      <c r="H18" s="93"/>
      <c r="I18" s="86"/>
      <c r="J18" s="90" t="s">
        <v>34</v>
      </c>
      <c r="K18" s="86">
        <v>0.25</v>
      </c>
      <c r="L18" s="90"/>
      <c r="M18" s="10"/>
      <c r="N18" s="13">
        <f>K18+G18+C18</f>
        <v>1.73</v>
      </c>
    </row>
    <row r="19" spans="1:14" x14ac:dyDescent="0.3">
      <c r="A19" s="215"/>
      <c r="B19" s="216" t="s">
        <v>108</v>
      </c>
      <c r="C19" s="133"/>
      <c r="D19" s="216"/>
      <c r="E19" s="133"/>
      <c r="F19" s="102"/>
      <c r="G19" s="133"/>
      <c r="H19" s="216" t="s">
        <v>108</v>
      </c>
      <c r="I19" s="133"/>
      <c r="J19" s="216"/>
      <c r="K19" s="133"/>
      <c r="L19" s="216"/>
      <c r="M19" s="88"/>
      <c r="N19" s="88"/>
    </row>
    <row r="20" spans="1:14" x14ac:dyDescent="0.3">
      <c r="A20" s="136">
        <v>7.82</v>
      </c>
      <c r="B20" s="82" t="s">
        <v>13</v>
      </c>
      <c r="C20" s="218">
        <v>0.33</v>
      </c>
      <c r="D20" s="82"/>
      <c r="E20" s="218"/>
      <c r="F20" s="105"/>
      <c r="G20" s="149"/>
      <c r="H20" s="82" t="s">
        <v>12</v>
      </c>
      <c r="I20" s="218">
        <v>1.47</v>
      </c>
      <c r="J20" s="82"/>
      <c r="K20" s="218"/>
      <c r="L20" s="82"/>
      <c r="M20" s="82"/>
      <c r="N20" s="82">
        <f>C20+E20+G20+I20+K20+M20</f>
        <v>1.8</v>
      </c>
    </row>
    <row r="21" spans="1:14" x14ac:dyDescent="0.3">
      <c r="A21" s="24">
        <f>SUM(A3:A20)</f>
        <v>62.1</v>
      </c>
      <c r="B21" s="136" t="s">
        <v>9</v>
      </c>
      <c r="C21" s="10">
        <f>SUM(C3:C20)</f>
        <v>4.17</v>
      </c>
      <c r="D21" s="15"/>
      <c r="E21" s="10">
        <f>SUM(E3:E20)</f>
        <v>0</v>
      </c>
      <c r="F21" s="27"/>
      <c r="G21" s="10">
        <f>SUM(G3:G20)</f>
        <v>2.66</v>
      </c>
      <c r="H21" s="34"/>
      <c r="I21" s="10">
        <f>SUM(I3:I20)</f>
        <v>6.5699999999999994</v>
      </c>
      <c r="J21" s="26"/>
      <c r="K21" s="10">
        <f>SUM(K3:K20)</f>
        <v>0.91</v>
      </c>
      <c r="L21" s="15"/>
      <c r="M21" s="15"/>
      <c r="N21" s="10">
        <f>SUM(N3:N20)</f>
        <v>14.310000000000002</v>
      </c>
    </row>
    <row r="22" spans="1:14" x14ac:dyDescent="0.3">
      <c r="B22" s="138" t="s">
        <v>42</v>
      </c>
      <c r="F22" s="1"/>
      <c r="H22" t="s">
        <v>22</v>
      </c>
      <c r="J22" s="29"/>
      <c r="K22" s="30">
        <f>N21*4.33</f>
        <v>61.962300000000013</v>
      </c>
      <c r="L22" s="30"/>
    </row>
    <row r="23" spans="1:14" x14ac:dyDescent="0.3">
      <c r="B23" s="138" t="s">
        <v>43</v>
      </c>
      <c r="C23" t="str">
        <f>B1</f>
        <v xml:space="preserve">CLAUDIANA APARECIDA DA SILVA DA SILVA </v>
      </c>
      <c r="F23" s="179" t="s">
        <v>140</v>
      </c>
      <c r="I23" s="31">
        <v>31.01</v>
      </c>
      <c r="M23" s="30"/>
    </row>
    <row r="24" spans="1:14" x14ac:dyDescent="0.3">
      <c r="B24" s="138" t="s">
        <v>25</v>
      </c>
      <c r="K24" s="1"/>
    </row>
  </sheetData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"/>
  <sheetViews>
    <sheetView workbookViewId="0">
      <selection sqref="A1:N13"/>
    </sheetView>
  </sheetViews>
  <sheetFormatPr baseColWidth="10" defaultRowHeight="14.4" x14ac:dyDescent="0.3"/>
  <cols>
    <col min="2" max="2" width="8.5546875" customWidth="1"/>
    <col min="3" max="3" width="8.109375" customWidth="1"/>
    <col min="5" max="5" width="8" customWidth="1"/>
    <col min="7" max="7" width="6.44140625" customWidth="1"/>
    <col min="9" max="9" width="5.5546875" customWidth="1"/>
    <col min="11" max="11" width="6.33203125" customWidth="1"/>
    <col min="13" max="13" width="8.109375" customWidth="1"/>
    <col min="14" max="14" width="7.6640625" customWidth="1"/>
  </cols>
  <sheetData>
    <row r="1" spans="1:14" x14ac:dyDescent="0.3">
      <c r="B1" s="76" t="s">
        <v>0</v>
      </c>
    </row>
    <row r="3" spans="1:14" x14ac:dyDescent="0.3">
      <c r="A3" s="2" t="s">
        <v>86</v>
      </c>
      <c r="B3" s="2" t="s">
        <v>2</v>
      </c>
      <c r="C3" s="2" t="s">
        <v>3</v>
      </c>
      <c r="D3" s="2" t="s">
        <v>4</v>
      </c>
      <c r="E3" s="2" t="s">
        <v>5</v>
      </c>
      <c r="F3" s="3" t="s">
        <v>6</v>
      </c>
      <c r="G3" s="2" t="s">
        <v>5</v>
      </c>
      <c r="H3" s="2" t="s">
        <v>7</v>
      </c>
      <c r="I3" s="2" t="s">
        <v>5</v>
      </c>
      <c r="J3" s="2" t="s">
        <v>8</v>
      </c>
      <c r="K3" s="2" t="s">
        <v>5</v>
      </c>
      <c r="L3" s="2" t="s">
        <v>39</v>
      </c>
      <c r="M3" s="2" t="s">
        <v>5</v>
      </c>
      <c r="N3" s="2" t="s">
        <v>9</v>
      </c>
    </row>
    <row r="4" spans="1:14" ht="24.6" x14ac:dyDescent="0.3">
      <c r="A4" s="183">
        <v>44260</v>
      </c>
      <c r="B4" s="184"/>
      <c r="C4" s="27"/>
      <c r="D4" s="184"/>
      <c r="E4" s="185"/>
      <c r="F4" s="184"/>
      <c r="G4" s="27"/>
      <c r="H4" s="184"/>
      <c r="I4" s="27"/>
      <c r="J4" s="209"/>
      <c r="K4" s="210"/>
      <c r="L4" s="12" t="s">
        <v>115</v>
      </c>
      <c r="M4" s="210">
        <v>1.73</v>
      </c>
      <c r="N4" s="34"/>
    </row>
    <row r="5" spans="1:14" ht="15" thickBot="1" x14ac:dyDescent="0.35">
      <c r="A5" s="195" t="s">
        <v>87</v>
      </c>
      <c r="B5" s="196"/>
      <c r="C5" s="197"/>
      <c r="D5" s="196"/>
      <c r="E5" s="198">
        <f>SUM(E4:E4)</f>
        <v>0</v>
      </c>
      <c r="F5" s="196"/>
      <c r="G5" s="197">
        <f>SUM(G4:G4)</f>
        <v>0</v>
      </c>
      <c r="H5" s="196"/>
      <c r="I5" s="197">
        <f>SUM(I4:I4)</f>
        <v>0</v>
      </c>
      <c r="J5" s="196"/>
      <c r="K5" s="196">
        <f>SUM(K4:K4)</f>
        <v>0</v>
      </c>
      <c r="L5" s="196"/>
      <c r="M5" s="212">
        <f>SUM(M4:M4)</f>
        <v>1.73</v>
      </c>
      <c r="N5" s="196">
        <f>C5+E5+K5+M5</f>
        <v>1.73</v>
      </c>
    </row>
    <row r="10" spans="1:14" x14ac:dyDescent="0.3">
      <c r="B10" s="76" t="s">
        <v>42</v>
      </c>
      <c r="E10" s="193"/>
      <c r="F10" s="194" t="s">
        <v>119</v>
      </c>
      <c r="G10">
        <v>2021</v>
      </c>
    </row>
    <row r="11" spans="1:14" x14ac:dyDescent="0.3">
      <c r="B11" t="s">
        <v>43</v>
      </c>
      <c r="D11" t="str">
        <f>B1</f>
        <v>ISABEL MARÍA FERNÁNDEZ FORTES</v>
      </c>
    </row>
    <row r="12" spans="1:14" x14ac:dyDescent="0.3">
      <c r="B12" t="s">
        <v>25</v>
      </c>
    </row>
    <row r="13" spans="1:14" x14ac:dyDescent="0.3">
      <c r="E13" s="164" t="s">
        <v>89</v>
      </c>
    </row>
  </sheetData>
  <pageMargins left="0.7" right="0.7" top="0.75" bottom="0.75" header="0.3" footer="0.3"/>
  <pageSetup paperSize="9"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workbookViewId="0">
      <selection sqref="A1:N14"/>
    </sheetView>
  </sheetViews>
  <sheetFormatPr baseColWidth="10" defaultRowHeight="14.4" x14ac:dyDescent="0.3"/>
  <sheetData>
    <row r="1" spans="1:14" x14ac:dyDescent="0.3">
      <c r="B1" s="76" t="s">
        <v>0</v>
      </c>
    </row>
    <row r="3" spans="1:14" x14ac:dyDescent="0.3">
      <c r="A3" s="2" t="s">
        <v>86</v>
      </c>
      <c r="B3" s="2" t="s">
        <v>2</v>
      </c>
      <c r="C3" s="2" t="s">
        <v>3</v>
      </c>
      <c r="D3" s="2" t="s">
        <v>4</v>
      </c>
      <c r="E3" s="2" t="s">
        <v>5</v>
      </c>
      <c r="F3" s="3" t="s">
        <v>6</v>
      </c>
      <c r="G3" s="2" t="s">
        <v>5</v>
      </c>
      <c r="H3" s="2" t="s">
        <v>7</v>
      </c>
      <c r="I3" s="2" t="s">
        <v>5</v>
      </c>
      <c r="J3" s="2" t="s">
        <v>8</v>
      </c>
      <c r="K3" s="2" t="s">
        <v>5</v>
      </c>
      <c r="L3" s="2" t="s">
        <v>39</v>
      </c>
      <c r="M3" s="2" t="s">
        <v>5</v>
      </c>
      <c r="N3" s="2" t="s">
        <v>9</v>
      </c>
    </row>
    <row r="4" spans="1:14" ht="24.6" x14ac:dyDescent="0.3">
      <c r="A4" s="183">
        <v>44232</v>
      </c>
      <c r="B4" s="184"/>
      <c r="C4" s="27"/>
      <c r="D4" s="184"/>
      <c r="E4" s="185"/>
      <c r="F4" s="184"/>
      <c r="G4" s="27"/>
      <c r="H4" s="184"/>
      <c r="I4" s="27"/>
      <c r="J4" s="209"/>
      <c r="K4" s="210"/>
      <c r="L4" s="12" t="s">
        <v>115</v>
      </c>
      <c r="M4" s="210">
        <v>1.46</v>
      </c>
      <c r="N4" s="34"/>
    </row>
    <row r="5" spans="1:14" ht="24" x14ac:dyDescent="0.3">
      <c r="A5" s="183">
        <v>44253</v>
      </c>
      <c r="B5" s="184"/>
      <c r="C5" s="27"/>
      <c r="D5" s="184"/>
      <c r="E5" s="185"/>
      <c r="F5" s="184"/>
      <c r="G5" s="27"/>
      <c r="H5" s="184"/>
      <c r="I5" s="27"/>
      <c r="J5" s="209" t="s">
        <v>115</v>
      </c>
      <c r="K5" s="210">
        <v>2</v>
      </c>
      <c r="L5" s="184"/>
      <c r="M5" s="210"/>
      <c r="N5" s="34"/>
    </row>
    <row r="6" spans="1:14" ht="15" thickBot="1" x14ac:dyDescent="0.35">
      <c r="A6" s="195" t="s">
        <v>87</v>
      </c>
      <c r="B6" s="196"/>
      <c r="C6" s="197"/>
      <c r="D6" s="196"/>
      <c r="E6" s="198">
        <f>SUM(E4:E5)</f>
        <v>0</v>
      </c>
      <c r="F6" s="196"/>
      <c r="G6" s="197">
        <f>SUM(G4:G5)</f>
        <v>0</v>
      </c>
      <c r="H6" s="196"/>
      <c r="I6" s="197">
        <f>SUM(I4:I5)</f>
        <v>0</v>
      </c>
      <c r="J6" s="196"/>
      <c r="K6" s="196">
        <f>SUM(K4:K5)</f>
        <v>2</v>
      </c>
      <c r="L6" s="196"/>
      <c r="M6" s="212">
        <f>SUM(M4:M5)</f>
        <v>1.46</v>
      </c>
      <c r="N6" s="196">
        <f>C6+E6+K6+M6</f>
        <v>3.46</v>
      </c>
    </row>
    <row r="11" spans="1:14" x14ac:dyDescent="0.3">
      <c r="B11" s="76" t="s">
        <v>42</v>
      </c>
      <c r="E11" s="193"/>
      <c r="F11" s="194" t="s">
        <v>116</v>
      </c>
      <c r="G11">
        <v>2021</v>
      </c>
    </row>
    <row r="12" spans="1:14" x14ac:dyDescent="0.3">
      <c r="B12" t="s">
        <v>43</v>
      </c>
      <c r="D12" t="str">
        <f>B1</f>
        <v>ISABEL MARÍA FERNÁNDEZ FORTES</v>
      </c>
    </row>
    <row r="13" spans="1:14" x14ac:dyDescent="0.3">
      <c r="B13" t="s">
        <v>25</v>
      </c>
    </row>
    <row r="14" spans="1:14" x14ac:dyDescent="0.3">
      <c r="E14" s="164" t="s">
        <v>89</v>
      </c>
    </row>
  </sheetData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workbookViewId="0">
      <selection activeCell="K17" sqref="K17"/>
    </sheetView>
  </sheetViews>
  <sheetFormatPr baseColWidth="10" defaultRowHeight="14.4" x14ac:dyDescent="0.3"/>
  <cols>
    <col min="3" max="3" width="8.44140625" customWidth="1"/>
    <col min="5" max="5" width="8.33203125" customWidth="1"/>
    <col min="7" max="7" width="8.44140625" customWidth="1"/>
    <col min="9" max="9" width="7" customWidth="1"/>
    <col min="11" max="11" width="7.6640625" customWidth="1"/>
    <col min="13" max="13" width="7.33203125" customWidth="1"/>
    <col min="14" max="14" width="7.6640625" customWidth="1"/>
  </cols>
  <sheetData>
    <row r="1" spans="1:14" x14ac:dyDescent="0.3">
      <c r="B1" s="76" t="s">
        <v>0</v>
      </c>
    </row>
    <row r="3" spans="1:14" x14ac:dyDescent="0.3">
      <c r="A3" s="2" t="s">
        <v>86</v>
      </c>
      <c r="B3" s="2" t="s">
        <v>2</v>
      </c>
      <c r="C3" s="2" t="s">
        <v>3</v>
      </c>
      <c r="D3" s="2" t="s">
        <v>4</v>
      </c>
      <c r="E3" s="2" t="s">
        <v>5</v>
      </c>
      <c r="F3" s="3" t="s">
        <v>6</v>
      </c>
      <c r="G3" s="2" t="s">
        <v>5</v>
      </c>
      <c r="H3" s="2" t="s">
        <v>7</v>
      </c>
      <c r="I3" s="2" t="s">
        <v>5</v>
      </c>
      <c r="J3" s="2" t="s">
        <v>8</v>
      </c>
      <c r="K3" s="2" t="s">
        <v>5</v>
      </c>
      <c r="L3" s="2" t="s">
        <v>39</v>
      </c>
      <c r="M3" s="2" t="s">
        <v>5</v>
      </c>
      <c r="N3" s="2" t="s">
        <v>9</v>
      </c>
    </row>
    <row r="4" spans="1:14" ht="24" x14ac:dyDescent="0.3">
      <c r="A4" s="183">
        <v>44218</v>
      </c>
      <c r="B4" s="184"/>
      <c r="C4" s="27"/>
      <c r="D4" s="184"/>
      <c r="E4" s="185"/>
      <c r="F4" s="184"/>
      <c r="G4" s="27"/>
      <c r="H4" s="184"/>
      <c r="I4" s="27"/>
      <c r="J4" s="209" t="s">
        <v>79</v>
      </c>
      <c r="K4" s="210">
        <v>2</v>
      </c>
      <c r="L4" s="12"/>
      <c r="M4" s="210"/>
      <c r="N4" s="34"/>
    </row>
    <row r="5" spans="1:14" ht="24.6" x14ac:dyDescent="0.3">
      <c r="A5" s="183">
        <v>44226</v>
      </c>
      <c r="B5" s="184"/>
      <c r="C5" s="27"/>
      <c r="D5" s="184"/>
      <c r="E5" s="185"/>
      <c r="F5" s="184"/>
      <c r="G5" s="27"/>
      <c r="H5" s="184"/>
      <c r="I5" s="27"/>
      <c r="J5" s="209"/>
      <c r="K5" s="210"/>
      <c r="L5" s="184" t="s">
        <v>80</v>
      </c>
      <c r="M5" s="210">
        <v>1.46</v>
      </c>
      <c r="N5" s="34"/>
    </row>
    <row r="6" spans="1:14" ht="15" thickBot="1" x14ac:dyDescent="0.35">
      <c r="A6" s="195" t="s">
        <v>87</v>
      </c>
      <c r="B6" s="196"/>
      <c r="C6" s="197"/>
      <c r="D6" s="196"/>
      <c r="E6" s="198">
        <f>SUM(E4:E5)</f>
        <v>0</v>
      </c>
      <c r="F6" s="196"/>
      <c r="G6" s="197">
        <f>SUM(G4:G5)</f>
        <v>0</v>
      </c>
      <c r="H6" s="196"/>
      <c r="I6" s="197">
        <f>SUM(I4:I5)</f>
        <v>0</v>
      </c>
      <c r="J6" s="196"/>
      <c r="K6" s="196">
        <f>SUM(K4:K5)</f>
        <v>2</v>
      </c>
      <c r="L6" s="196"/>
      <c r="M6" s="212">
        <f>SUM(M4:M5)</f>
        <v>1.46</v>
      </c>
      <c r="N6" s="196">
        <f>C6+E6+K6+M6</f>
        <v>3.46</v>
      </c>
    </row>
    <row r="11" spans="1:14" x14ac:dyDescent="0.3">
      <c r="B11" s="76" t="s">
        <v>42</v>
      </c>
      <c r="E11" s="193"/>
      <c r="F11" s="194" t="s">
        <v>114</v>
      </c>
      <c r="G11">
        <v>2021</v>
      </c>
    </row>
    <row r="12" spans="1:14" x14ac:dyDescent="0.3">
      <c r="B12" t="s">
        <v>43</v>
      </c>
      <c r="D12" t="str">
        <f>B1</f>
        <v>ISABEL MARÍA FERNÁNDEZ FORTES</v>
      </c>
    </row>
    <row r="13" spans="1:14" x14ac:dyDescent="0.3">
      <c r="B13" t="s">
        <v>25</v>
      </c>
    </row>
    <row r="14" spans="1:14" x14ac:dyDescent="0.3">
      <c r="E14" s="164" t="s">
        <v>89</v>
      </c>
    </row>
  </sheetData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"/>
  <sheetViews>
    <sheetView workbookViewId="0">
      <selection sqref="A1:N16"/>
    </sheetView>
  </sheetViews>
  <sheetFormatPr baseColWidth="10" defaultRowHeight="14.4" x14ac:dyDescent="0.3"/>
  <cols>
    <col min="3" max="3" width="7.44140625" customWidth="1"/>
    <col min="4" max="4" width="9" customWidth="1"/>
    <col min="5" max="5" width="8.6640625" customWidth="1"/>
    <col min="6" max="6" width="9.44140625" customWidth="1"/>
    <col min="7" max="7" width="6.88671875" customWidth="1"/>
    <col min="8" max="8" width="7.5546875" customWidth="1"/>
    <col min="9" max="9" width="8.33203125" customWidth="1"/>
    <col min="11" max="12" width="7.33203125" customWidth="1"/>
    <col min="13" max="13" width="6.33203125" customWidth="1"/>
    <col min="14" max="14" width="8.109375" customWidth="1"/>
  </cols>
  <sheetData>
    <row r="1" spans="1:14" x14ac:dyDescent="0.3">
      <c r="B1" s="76" t="s">
        <v>0</v>
      </c>
    </row>
    <row r="3" spans="1:14" x14ac:dyDescent="0.3">
      <c r="A3" s="2" t="s">
        <v>86</v>
      </c>
      <c r="B3" s="2" t="s">
        <v>2</v>
      </c>
      <c r="C3" s="2" t="s">
        <v>3</v>
      </c>
      <c r="D3" s="2" t="s">
        <v>4</v>
      </c>
      <c r="E3" s="2" t="s">
        <v>5</v>
      </c>
      <c r="F3" s="3" t="s">
        <v>6</v>
      </c>
      <c r="G3" s="2" t="s">
        <v>5</v>
      </c>
      <c r="H3" s="2" t="s">
        <v>7</v>
      </c>
      <c r="I3" s="2" t="s">
        <v>5</v>
      </c>
      <c r="J3" s="2" t="s">
        <v>8</v>
      </c>
      <c r="K3" s="2" t="s">
        <v>5</v>
      </c>
      <c r="L3" s="2" t="s">
        <v>39</v>
      </c>
      <c r="M3" s="2" t="s">
        <v>5</v>
      </c>
      <c r="N3" s="2" t="s">
        <v>9</v>
      </c>
    </row>
    <row r="4" spans="1:14" ht="24" x14ac:dyDescent="0.3">
      <c r="A4" s="183">
        <v>44169</v>
      </c>
      <c r="B4" s="184"/>
      <c r="C4" s="27"/>
      <c r="D4" s="184"/>
      <c r="E4" s="185"/>
      <c r="F4" s="184"/>
      <c r="G4" s="27"/>
      <c r="H4" s="184"/>
      <c r="I4" s="27"/>
      <c r="J4" s="209" t="s">
        <v>79</v>
      </c>
      <c r="K4" s="210">
        <v>3.72</v>
      </c>
      <c r="L4" s="12"/>
      <c r="M4" s="210"/>
      <c r="N4" s="34"/>
    </row>
    <row r="5" spans="1:14" ht="24.6" x14ac:dyDescent="0.3">
      <c r="A5" s="183">
        <v>44177</v>
      </c>
      <c r="B5" s="184"/>
      <c r="C5" s="27"/>
      <c r="D5" s="184"/>
      <c r="E5" s="185"/>
      <c r="F5" s="184"/>
      <c r="G5" s="27"/>
      <c r="H5" s="184"/>
      <c r="I5" s="27"/>
      <c r="J5" s="209"/>
      <c r="K5" s="210"/>
      <c r="L5" s="184" t="s">
        <v>80</v>
      </c>
      <c r="M5" s="210">
        <v>4</v>
      </c>
      <c r="N5" s="34"/>
    </row>
    <row r="6" spans="1:14" ht="24.6" x14ac:dyDescent="0.3">
      <c r="A6" s="183">
        <v>44179</v>
      </c>
      <c r="B6" s="184" t="s">
        <v>80</v>
      </c>
      <c r="C6" s="27">
        <v>2</v>
      </c>
      <c r="D6" s="184"/>
      <c r="E6" s="185"/>
      <c r="F6" s="184"/>
      <c r="G6" s="27"/>
      <c r="H6" s="184"/>
      <c r="I6" s="27"/>
      <c r="J6" s="209"/>
      <c r="K6" s="210"/>
      <c r="L6" s="184"/>
      <c r="M6" s="210"/>
      <c r="N6" s="34"/>
    </row>
    <row r="7" spans="1:14" ht="24.6" x14ac:dyDescent="0.3">
      <c r="A7" s="183">
        <v>44184</v>
      </c>
      <c r="B7" s="184"/>
      <c r="C7" s="27"/>
      <c r="D7" s="184"/>
      <c r="E7" s="185"/>
      <c r="F7" s="184"/>
      <c r="G7" s="27"/>
      <c r="H7" s="184"/>
      <c r="I7" s="27"/>
      <c r="J7" s="209"/>
      <c r="K7" s="210"/>
      <c r="L7" s="184" t="s">
        <v>80</v>
      </c>
      <c r="M7" s="210">
        <v>4</v>
      </c>
      <c r="N7" s="34"/>
    </row>
    <row r="8" spans="1:14" ht="15" thickBot="1" x14ac:dyDescent="0.35">
      <c r="A8" s="195" t="s">
        <v>87</v>
      </c>
      <c r="B8" s="196"/>
      <c r="C8" s="197">
        <v>2</v>
      </c>
      <c r="D8" s="196"/>
      <c r="E8" s="198">
        <f>SUM(E4:E7)</f>
        <v>0</v>
      </c>
      <c r="F8" s="196"/>
      <c r="G8" s="197">
        <f>SUM(G4:G7)</f>
        <v>0</v>
      </c>
      <c r="H8" s="196"/>
      <c r="I8" s="197">
        <f>SUM(I4:I7)</f>
        <v>0</v>
      </c>
      <c r="J8" s="196"/>
      <c r="K8" s="196">
        <f>SUM(K4:K7)</f>
        <v>3.72</v>
      </c>
      <c r="L8" s="196"/>
      <c r="M8" s="212">
        <f>SUM(M4:M7)</f>
        <v>8</v>
      </c>
      <c r="N8" s="196">
        <f>C8+E8+K8+M8</f>
        <v>13.72</v>
      </c>
    </row>
    <row r="13" spans="1:14" x14ac:dyDescent="0.3">
      <c r="B13" s="76" t="s">
        <v>42</v>
      </c>
      <c r="E13" s="193"/>
      <c r="F13" s="194" t="s">
        <v>113</v>
      </c>
    </row>
    <row r="14" spans="1:14" x14ac:dyDescent="0.3">
      <c r="B14" t="s">
        <v>43</v>
      </c>
      <c r="D14" t="str">
        <f>B1</f>
        <v>ISABEL MARÍA FERNÁNDEZ FORTES</v>
      </c>
    </row>
    <row r="15" spans="1:14" x14ac:dyDescent="0.3">
      <c r="B15" t="s">
        <v>25</v>
      </c>
    </row>
    <row r="16" spans="1:14" x14ac:dyDescent="0.3">
      <c r="E16" s="164" t="s">
        <v>89</v>
      </c>
    </row>
  </sheetData>
  <pageMargins left="0.7" right="0.7" top="0.75" bottom="0.75" header="0.3" footer="0.3"/>
  <pageSetup paperSize="9" orientation="landscape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workbookViewId="0">
      <selection sqref="A1:N14"/>
    </sheetView>
  </sheetViews>
  <sheetFormatPr baseColWidth="10" defaultRowHeight="14.4" x14ac:dyDescent="0.3"/>
  <cols>
    <col min="2" max="2" width="9.109375" customWidth="1"/>
    <col min="3" max="3" width="8.5546875" customWidth="1"/>
    <col min="4" max="4" width="8.6640625" customWidth="1"/>
    <col min="5" max="5" width="8.88671875" customWidth="1"/>
    <col min="6" max="6" width="9.109375" customWidth="1"/>
    <col min="7" max="7" width="8.44140625" customWidth="1"/>
    <col min="8" max="8" width="8.6640625" customWidth="1"/>
    <col min="9" max="9" width="9.6640625" customWidth="1"/>
    <col min="11" max="11" width="7.88671875" customWidth="1"/>
    <col min="13" max="13" width="8.33203125" customWidth="1"/>
    <col min="14" max="14" width="9" customWidth="1"/>
  </cols>
  <sheetData>
    <row r="1" spans="1:14" x14ac:dyDescent="0.3">
      <c r="B1" s="76" t="s">
        <v>0</v>
      </c>
    </row>
    <row r="3" spans="1:14" x14ac:dyDescent="0.3">
      <c r="A3" s="2" t="s">
        <v>86</v>
      </c>
      <c r="B3" s="2" t="s">
        <v>2</v>
      </c>
      <c r="C3" s="2" t="s">
        <v>3</v>
      </c>
      <c r="D3" s="2" t="s">
        <v>4</v>
      </c>
      <c r="E3" s="2" t="s">
        <v>5</v>
      </c>
      <c r="F3" s="3" t="s">
        <v>6</v>
      </c>
      <c r="G3" s="2" t="s">
        <v>5</v>
      </c>
      <c r="H3" s="2" t="s">
        <v>7</v>
      </c>
      <c r="I3" s="2" t="s">
        <v>5</v>
      </c>
      <c r="J3" s="2" t="s">
        <v>8</v>
      </c>
      <c r="K3" s="2" t="s">
        <v>5</v>
      </c>
      <c r="L3" s="2" t="s">
        <v>39</v>
      </c>
      <c r="M3" s="2" t="s">
        <v>5</v>
      </c>
      <c r="N3" s="2" t="s">
        <v>9</v>
      </c>
    </row>
    <row r="4" spans="1:14" ht="24" x14ac:dyDescent="0.3">
      <c r="A4" s="183">
        <v>44141</v>
      </c>
      <c r="B4" s="184"/>
      <c r="C4" s="27"/>
      <c r="D4" s="184"/>
      <c r="E4" s="185"/>
      <c r="F4" s="184"/>
      <c r="G4" s="27"/>
      <c r="H4" s="184"/>
      <c r="I4" s="27"/>
      <c r="J4" s="209" t="s">
        <v>80</v>
      </c>
      <c r="K4" s="210">
        <v>2.4300000000000002</v>
      </c>
      <c r="L4" s="12"/>
      <c r="M4" s="210"/>
      <c r="N4" s="34"/>
    </row>
    <row r="5" spans="1:14" ht="24" x14ac:dyDescent="0.3">
      <c r="A5" s="183">
        <v>44149</v>
      </c>
      <c r="B5" s="184"/>
      <c r="C5" s="27"/>
      <c r="D5" s="184"/>
      <c r="E5" s="185"/>
      <c r="F5" s="184"/>
      <c r="G5" s="27"/>
      <c r="H5" s="184"/>
      <c r="I5" s="27"/>
      <c r="J5" s="209"/>
      <c r="K5" s="210"/>
      <c r="L5" s="209" t="s">
        <v>80</v>
      </c>
      <c r="M5" s="210">
        <v>6</v>
      </c>
      <c r="N5" s="34"/>
    </row>
    <row r="6" spans="1:14" ht="15" thickBot="1" x14ac:dyDescent="0.35">
      <c r="A6" s="195" t="s">
        <v>87</v>
      </c>
      <c r="B6" s="196"/>
      <c r="C6" s="197">
        <v>0</v>
      </c>
      <c r="D6" s="196"/>
      <c r="E6" s="198">
        <f>SUM(E4:E5)</f>
        <v>0</v>
      </c>
      <c r="F6" s="196"/>
      <c r="G6" s="197">
        <f>SUM(G4:G5)</f>
        <v>0</v>
      </c>
      <c r="H6" s="196"/>
      <c r="I6" s="197">
        <f>SUM(I4:I5)</f>
        <v>0</v>
      </c>
      <c r="J6" s="196"/>
      <c r="K6" s="196">
        <f>SUM(K4:K5)</f>
        <v>2.4300000000000002</v>
      </c>
      <c r="L6" s="196"/>
      <c r="M6" s="212">
        <f>SUM(M4:M5)</f>
        <v>6</v>
      </c>
      <c r="N6" s="196">
        <f>C6+E6+K6+M6</f>
        <v>8.43</v>
      </c>
    </row>
    <row r="11" spans="1:14" x14ac:dyDescent="0.3">
      <c r="B11" s="76" t="s">
        <v>42</v>
      </c>
      <c r="E11" s="193"/>
      <c r="F11" s="194" t="s">
        <v>112</v>
      </c>
    </row>
    <row r="12" spans="1:14" x14ac:dyDescent="0.3">
      <c r="B12" t="s">
        <v>43</v>
      </c>
      <c r="D12" t="str">
        <f>B1</f>
        <v>ISABEL MARÍA FERNÁNDEZ FORTES</v>
      </c>
    </row>
    <row r="13" spans="1:14" x14ac:dyDescent="0.3">
      <c r="B13" t="s">
        <v>25</v>
      </c>
    </row>
    <row r="14" spans="1:14" x14ac:dyDescent="0.3">
      <c r="E14" s="164" t="s">
        <v>89</v>
      </c>
    </row>
    <row r="19" spans="6:6" x14ac:dyDescent="0.3">
      <c r="F19" s="193"/>
    </row>
  </sheetData>
  <pageMargins left="0.7" right="0.7" top="0.75" bottom="0.75" header="0.3" footer="0.3"/>
  <pageSetup paperSize="9" orientation="landscape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"/>
  <sheetViews>
    <sheetView workbookViewId="0">
      <selection sqref="A1:N15"/>
    </sheetView>
  </sheetViews>
  <sheetFormatPr baseColWidth="10" defaultRowHeight="14.4" x14ac:dyDescent="0.3"/>
  <cols>
    <col min="2" max="2" width="8.5546875" customWidth="1"/>
    <col min="3" max="3" width="7.88671875" customWidth="1"/>
    <col min="5" max="5" width="7.6640625" customWidth="1"/>
    <col min="7" max="7" width="5.6640625" customWidth="1"/>
    <col min="9" max="9" width="5.33203125" customWidth="1"/>
    <col min="11" max="11" width="8.33203125" customWidth="1"/>
    <col min="13" max="13" width="6.6640625" customWidth="1"/>
  </cols>
  <sheetData>
    <row r="1" spans="1:14" x14ac:dyDescent="0.3">
      <c r="B1" s="76" t="s">
        <v>0</v>
      </c>
    </row>
    <row r="3" spans="1:14" x14ac:dyDescent="0.3">
      <c r="A3" s="2" t="s">
        <v>86</v>
      </c>
      <c r="B3" s="2" t="s">
        <v>2</v>
      </c>
      <c r="C3" s="2" t="s">
        <v>3</v>
      </c>
      <c r="D3" s="2" t="s">
        <v>4</v>
      </c>
      <c r="E3" s="2" t="s">
        <v>5</v>
      </c>
      <c r="F3" s="3" t="s">
        <v>6</v>
      </c>
      <c r="G3" s="2" t="s">
        <v>5</v>
      </c>
      <c r="H3" s="2" t="s">
        <v>7</v>
      </c>
      <c r="I3" s="2" t="s">
        <v>5</v>
      </c>
      <c r="J3" s="2" t="s">
        <v>8</v>
      </c>
      <c r="K3" s="2" t="s">
        <v>5</v>
      </c>
      <c r="L3" s="2" t="s">
        <v>39</v>
      </c>
      <c r="M3" s="2" t="s">
        <v>5</v>
      </c>
      <c r="N3" s="2" t="s">
        <v>9</v>
      </c>
    </row>
    <row r="4" spans="1:14" ht="24" x14ac:dyDescent="0.3">
      <c r="A4" s="183">
        <v>44106</v>
      </c>
      <c r="B4" s="184"/>
      <c r="C4" s="27"/>
      <c r="D4" s="184"/>
      <c r="E4" s="185"/>
      <c r="F4" s="184"/>
      <c r="G4" s="27"/>
      <c r="H4" s="184"/>
      <c r="I4" s="27"/>
      <c r="J4" s="209" t="s">
        <v>80</v>
      </c>
      <c r="K4" s="210">
        <v>3.72</v>
      </c>
      <c r="L4" s="12"/>
      <c r="M4" s="210"/>
      <c r="N4" s="34"/>
    </row>
    <row r="5" spans="1:14" ht="24" x14ac:dyDescent="0.3">
      <c r="A5" s="183">
        <v>44114</v>
      </c>
      <c r="B5" s="184"/>
      <c r="C5" s="27"/>
      <c r="D5" s="184"/>
      <c r="E5" s="185"/>
      <c r="F5" s="184"/>
      <c r="G5" s="27"/>
      <c r="H5" s="184"/>
      <c r="I5" s="27"/>
      <c r="J5" s="209"/>
      <c r="K5" s="210"/>
      <c r="L5" s="209" t="s">
        <v>80</v>
      </c>
      <c r="M5" s="210">
        <v>6</v>
      </c>
      <c r="N5" s="34"/>
    </row>
    <row r="6" spans="1:14" ht="24" x14ac:dyDescent="0.3">
      <c r="A6" s="183">
        <v>44120</v>
      </c>
      <c r="B6" s="184"/>
      <c r="C6" s="27"/>
      <c r="D6" s="184"/>
      <c r="E6" s="185"/>
      <c r="F6" s="184"/>
      <c r="G6" s="27"/>
      <c r="H6" s="184"/>
      <c r="I6" s="27"/>
      <c r="J6" s="209" t="s">
        <v>80</v>
      </c>
      <c r="K6" s="210">
        <v>4</v>
      </c>
      <c r="L6" s="12"/>
      <c r="M6" s="210"/>
      <c r="N6" s="34"/>
    </row>
    <row r="7" spans="1:14" ht="15" thickBot="1" x14ac:dyDescent="0.35">
      <c r="A7" s="195" t="s">
        <v>87</v>
      </c>
      <c r="B7" s="196"/>
      <c r="C7" s="197">
        <v>0</v>
      </c>
      <c r="D7" s="196"/>
      <c r="E7" s="198">
        <f>SUM(E4:E6)</f>
        <v>0</v>
      </c>
      <c r="F7" s="196"/>
      <c r="G7" s="197">
        <f>SUM(G4:G6)</f>
        <v>0</v>
      </c>
      <c r="H7" s="196"/>
      <c r="I7" s="197">
        <f>SUM(I4:I6)</f>
        <v>0</v>
      </c>
      <c r="J7" s="196"/>
      <c r="K7" s="196">
        <f>SUM(K4:K6)</f>
        <v>7.7200000000000006</v>
      </c>
      <c r="L7" s="196"/>
      <c r="M7" s="212">
        <f>SUM(M4:M6)</f>
        <v>6</v>
      </c>
      <c r="N7" s="196">
        <f>C7+E7+K7+M7</f>
        <v>13.72</v>
      </c>
    </row>
    <row r="12" spans="1:14" x14ac:dyDescent="0.3">
      <c r="B12" s="76" t="s">
        <v>42</v>
      </c>
      <c r="E12" s="193"/>
      <c r="F12" s="194" t="s">
        <v>111</v>
      </c>
    </row>
    <row r="13" spans="1:14" x14ac:dyDescent="0.3">
      <c r="B13" t="s">
        <v>43</v>
      </c>
      <c r="D13" t="str">
        <f>B1</f>
        <v>ISABEL MARÍA FERNÁNDEZ FORTES</v>
      </c>
    </row>
    <row r="14" spans="1:14" x14ac:dyDescent="0.3">
      <c r="B14" t="s">
        <v>25</v>
      </c>
    </row>
    <row r="15" spans="1:14" x14ac:dyDescent="0.3">
      <c r="E15" s="164" t="s">
        <v>89</v>
      </c>
    </row>
  </sheetData>
  <pageMargins left="0.7" right="0.7" top="0.75" bottom="0.75" header="0.3" footer="0.3"/>
  <pageSetup paperSize="9" orientation="landscape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"/>
  <sheetViews>
    <sheetView workbookViewId="0">
      <selection sqref="A1:N16"/>
    </sheetView>
  </sheetViews>
  <sheetFormatPr baseColWidth="10" defaultRowHeight="14.4" x14ac:dyDescent="0.3"/>
  <cols>
    <col min="3" max="3" width="7.6640625" customWidth="1"/>
    <col min="5" max="5" width="8.33203125" customWidth="1"/>
    <col min="6" max="6" width="8.6640625" customWidth="1"/>
    <col min="7" max="7" width="6.6640625" customWidth="1"/>
    <col min="8" max="9" width="7.88671875" customWidth="1"/>
    <col min="11" max="11" width="7.6640625" customWidth="1"/>
    <col min="13" max="13" width="6.88671875" customWidth="1"/>
    <col min="14" max="14" width="8.5546875" customWidth="1"/>
  </cols>
  <sheetData>
    <row r="1" spans="1:14" x14ac:dyDescent="0.3">
      <c r="B1" s="76" t="s">
        <v>0</v>
      </c>
    </row>
    <row r="3" spans="1:14" x14ac:dyDescent="0.3">
      <c r="A3" s="2" t="s">
        <v>86</v>
      </c>
      <c r="B3" s="2" t="s">
        <v>2</v>
      </c>
      <c r="C3" s="2" t="s">
        <v>3</v>
      </c>
      <c r="D3" s="2" t="s">
        <v>4</v>
      </c>
      <c r="E3" s="2" t="s">
        <v>5</v>
      </c>
      <c r="F3" s="3" t="s">
        <v>6</v>
      </c>
      <c r="G3" s="2" t="s">
        <v>5</v>
      </c>
      <c r="H3" s="2" t="s">
        <v>7</v>
      </c>
      <c r="I3" s="2" t="s">
        <v>5</v>
      </c>
      <c r="J3" s="2" t="s">
        <v>8</v>
      </c>
      <c r="K3" s="2" t="s">
        <v>5</v>
      </c>
      <c r="L3" s="2" t="s">
        <v>39</v>
      </c>
      <c r="M3" s="2" t="s">
        <v>5</v>
      </c>
      <c r="N3" s="2" t="s">
        <v>9</v>
      </c>
    </row>
    <row r="4" spans="1:14" ht="24.6" x14ac:dyDescent="0.3">
      <c r="A4" s="183">
        <v>44079</v>
      </c>
      <c r="B4" s="184"/>
      <c r="C4" s="27"/>
      <c r="D4" s="184"/>
      <c r="E4" s="185"/>
      <c r="F4" s="184"/>
      <c r="G4" s="27"/>
      <c r="H4" s="184"/>
      <c r="I4" s="27"/>
      <c r="J4" s="186"/>
      <c r="K4" s="210"/>
      <c r="L4" s="12" t="s">
        <v>79</v>
      </c>
      <c r="M4" s="210">
        <v>4</v>
      </c>
      <c r="N4" s="34"/>
    </row>
    <row r="5" spans="1:14" ht="24" x14ac:dyDescent="0.3">
      <c r="A5" s="183">
        <v>44099</v>
      </c>
      <c r="B5" s="184"/>
      <c r="C5" s="27"/>
      <c r="D5" s="184"/>
      <c r="E5" s="185"/>
      <c r="F5" s="184"/>
      <c r="G5" s="27"/>
      <c r="H5" s="184"/>
      <c r="I5" s="27"/>
      <c r="J5" s="209" t="s">
        <v>80</v>
      </c>
      <c r="K5" s="210">
        <v>3.95</v>
      </c>
      <c r="L5" s="12"/>
      <c r="M5" s="210"/>
      <c r="N5" s="34"/>
    </row>
    <row r="6" spans="1:14" ht="24.6" x14ac:dyDescent="0.3">
      <c r="A6" s="183">
        <v>44102</v>
      </c>
      <c r="B6" s="184" t="s">
        <v>79</v>
      </c>
      <c r="C6" s="27">
        <v>1</v>
      </c>
      <c r="D6" s="184"/>
      <c r="E6" s="185"/>
      <c r="F6" s="184"/>
      <c r="G6" s="27"/>
      <c r="H6" s="184"/>
      <c r="I6" s="27"/>
      <c r="J6" s="209"/>
      <c r="K6" s="210"/>
      <c r="L6" s="12"/>
      <c r="M6" s="210"/>
      <c r="N6" s="34"/>
    </row>
    <row r="7" spans="1:14" ht="24.6" x14ac:dyDescent="0.3">
      <c r="A7" s="183">
        <v>44103</v>
      </c>
      <c r="B7" s="12"/>
      <c r="C7" s="27"/>
      <c r="D7" s="184" t="s">
        <v>79</v>
      </c>
      <c r="E7" s="185">
        <v>1</v>
      </c>
      <c r="F7" s="184"/>
      <c r="G7" s="27"/>
      <c r="H7" s="203"/>
      <c r="I7" s="27"/>
      <c r="J7" s="209"/>
      <c r="K7" s="210"/>
      <c r="L7" s="12"/>
      <c r="M7" s="210"/>
      <c r="N7" s="34"/>
    </row>
    <row r="8" spans="1:14" ht="15" thickBot="1" x14ac:dyDescent="0.35">
      <c r="A8" s="195" t="s">
        <v>87</v>
      </c>
      <c r="B8" s="196"/>
      <c r="C8" s="197">
        <v>1</v>
      </c>
      <c r="D8" s="196"/>
      <c r="E8" s="198">
        <f>SUM(E4:E7)</f>
        <v>1</v>
      </c>
      <c r="F8" s="196"/>
      <c r="G8" s="197">
        <f>SUM(G4:G7)</f>
        <v>0</v>
      </c>
      <c r="H8" s="196"/>
      <c r="I8" s="197">
        <f>SUM(I4:I7)</f>
        <v>0</v>
      </c>
      <c r="J8" s="196"/>
      <c r="K8" s="196">
        <f>SUM(K4:K7)</f>
        <v>3.95</v>
      </c>
      <c r="L8" s="196"/>
      <c r="M8" s="212">
        <f>SUM(M4:M7)</f>
        <v>4</v>
      </c>
      <c r="N8" s="196">
        <f>C8+E8+K8+M8</f>
        <v>9.9499999999999993</v>
      </c>
    </row>
    <row r="13" spans="1:14" x14ac:dyDescent="0.3">
      <c r="B13" s="76" t="s">
        <v>42</v>
      </c>
      <c r="E13" s="193"/>
      <c r="F13" s="194" t="s">
        <v>107</v>
      </c>
    </row>
    <row r="14" spans="1:14" x14ac:dyDescent="0.3">
      <c r="B14" t="s">
        <v>43</v>
      </c>
      <c r="D14" t="str">
        <f>B1</f>
        <v>ISABEL MARÍA FERNÁNDEZ FORTES</v>
      </c>
    </row>
    <row r="15" spans="1:14" x14ac:dyDescent="0.3">
      <c r="B15" t="s">
        <v>25</v>
      </c>
    </row>
    <row r="16" spans="1:14" x14ac:dyDescent="0.3">
      <c r="E16" s="164" t="s">
        <v>89</v>
      </c>
    </row>
  </sheetData>
  <pageMargins left="0.7" right="0.7" top="0.75" bottom="0.75" header="0.3" footer="0.3"/>
  <pageSetup paperSize="9" orientation="landscape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"/>
  <sheetViews>
    <sheetView workbookViewId="0">
      <selection sqref="A1:N14"/>
    </sheetView>
  </sheetViews>
  <sheetFormatPr baseColWidth="10" defaultRowHeight="14.4" x14ac:dyDescent="0.3"/>
  <cols>
    <col min="4" max="4" width="9.33203125" customWidth="1"/>
    <col min="5" max="5" width="7.5546875" customWidth="1"/>
    <col min="6" max="6" width="10.109375" customWidth="1"/>
    <col min="7" max="7" width="7.109375" customWidth="1"/>
    <col min="8" max="8" width="8.6640625" customWidth="1"/>
    <col min="9" max="9" width="8.88671875" customWidth="1"/>
    <col min="11" max="11" width="8.33203125" customWidth="1"/>
    <col min="12" max="12" width="8.109375" customWidth="1"/>
    <col min="13" max="13" width="7.109375" customWidth="1"/>
    <col min="14" max="14" width="8.88671875" customWidth="1"/>
  </cols>
  <sheetData>
    <row r="1" spans="1:14" x14ac:dyDescent="0.3">
      <c r="B1" s="76" t="s">
        <v>0</v>
      </c>
    </row>
    <row r="3" spans="1:14" x14ac:dyDescent="0.3">
      <c r="A3" s="2" t="s">
        <v>86</v>
      </c>
      <c r="B3" s="2" t="s">
        <v>2</v>
      </c>
      <c r="C3" s="2" t="s">
        <v>3</v>
      </c>
      <c r="D3" s="2" t="s">
        <v>4</v>
      </c>
      <c r="E3" s="2" t="s">
        <v>5</v>
      </c>
      <c r="F3" s="3" t="s">
        <v>6</v>
      </c>
      <c r="G3" s="2" t="s">
        <v>5</v>
      </c>
      <c r="H3" s="2" t="s">
        <v>7</v>
      </c>
      <c r="I3" s="2" t="s">
        <v>5</v>
      </c>
      <c r="J3" s="2" t="s">
        <v>8</v>
      </c>
      <c r="K3" s="2" t="s">
        <v>5</v>
      </c>
      <c r="L3" s="2" t="s">
        <v>39</v>
      </c>
      <c r="M3" s="2" t="s">
        <v>5</v>
      </c>
      <c r="N3" s="2" t="s">
        <v>9</v>
      </c>
    </row>
    <row r="4" spans="1:14" ht="24" x14ac:dyDescent="0.3">
      <c r="A4" s="183">
        <v>44064</v>
      </c>
      <c r="B4" s="184"/>
      <c r="C4" s="27"/>
      <c r="D4" s="184"/>
      <c r="E4" s="185"/>
      <c r="F4" s="184"/>
      <c r="G4" s="27"/>
      <c r="H4" s="184"/>
      <c r="I4" s="27"/>
      <c r="J4" s="186" t="s">
        <v>80</v>
      </c>
      <c r="K4" s="210">
        <v>4</v>
      </c>
      <c r="L4" s="12"/>
      <c r="M4" s="210"/>
      <c r="N4" s="34"/>
    </row>
    <row r="5" spans="1:14" ht="24.6" x14ac:dyDescent="0.3">
      <c r="A5" s="183">
        <v>44074</v>
      </c>
      <c r="B5" s="12" t="s">
        <v>80</v>
      </c>
      <c r="C5" s="27">
        <v>3.76</v>
      </c>
      <c r="D5" s="184"/>
      <c r="E5" s="185"/>
      <c r="F5" s="184"/>
      <c r="G5" s="27"/>
      <c r="H5" s="203"/>
      <c r="I5" s="27"/>
      <c r="J5" s="209"/>
      <c r="K5" s="210"/>
      <c r="L5" s="12"/>
      <c r="M5" s="210"/>
      <c r="N5" s="34"/>
    </row>
    <row r="6" spans="1:14" ht="15" thickBot="1" x14ac:dyDescent="0.35">
      <c r="A6" s="195" t="s">
        <v>87</v>
      </c>
      <c r="B6" s="196"/>
      <c r="C6" s="197">
        <v>3.76</v>
      </c>
      <c r="D6" s="196"/>
      <c r="E6" s="198">
        <f>SUM(E4:E5)</f>
        <v>0</v>
      </c>
      <c r="F6" s="196"/>
      <c r="G6" s="197">
        <f>SUM(G4:G5)</f>
        <v>0</v>
      </c>
      <c r="H6" s="196"/>
      <c r="I6" s="197">
        <f>SUM(I4:I5)</f>
        <v>0</v>
      </c>
      <c r="J6" s="196"/>
      <c r="K6" s="196">
        <f>SUM(K4:K5)</f>
        <v>4</v>
      </c>
      <c r="L6" s="196"/>
      <c r="M6" s="212">
        <f>SUM(M4:M5)</f>
        <v>0</v>
      </c>
      <c r="N6" s="196">
        <f>C6+K6</f>
        <v>7.76</v>
      </c>
    </row>
    <row r="11" spans="1:14" x14ac:dyDescent="0.3">
      <c r="B11" s="76" t="s">
        <v>42</v>
      </c>
      <c r="E11" s="193"/>
      <c r="F11" s="194" t="s">
        <v>103</v>
      </c>
    </row>
    <row r="12" spans="1:14" x14ac:dyDescent="0.3">
      <c r="B12" t="s">
        <v>43</v>
      </c>
      <c r="D12" t="str">
        <f>B1</f>
        <v>ISABEL MARÍA FERNÁNDEZ FORTES</v>
      </c>
    </row>
    <row r="13" spans="1:14" x14ac:dyDescent="0.3">
      <c r="B13" t="s">
        <v>25</v>
      </c>
    </row>
    <row r="14" spans="1:14" x14ac:dyDescent="0.3">
      <c r="E14" s="164" t="s">
        <v>89</v>
      </c>
    </row>
    <row r="15" spans="1:14" x14ac:dyDescent="0.3">
      <c r="H15" s="193"/>
    </row>
  </sheetData>
  <pageMargins left="0.7" right="0.7" top="0.75" bottom="0.75" header="0.3" footer="0.3"/>
  <pageSetup paperSize="9" orientation="landscape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"/>
  <sheetViews>
    <sheetView workbookViewId="0">
      <selection sqref="A1:N16"/>
    </sheetView>
  </sheetViews>
  <sheetFormatPr baseColWidth="10" defaultRowHeight="14.4" x14ac:dyDescent="0.3"/>
  <cols>
    <col min="3" max="4" width="9.109375" customWidth="1"/>
    <col min="5" max="5" width="8.44140625" customWidth="1"/>
    <col min="6" max="6" width="9.44140625" customWidth="1"/>
    <col min="7" max="7" width="8.44140625" customWidth="1"/>
    <col min="8" max="8" width="8.88671875" customWidth="1"/>
    <col min="9" max="9" width="8" customWidth="1"/>
    <col min="11" max="11" width="8.6640625" customWidth="1"/>
    <col min="13" max="13" width="7.33203125" customWidth="1"/>
    <col min="14" max="14" width="7.6640625" customWidth="1"/>
  </cols>
  <sheetData>
    <row r="1" spans="1:14" x14ac:dyDescent="0.3">
      <c r="B1" s="76" t="s">
        <v>0</v>
      </c>
    </row>
    <row r="3" spans="1:14" x14ac:dyDescent="0.3">
      <c r="A3" s="2" t="s">
        <v>86</v>
      </c>
      <c r="B3" s="2" t="s">
        <v>2</v>
      </c>
      <c r="C3" s="2" t="s">
        <v>3</v>
      </c>
      <c r="D3" s="2" t="s">
        <v>4</v>
      </c>
      <c r="E3" s="2" t="s">
        <v>5</v>
      </c>
      <c r="F3" s="3" t="s">
        <v>6</v>
      </c>
      <c r="G3" s="2" t="s">
        <v>5</v>
      </c>
      <c r="H3" s="2" t="s">
        <v>7</v>
      </c>
      <c r="I3" s="2" t="s">
        <v>5</v>
      </c>
      <c r="J3" s="2" t="s">
        <v>8</v>
      </c>
      <c r="K3" s="2" t="s">
        <v>5</v>
      </c>
      <c r="L3" s="2" t="s">
        <v>39</v>
      </c>
      <c r="M3" s="2" t="s">
        <v>5</v>
      </c>
      <c r="N3" s="2" t="s">
        <v>9</v>
      </c>
    </row>
    <row r="4" spans="1:14" ht="24" x14ac:dyDescent="0.3">
      <c r="A4" s="183">
        <v>44015</v>
      </c>
      <c r="B4" s="184"/>
      <c r="C4" s="27"/>
      <c r="D4" s="184"/>
      <c r="E4" s="185"/>
      <c r="F4" s="184"/>
      <c r="G4" s="27"/>
      <c r="H4" s="184"/>
      <c r="I4" s="27"/>
      <c r="J4" s="186" t="s">
        <v>80</v>
      </c>
      <c r="K4" s="210">
        <v>4</v>
      </c>
      <c r="L4" s="12"/>
      <c r="M4" s="210"/>
      <c r="N4" s="34"/>
    </row>
    <row r="5" spans="1:14" ht="24.6" x14ac:dyDescent="0.3">
      <c r="A5" s="183">
        <v>44018</v>
      </c>
      <c r="B5" s="12" t="s">
        <v>80</v>
      </c>
      <c r="C5" s="27">
        <v>3</v>
      </c>
      <c r="D5" s="184"/>
      <c r="E5" s="185"/>
      <c r="F5" s="184"/>
      <c r="G5" s="27"/>
      <c r="H5" s="203"/>
      <c r="I5" s="27"/>
      <c r="J5" s="209"/>
      <c r="K5" s="210"/>
      <c r="L5" s="12"/>
      <c r="M5" s="210"/>
      <c r="N5" s="34"/>
    </row>
    <row r="6" spans="1:14" ht="25.2" thickBot="1" x14ac:dyDescent="0.35">
      <c r="A6" s="183">
        <v>44030</v>
      </c>
      <c r="B6" s="184"/>
      <c r="C6" s="27"/>
      <c r="D6" s="184"/>
      <c r="E6" s="185"/>
      <c r="F6" s="184"/>
      <c r="G6" s="27"/>
      <c r="H6" s="208"/>
      <c r="I6" s="27"/>
      <c r="J6" s="209"/>
      <c r="K6" s="210"/>
      <c r="L6" s="12" t="s">
        <v>80</v>
      </c>
      <c r="M6" s="210">
        <v>2</v>
      </c>
      <c r="N6" s="34"/>
    </row>
    <row r="7" spans="1:14" ht="25.2" thickBot="1" x14ac:dyDescent="0.35">
      <c r="A7" s="183">
        <v>44036</v>
      </c>
      <c r="B7" s="27"/>
      <c r="C7" s="27"/>
      <c r="D7" s="27"/>
      <c r="E7" s="185"/>
      <c r="F7" s="184"/>
      <c r="G7" s="27"/>
      <c r="H7" s="187"/>
      <c r="I7" s="27"/>
      <c r="J7" s="184" t="s">
        <v>80</v>
      </c>
      <c r="K7" s="213">
        <v>1.26</v>
      </c>
      <c r="L7" s="12"/>
      <c r="M7" s="210"/>
      <c r="N7" s="34"/>
    </row>
    <row r="8" spans="1:14" ht="15" thickBot="1" x14ac:dyDescent="0.35">
      <c r="A8" s="195" t="s">
        <v>87</v>
      </c>
      <c r="B8" s="196"/>
      <c r="C8" s="197">
        <f>SUM(C4:C7)</f>
        <v>3</v>
      </c>
      <c r="D8" s="196"/>
      <c r="E8" s="198">
        <f>SUM(E4:E7)</f>
        <v>0</v>
      </c>
      <c r="F8" s="196"/>
      <c r="G8" s="197">
        <f>SUM(G4:G7)</f>
        <v>0</v>
      </c>
      <c r="H8" s="196"/>
      <c r="I8" s="197">
        <f>SUM(I4:I7)</f>
        <v>0</v>
      </c>
      <c r="J8" s="196"/>
      <c r="K8" s="196">
        <f>SUM(K4+K7)</f>
        <v>5.26</v>
      </c>
      <c r="L8" s="196"/>
      <c r="M8" s="212">
        <f>SUM(M4:M7)</f>
        <v>2</v>
      </c>
      <c r="N8" s="196">
        <f>SUM(C8:M8)</f>
        <v>10.26</v>
      </c>
    </row>
    <row r="13" spans="1:14" x14ac:dyDescent="0.3">
      <c r="B13" s="76" t="s">
        <v>42</v>
      </c>
      <c r="E13" s="193"/>
      <c r="F13" s="194" t="s">
        <v>102</v>
      </c>
    </row>
    <row r="14" spans="1:14" x14ac:dyDescent="0.3">
      <c r="B14" t="s">
        <v>43</v>
      </c>
      <c r="D14" t="str">
        <f>B1</f>
        <v>ISABEL MARÍA FERNÁNDEZ FORTES</v>
      </c>
    </row>
    <row r="15" spans="1:14" x14ac:dyDescent="0.3">
      <c r="B15" t="s">
        <v>25</v>
      </c>
    </row>
    <row r="16" spans="1:14" x14ac:dyDescent="0.3">
      <c r="E16" s="164" t="s">
        <v>89</v>
      </c>
    </row>
  </sheetData>
  <pageMargins left="0.7" right="0.7" top="0.75" bottom="0.75" header="0.3" footer="0.3"/>
  <pageSetup paperSize="9" orientation="landscape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6"/>
  <sheetViews>
    <sheetView workbookViewId="0">
      <selection activeCell="H33" sqref="H33"/>
    </sheetView>
  </sheetViews>
  <sheetFormatPr baseColWidth="10" defaultRowHeight="14.4" x14ac:dyDescent="0.3"/>
  <cols>
    <col min="1" max="1" width="5.6640625" customWidth="1"/>
    <col min="2" max="2" width="18.44140625" customWidth="1"/>
    <col min="3" max="3" width="6" customWidth="1"/>
    <col min="5" max="5" width="6.44140625" customWidth="1"/>
    <col min="7" max="7" width="6" customWidth="1"/>
    <col min="8" max="8" width="19.109375" customWidth="1"/>
    <col min="9" max="9" width="6.33203125" customWidth="1"/>
    <col min="11" max="11" width="6.109375" customWidth="1"/>
    <col min="12" max="12" width="5.33203125" customWidth="1"/>
    <col min="13" max="13" width="5.6640625" customWidth="1"/>
    <col min="14" max="14" width="5.109375" customWidth="1"/>
  </cols>
  <sheetData>
    <row r="1" spans="1:14" x14ac:dyDescent="0.3">
      <c r="B1" s="76" t="s">
        <v>0</v>
      </c>
      <c r="F1" s="1"/>
    </row>
    <row r="2" spans="1:14" x14ac:dyDescent="0.3">
      <c r="A2" s="2" t="s">
        <v>1</v>
      </c>
      <c r="B2" s="77" t="s">
        <v>2</v>
      </c>
      <c r="C2" s="2" t="s">
        <v>3</v>
      </c>
      <c r="D2" s="2" t="s">
        <v>4</v>
      </c>
      <c r="E2" s="2" t="s">
        <v>5</v>
      </c>
      <c r="F2" s="3" t="s">
        <v>6</v>
      </c>
      <c r="G2" s="2" t="s">
        <v>5</v>
      </c>
      <c r="H2" s="2" t="s">
        <v>7</v>
      </c>
      <c r="I2" s="2" t="s">
        <v>5</v>
      </c>
      <c r="J2" s="2" t="s">
        <v>8</v>
      </c>
      <c r="K2" s="2" t="s">
        <v>5</v>
      </c>
      <c r="L2" s="2" t="s">
        <v>26</v>
      </c>
      <c r="M2" s="2"/>
      <c r="N2" s="2" t="s">
        <v>9</v>
      </c>
    </row>
    <row r="3" spans="1:14" x14ac:dyDescent="0.3">
      <c r="A3" s="5">
        <v>10</v>
      </c>
      <c r="B3" s="88" t="s">
        <v>11</v>
      </c>
      <c r="C3" s="78"/>
      <c r="D3" s="78"/>
      <c r="E3" s="81"/>
      <c r="F3" s="80" t="s">
        <v>11</v>
      </c>
      <c r="G3" s="79"/>
      <c r="H3" s="78"/>
      <c r="I3" s="79"/>
      <c r="J3" s="79" t="s">
        <v>11</v>
      </c>
      <c r="K3" s="79"/>
      <c r="L3" s="79"/>
      <c r="M3" s="6"/>
      <c r="N3" s="8"/>
    </row>
    <row r="4" spans="1:14" x14ac:dyDescent="0.3">
      <c r="A4" s="9"/>
      <c r="B4" s="82" t="s">
        <v>12</v>
      </c>
      <c r="C4" s="86">
        <v>1.65</v>
      </c>
      <c r="D4" s="83"/>
      <c r="E4" s="86"/>
      <c r="F4" s="85" t="s">
        <v>13</v>
      </c>
      <c r="G4" s="86">
        <v>0.33</v>
      </c>
      <c r="H4" s="83"/>
      <c r="I4" s="86"/>
      <c r="J4" s="86" t="s">
        <v>13</v>
      </c>
      <c r="K4" s="86">
        <v>0.33</v>
      </c>
      <c r="L4" s="86"/>
      <c r="M4" s="10"/>
      <c r="N4" s="13">
        <f t="shared" ref="N4:N18" si="0">C4+E4+G4+I4+K4</f>
        <v>2.31</v>
      </c>
    </row>
    <row r="5" spans="1:14" x14ac:dyDescent="0.3">
      <c r="A5" s="5">
        <v>7</v>
      </c>
      <c r="B5" s="88" t="s">
        <v>14</v>
      </c>
      <c r="C5" s="79"/>
      <c r="D5" s="78"/>
      <c r="E5" s="79"/>
      <c r="F5" s="80"/>
      <c r="G5" s="81"/>
      <c r="H5" s="78" t="s">
        <v>14</v>
      </c>
      <c r="I5" s="81"/>
      <c r="J5" s="79"/>
      <c r="K5" s="79"/>
      <c r="L5" s="79"/>
      <c r="M5" s="6"/>
      <c r="N5" s="8"/>
    </row>
    <row r="6" spans="1:14" x14ac:dyDescent="0.3">
      <c r="A6" s="9"/>
      <c r="B6" s="82" t="s">
        <v>13</v>
      </c>
      <c r="C6" s="86">
        <v>0.33</v>
      </c>
      <c r="D6" s="85"/>
      <c r="E6" s="87"/>
      <c r="F6" s="89"/>
      <c r="G6" s="90"/>
      <c r="H6" s="83" t="s">
        <v>12</v>
      </c>
      <c r="I6" s="86">
        <v>1.28</v>
      </c>
      <c r="J6" s="87"/>
      <c r="K6" s="86"/>
      <c r="L6" s="86"/>
      <c r="M6" s="10"/>
      <c r="N6" s="13">
        <f t="shared" si="0"/>
        <v>1.61</v>
      </c>
    </row>
    <row r="7" spans="1:14" x14ac:dyDescent="0.3">
      <c r="A7" s="5">
        <v>6</v>
      </c>
      <c r="B7" s="88" t="s">
        <v>15</v>
      </c>
      <c r="C7" s="79"/>
      <c r="D7" s="78"/>
      <c r="E7" s="81"/>
      <c r="F7" s="80"/>
      <c r="G7" s="81"/>
      <c r="H7" s="78" t="s">
        <v>15</v>
      </c>
      <c r="I7" s="79"/>
      <c r="J7" s="79"/>
      <c r="K7" s="79"/>
      <c r="L7" s="79"/>
      <c r="M7" s="6"/>
      <c r="N7" s="8"/>
    </row>
    <row r="8" spans="1:14" x14ac:dyDescent="0.3">
      <c r="A8" s="9"/>
      <c r="B8" s="82" t="s">
        <v>13</v>
      </c>
      <c r="C8" s="86">
        <v>0.25</v>
      </c>
      <c r="D8" s="85"/>
      <c r="E8" s="87"/>
      <c r="F8" s="85"/>
      <c r="G8" s="86"/>
      <c r="H8" s="83" t="s">
        <v>12</v>
      </c>
      <c r="I8" s="86">
        <v>1.1299999999999999</v>
      </c>
      <c r="J8" s="87"/>
      <c r="K8" s="86"/>
      <c r="L8" s="86"/>
      <c r="M8" s="10"/>
      <c r="N8" s="13">
        <f t="shared" si="0"/>
        <v>1.38</v>
      </c>
    </row>
    <row r="9" spans="1:14" x14ac:dyDescent="0.3">
      <c r="A9" s="5">
        <v>5.5</v>
      </c>
      <c r="B9" s="88" t="s">
        <v>16</v>
      </c>
      <c r="C9" s="79"/>
      <c r="D9" s="78"/>
      <c r="E9" s="79"/>
      <c r="F9" s="80"/>
      <c r="G9" s="79"/>
      <c r="H9" s="78" t="s">
        <v>16</v>
      </c>
      <c r="I9" s="91"/>
      <c r="J9" s="79"/>
      <c r="K9" s="79"/>
      <c r="L9" s="79"/>
      <c r="M9" s="6"/>
      <c r="N9" s="8"/>
    </row>
    <row r="10" spans="1:14" x14ac:dyDescent="0.3">
      <c r="A10" s="9"/>
      <c r="B10" s="82" t="s">
        <v>13</v>
      </c>
      <c r="C10" s="86">
        <v>0.33</v>
      </c>
      <c r="D10" s="83"/>
      <c r="E10" s="86"/>
      <c r="F10" s="85"/>
      <c r="G10" s="86"/>
      <c r="H10" s="83" t="s">
        <v>12</v>
      </c>
      <c r="I10" s="86">
        <v>0.94</v>
      </c>
      <c r="J10" s="87"/>
      <c r="K10" s="86"/>
      <c r="L10" s="86"/>
      <c r="M10" s="10"/>
      <c r="N10" s="13">
        <f t="shared" si="0"/>
        <v>1.27</v>
      </c>
    </row>
    <row r="11" spans="1:14" ht="14.25" customHeight="1" x14ac:dyDescent="0.3">
      <c r="A11" s="5">
        <v>7.64</v>
      </c>
      <c r="B11" s="88" t="s">
        <v>18</v>
      </c>
      <c r="C11" s="79"/>
      <c r="D11" s="78"/>
      <c r="E11" s="79"/>
      <c r="F11" s="80" t="s">
        <v>18</v>
      </c>
      <c r="G11" s="79"/>
      <c r="H11" s="78"/>
      <c r="I11" s="79"/>
      <c r="J11" s="79" t="s">
        <v>18</v>
      </c>
      <c r="K11" s="79"/>
      <c r="L11" s="79"/>
      <c r="M11" s="6"/>
      <c r="N11" s="8"/>
    </row>
    <row r="12" spans="1:14" ht="45" customHeight="1" x14ac:dyDescent="0.3">
      <c r="A12" s="9"/>
      <c r="B12" s="139" t="s">
        <v>61</v>
      </c>
      <c r="C12" s="86">
        <v>0.33</v>
      </c>
      <c r="D12" s="93"/>
      <c r="E12" s="90"/>
      <c r="F12" s="85" t="s">
        <v>12</v>
      </c>
      <c r="G12" s="86">
        <v>1.1000000000000001</v>
      </c>
      <c r="H12" s="85"/>
      <c r="I12" s="86"/>
      <c r="J12" s="86" t="s">
        <v>13</v>
      </c>
      <c r="K12" s="86">
        <v>0.33</v>
      </c>
      <c r="L12" s="86"/>
      <c r="M12" s="10"/>
      <c r="N12" s="13">
        <f t="shared" si="0"/>
        <v>1.7600000000000002</v>
      </c>
    </row>
    <row r="13" spans="1:14" x14ac:dyDescent="0.3">
      <c r="A13" s="5">
        <v>6.5</v>
      </c>
      <c r="B13" s="88"/>
      <c r="C13" s="98"/>
      <c r="D13" s="95" t="s">
        <v>19</v>
      </c>
      <c r="E13" s="96"/>
      <c r="F13" s="97"/>
      <c r="G13" s="98"/>
      <c r="H13" s="95"/>
      <c r="I13" s="98"/>
      <c r="J13" s="98" t="s">
        <v>19</v>
      </c>
      <c r="K13" s="79"/>
      <c r="L13" s="79"/>
      <c r="M13" s="6"/>
      <c r="N13" s="8"/>
    </row>
    <row r="14" spans="1:14" x14ac:dyDescent="0.3">
      <c r="A14" s="22"/>
      <c r="B14" s="82"/>
      <c r="C14" s="98"/>
      <c r="D14" s="83" t="s">
        <v>12</v>
      </c>
      <c r="E14" s="96">
        <v>1.17</v>
      </c>
      <c r="F14" s="97"/>
      <c r="G14" s="98"/>
      <c r="H14" s="95"/>
      <c r="I14" s="98"/>
      <c r="J14" s="86" t="s">
        <v>13</v>
      </c>
      <c r="K14" s="86">
        <v>0.33</v>
      </c>
      <c r="L14" s="86"/>
      <c r="M14" s="10"/>
      <c r="N14" s="13">
        <f t="shared" si="0"/>
        <v>1.5</v>
      </c>
    </row>
    <row r="15" spans="1:14" x14ac:dyDescent="0.3">
      <c r="A15" s="5">
        <v>7.39</v>
      </c>
      <c r="B15" s="88"/>
      <c r="C15" s="79"/>
      <c r="D15" s="78" t="s">
        <v>20</v>
      </c>
      <c r="E15" s="79"/>
      <c r="F15" s="80"/>
      <c r="G15" s="79"/>
      <c r="H15" s="78"/>
      <c r="I15" s="79"/>
      <c r="J15" s="79" t="s">
        <v>20</v>
      </c>
      <c r="K15" s="79"/>
      <c r="L15" s="79"/>
      <c r="M15" s="6"/>
      <c r="N15" s="8"/>
    </row>
    <row r="16" spans="1:14" x14ac:dyDescent="0.3">
      <c r="A16" s="9"/>
      <c r="B16" s="82"/>
      <c r="C16" s="86"/>
      <c r="D16" s="83" t="s">
        <v>12</v>
      </c>
      <c r="E16" s="90">
        <v>1.35</v>
      </c>
      <c r="F16" s="85"/>
      <c r="G16" s="86"/>
      <c r="H16" s="83"/>
      <c r="I16" s="86"/>
      <c r="J16" s="86" t="s">
        <v>13</v>
      </c>
      <c r="K16" s="86">
        <v>0.35</v>
      </c>
      <c r="L16" s="86"/>
      <c r="M16" s="10"/>
      <c r="N16" s="13">
        <f t="shared" si="0"/>
        <v>1.7000000000000002</v>
      </c>
    </row>
    <row r="17" spans="1:14" x14ac:dyDescent="0.3">
      <c r="A17" s="22"/>
      <c r="B17" s="99" t="s">
        <v>21</v>
      </c>
      <c r="C17" s="98"/>
      <c r="D17" s="95"/>
      <c r="E17" s="98"/>
      <c r="F17" s="97" t="s">
        <v>21</v>
      </c>
      <c r="G17" s="98"/>
      <c r="H17" s="95"/>
      <c r="I17" s="98"/>
      <c r="J17" s="98" t="s">
        <v>21</v>
      </c>
      <c r="K17" s="79"/>
      <c r="L17" s="79"/>
      <c r="M17" s="6"/>
      <c r="N17" s="8"/>
    </row>
    <row r="18" spans="1:14" x14ac:dyDescent="0.3">
      <c r="A18" s="9">
        <v>9.4700000000000006</v>
      </c>
      <c r="B18" s="100" t="s">
        <v>13</v>
      </c>
      <c r="C18" s="86">
        <v>0.33</v>
      </c>
      <c r="D18" s="93"/>
      <c r="E18" s="90"/>
      <c r="F18" s="85" t="s">
        <v>12</v>
      </c>
      <c r="G18" s="86">
        <v>1.52</v>
      </c>
      <c r="H18" s="93"/>
      <c r="I18" s="86"/>
      <c r="J18" s="101" t="s">
        <v>13</v>
      </c>
      <c r="K18" s="86">
        <v>0.33</v>
      </c>
      <c r="L18" s="86"/>
      <c r="M18" s="10"/>
      <c r="N18" s="13">
        <f t="shared" si="0"/>
        <v>2.1800000000000002</v>
      </c>
    </row>
    <row r="19" spans="1:14" x14ac:dyDescent="0.3">
      <c r="A19" s="41"/>
      <c r="B19" s="102" t="s">
        <v>27</v>
      </c>
      <c r="C19" s="79"/>
      <c r="D19" s="103"/>
      <c r="E19" s="79"/>
      <c r="F19" s="103" t="s">
        <v>27</v>
      </c>
      <c r="G19" s="79"/>
      <c r="H19" s="103"/>
      <c r="I19" s="79"/>
      <c r="J19" s="81" t="s">
        <v>27</v>
      </c>
      <c r="K19" s="79"/>
      <c r="L19" s="104"/>
      <c r="M19" s="6"/>
      <c r="N19" s="6"/>
    </row>
    <row r="20" spans="1:14" x14ac:dyDescent="0.3">
      <c r="A20" s="26">
        <v>7.36</v>
      </c>
      <c r="B20" s="105" t="s">
        <v>13</v>
      </c>
      <c r="C20" s="86">
        <v>0.33</v>
      </c>
      <c r="D20" s="83"/>
      <c r="E20" s="84"/>
      <c r="F20" s="85" t="s">
        <v>12</v>
      </c>
      <c r="G20" s="86">
        <v>1.03</v>
      </c>
      <c r="H20" s="85"/>
      <c r="I20" s="86"/>
      <c r="J20" s="87" t="s">
        <v>13</v>
      </c>
      <c r="K20" s="86">
        <v>0.33</v>
      </c>
      <c r="L20" s="86"/>
      <c r="M20" s="10"/>
      <c r="N20" s="10">
        <f>C20+E20+G20+I20+K20+M20</f>
        <v>1.6900000000000002</v>
      </c>
    </row>
    <row r="21" spans="1:14" ht="15" customHeight="1" x14ac:dyDescent="0.3">
      <c r="A21" s="5"/>
      <c r="B21" s="116" t="s">
        <v>30</v>
      </c>
      <c r="C21" s="117"/>
      <c r="D21" s="117"/>
      <c r="E21" s="117"/>
      <c r="F21" s="117"/>
      <c r="G21" s="117"/>
      <c r="H21" s="116" t="s">
        <v>46</v>
      </c>
      <c r="I21" s="117"/>
      <c r="J21" s="118"/>
      <c r="K21" s="79"/>
      <c r="L21" s="79"/>
      <c r="M21" s="6"/>
      <c r="N21" s="8"/>
    </row>
    <row r="22" spans="1:14" x14ac:dyDescent="0.3">
      <c r="A22" s="9">
        <v>6</v>
      </c>
      <c r="B22" s="119" t="s">
        <v>13</v>
      </c>
      <c r="C22" s="120">
        <v>0.38</v>
      </c>
      <c r="D22" s="120"/>
      <c r="E22" s="120"/>
      <c r="F22" s="120"/>
      <c r="G22" s="120"/>
      <c r="H22" s="119" t="s">
        <v>12</v>
      </c>
      <c r="I22" s="120">
        <v>1</v>
      </c>
      <c r="J22" s="115"/>
      <c r="K22" s="86"/>
      <c r="L22" s="86"/>
      <c r="M22" s="10"/>
      <c r="N22" s="13">
        <f>I22+C22</f>
        <v>1.38</v>
      </c>
    </row>
    <row r="23" spans="1:14" x14ac:dyDescent="0.3">
      <c r="A23" s="5"/>
      <c r="B23" s="106"/>
      <c r="C23" s="205"/>
      <c r="D23" s="52" t="s">
        <v>55</v>
      </c>
      <c r="E23" s="109"/>
      <c r="F23" s="107"/>
      <c r="G23" s="122"/>
      <c r="H23" s="123"/>
      <c r="I23" s="79"/>
      <c r="J23" s="118" t="s">
        <v>56</v>
      </c>
      <c r="K23" s="79"/>
      <c r="L23" s="79"/>
      <c r="M23" s="6"/>
      <c r="N23" s="8"/>
    </row>
    <row r="24" spans="1:14" x14ac:dyDescent="0.3">
      <c r="A24" s="9">
        <v>5.76</v>
      </c>
      <c r="B24" s="111"/>
      <c r="C24" s="206"/>
      <c r="D24" s="93" t="s">
        <v>12</v>
      </c>
      <c r="E24" s="114">
        <v>1</v>
      </c>
      <c r="F24" s="112"/>
      <c r="G24" s="125"/>
      <c r="H24" s="93"/>
      <c r="I24" s="86"/>
      <c r="J24" s="119" t="s">
        <v>13</v>
      </c>
      <c r="K24" s="86">
        <v>0.33</v>
      </c>
      <c r="L24" s="86"/>
      <c r="M24" s="10"/>
      <c r="N24" s="13">
        <f t="shared" ref="N24:N26" si="1">C24+E24+G24+I24+K24</f>
        <v>1.33</v>
      </c>
    </row>
    <row r="25" spans="1:14" x14ac:dyDescent="0.3">
      <c r="A25" s="22"/>
      <c r="B25" s="126"/>
      <c r="C25" s="207"/>
      <c r="D25" s="78" t="s">
        <v>33</v>
      </c>
      <c r="E25" s="129"/>
      <c r="F25" s="78"/>
      <c r="G25" s="129"/>
      <c r="H25" s="110"/>
      <c r="I25" s="98"/>
      <c r="J25" s="98" t="s">
        <v>33</v>
      </c>
      <c r="K25" s="19"/>
      <c r="L25" s="98"/>
      <c r="M25" s="19"/>
      <c r="N25" s="25"/>
    </row>
    <row r="26" spans="1:14" x14ac:dyDescent="0.3">
      <c r="A26" s="9">
        <v>5</v>
      </c>
      <c r="B26" s="111"/>
      <c r="C26" s="206"/>
      <c r="D26" s="83" t="s">
        <v>12</v>
      </c>
      <c r="E26" s="125">
        <v>0.75</v>
      </c>
      <c r="F26" s="83"/>
      <c r="G26" s="125"/>
      <c r="H26" s="93"/>
      <c r="I26" s="86"/>
      <c r="J26" s="90" t="s">
        <v>34</v>
      </c>
      <c r="K26" s="10">
        <v>0.4</v>
      </c>
      <c r="L26" s="90"/>
      <c r="M26" s="10"/>
      <c r="N26" s="13">
        <f t="shared" si="1"/>
        <v>1.1499999999999999</v>
      </c>
    </row>
    <row r="27" spans="1:14" x14ac:dyDescent="0.3">
      <c r="A27" s="22"/>
      <c r="B27" s="78" t="s">
        <v>35</v>
      </c>
      <c r="C27" s="128"/>
      <c r="D27" s="78"/>
      <c r="E27" s="128"/>
      <c r="F27" s="130"/>
      <c r="G27" s="129"/>
      <c r="H27" s="101" t="s">
        <v>35</v>
      </c>
      <c r="I27" s="98"/>
      <c r="J27" s="101"/>
      <c r="K27" s="98"/>
      <c r="L27" s="98"/>
      <c r="M27" s="19"/>
      <c r="N27" s="25"/>
    </row>
    <row r="28" spans="1:14" x14ac:dyDescent="0.3">
      <c r="A28" s="22">
        <v>4.6399999999999997</v>
      </c>
      <c r="B28" s="95" t="s">
        <v>13</v>
      </c>
      <c r="C28" s="98">
        <v>0.32</v>
      </c>
      <c r="D28" s="95"/>
      <c r="E28" s="96"/>
      <c r="F28" s="97"/>
      <c r="G28" s="98"/>
      <c r="H28" s="132" t="s">
        <v>12</v>
      </c>
      <c r="I28" s="98">
        <v>0.75</v>
      </c>
      <c r="J28" s="132"/>
      <c r="K28" s="98"/>
      <c r="L28" s="98"/>
      <c r="M28" s="19"/>
      <c r="N28" s="25">
        <f>C28+E28+G28+I28+K28</f>
        <v>1.07</v>
      </c>
    </row>
    <row r="29" spans="1:14" x14ac:dyDescent="0.3">
      <c r="A29" s="64"/>
      <c r="B29" s="133" t="s">
        <v>36</v>
      </c>
      <c r="C29" s="91"/>
      <c r="D29" s="78"/>
      <c r="E29" s="91"/>
      <c r="F29" s="78" t="s">
        <v>36</v>
      </c>
      <c r="G29" s="79"/>
      <c r="H29" s="78"/>
      <c r="I29" s="79"/>
      <c r="J29" s="79" t="s">
        <v>36</v>
      </c>
      <c r="K29" s="79"/>
      <c r="L29" s="79"/>
      <c r="M29" s="6"/>
      <c r="N29" s="8"/>
    </row>
    <row r="30" spans="1:14" x14ac:dyDescent="0.3">
      <c r="A30" s="66">
        <v>7.5</v>
      </c>
      <c r="B30" s="134" t="s">
        <v>13</v>
      </c>
      <c r="C30" s="90">
        <v>0.25</v>
      </c>
      <c r="D30" s="93"/>
      <c r="E30" s="90"/>
      <c r="F30" s="93" t="s">
        <v>12</v>
      </c>
      <c r="G30" s="86">
        <v>1.23</v>
      </c>
      <c r="H30" s="93"/>
      <c r="I30" s="86"/>
      <c r="J30" s="90" t="s">
        <v>34</v>
      </c>
      <c r="K30" s="86">
        <v>0.25</v>
      </c>
      <c r="L30" s="90"/>
      <c r="M30" s="10"/>
      <c r="N30" s="13">
        <f>K30+G30+C30</f>
        <v>1.73</v>
      </c>
    </row>
    <row r="31" spans="1:14" x14ac:dyDescent="0.3">
      <c r="A31" s="215"/>
      <c r="B31" s="102"/>
      <c r="C31" s="88"/>
      <c r="D31" s="216" t="s">
        <v>108</v>
      </c>
      <c r="E31" s="133"/>
      <c r="F31" s="102"/>
      <c r="G31" s="133"/>
      <c r="H31" s="102"/>
      <c r="I31" s="217"/>
      <c r="J31" s="216" t="s">
        <v>108</v>
      </c>
      <c r="K31" s="133"/>
      <c r="L31" s="216"/>
      <c r="M31" s="88"/>
      <c r="N31" s="88"/>
    </row>
    <row r="32" spans="1:14" x14ac:dyDescent="0.3">
      <c r="A32" s="136">
        <v>7.82</v>
      </c>
      <c r="B32" s="82"/>
      <c r="C32" s="82"/>
      <c r="D32" s="82" t="s">
        <v>12</v>
      </c>
      <c r="E32" s="218">
        <v>1.47</v>
      </c>
      <c r="F32" s="105"/>
      <c r="G32" s="149"/>
      <c r="H32" s="82"/>
      <c r="I32" s="82"/>
      <c r="J32" s="82" t="s">
        <v>34</v>
      </c>
      <c r="K32" s="218">
        <v>0.33</v>
      </c>
      <c r="L32" s="82"/>
      <c r="M32" s="82"/>
      <c r="N32" s="82">
        <f>C32+E32+G32+I32+K32+M32</f>
        <v>1.8</v>
      </c>
    </row>
    <row r="33" spans="1:14" x14ac:dyDescent="0.3">
      <c r="A33" s="24">
        <f>SUM(A3:A30)</f>
        <v>95.76</v>
      </c>
      <c r="B33" s="136" t="s">
        <v>9</v>
      </c>
      <c r="C33" s="10">
        <f>SUM(C3:C30)</f>
        <v>4.5</v>
      </c>
      <c r="D33" s="15"/>
      <c r="E33" s="10">
        <f>SUM(E3:E30)</f>
        <v>4.2699999999999996</v>
      </c>
      <c r="F33" s="27"/>
      <c r="G33" s="10">
        <f>SUM(G3:G30)</f>
        <v>5.2100000000000009</v>
      </c>
      <c r="H33" s="34"/>
      <c r="I33" s="10">
        <f>SUM(I3:I30)</f>
        <v>5.0999999999999996</v>
      </c>
      <c r="J33" s="26"/>
      <c r="K33" s="10">
        <f>SUM(K3:K30)</f>
        <v>2.98</v>
      </c>
      <c r="L33" s="15"/>
      <c r="M33" s="15"/>
      <c r="N33" s="10">
        <f>SUM(N3:N30)</f>
        <v>22.06</v>
      </c>
    </row>
    <row r="34" spans="1:14" x14ac:dyDescent="0.3">
      <c r="B34" s="138" t="s">
        <v>42</v>
      </c>
      <c r="F34" s="1"/>
      <c r="H34" t="s">
        <v>22</v>
      </c>
      <c r="J34" s="29"/>
      <c r="K34" s="30">
        <f>N33*4.33</f>
        <v>95.519799999999989</v>
      </c>
      <c r="L34" s="30"/>
    </row>
    <row r="35" spans="1:14" x14ac:dyDescent="0.3">
      <c r="B35" s="138" t="s">
        <v>58</v>
      </c>
      <c r="F35" s="179" t="s">
        <v>109</v>
      </c>
      <c r="I35" s="31">
        <v>31.01</v>
      </c>
      <c r="M35" s="30"/>
    </row>
    <row r="36" spans="1:14" x14ac:dyDescent="0.3">
      <c r="B36" s="138" t="s">
        <v>25</v>
      </c>
      <c r="K36" s="1"/>
    </row>
  </sheetData>
  <pageMargins left="0" right="0" top="0" bottom="0" header="0" footer="0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3"/>
  <sheetViews>
    <sheetView tabSelected="1" topLeftCell="A22" workbookViewId="0">
      <selection activeCell="K47" sqref="K47"/>
    </sheetView>
  </sheetViews>
  <sheetFormatPr baseColWidth="10" defaultRowHeight="14.4" x14ac:dyDescent="0.3"/>
  <cols>
    <col min="1" max="1" width="6.88671875" customWidth="1"/>
    <col min="2" max="2" width="16.109375" customWidth="1"/>
    <col min="3" max="3" width="7" customWidth="1"/>
    <col min="4" max="4" width="14.33203125" customWidth="1"/>
    <col min="5" max="5" width="7.44140625" customWidth="1"/>
    <col min="6" max="6" width="14.5546875" customWidth="1"/>
    <col min="7" max="7" width="6.33203125" customWidth="1"/>
    <col min="9" max="9" width="6.44140625" customWidth="1"/>
    <col min="10" max="10" width="15" customWidth="1"/>
    <col min="11" max="11" width="7" customWidth="1"/>
    <col min="12" max="12" width="6.5546875" customWidth="1"/>
    <col min="13" max="13" width="7.44140625" customWidth="1"/>
    <col min="14" max="14" width="6.44140625" customWidth="1"/>
  </cols>
  <sheetData>
    <row r="1" spans="1:16" x14ac:dyDescent="0.3">
      <c r="B1" s="76" t="s">
        <v>0</v>
      </c>
      <c r="F1" s="1"/>
    </row>
    <row r="2" spans="1:16" x14ac:dyDescent="0.3">
      <c r="A2" s="2" t="s">
        <v>1</v>
      </c>
      <c r="B2" s="77" t="s">
        <v>2</v>
      </c>
      <c r="C2" s="2" t="s">
        <v>3</v>
      </c>
      <c r="D2" s="2" t="s">
        <v>4</v>
      </c>
      <c r="E2" s="2" t="s">
        <v>5</v>
      </c>
      <c r="F2" s="3" t="s">
        <v>6</v>
      </c>
      <c r="G2" s="2" t="s">
        <v>5</v>
      </c>
      <c r="H2" s="2" t="s">
        <v>7</v>
      </c>
      <c r="I2" s="2" t="s">
        <v>5</v>
      </c>
      <c r="J2" s="2" t="s">
        <v>8</v>
      </c>
      <c r="K2" s="2" t="s">
        <v>5</v>
      </c>
      <c r="L2" s="2" t="s">
        <v>26</v>
      </c>
      <c r="M2" s="2"/>
      <c r="N2" s="2" t="s">
        <v>9</v>
      </c>
      <c r="P2" s="226" t="s">
        <v>135</v>
      </c>
    </row>
    <row r="3" spans="1:16" x14ac:dyDescent="0.3">
      <c r="A3" s="41"/>
      <c r="B3" s="219"/>
      <c r="C3" s="220"/>
      <c r="D3" s="219" t="s">
        <v>124</v>
      </c>
      <c r="E3" s="221"/>
      <c r="F3" s="221"/>
      <c r="G3" s="220"/>
      <c r="H3" s="220"/>
      <c r="I3" s="220"/>
      <c r="J3" s="219" t="s">
        <v>124</v>
      </c>
      <c r="K3" s="222"/>
      <c r="L3" s="222"/>
      <c r="M3" s="222"/>
      <c r="N3" s="222"/>
    </row>
    <row r="4" spans="1:16" x14ac:dyDescent="0.3">
      <c r="A4" s="26">
        <v>6</v>
      </c>
      <c r="B4" s="142"/>
      <c r="C4" s="223"/>
      <c r="D4" s="223" t="s">
        <v>12</v>
      </c>
      <c r="E4" s="140">
        <v>0.7</v>
      </c>
      <c r="F4" s="140"/>
      <c r="G4" s="223"/>
      <c r="H4" s="223"/>
      <c r="I4" s="223"/>
      <c r="J4" s="223" t="s">
        <v>12</v>
      </c>
      <c r="K4" s="223">
        <v>0.69</v>
      </c>
      <c r="L4" s="140"/>
      <c r="M4" s="223"/>
      <c r="N4" s="223">
        <f>C4+E4+G4+I4+K4+M4</f>
        <v>1.39</v>
      </c>
      <c r="P4" t="s">
        <v>136</v>
      </c>
    </row>
    <row r="5" spans="1:16" x14ac:dyDescent="0.3">
      <c r="A5" s="5">
        <v>10</v>
      </c>
      <c r="B5" s="88" t="s">
        <v>11</v>
      </c>
      <c r="C5" s="78"/>
      <c r="D5" s="78"/>
      <c r="E5" s="81"/>
      <c r="F5" s="80" t="s">
        <v>11</v>
      </c>
      <c r="G5" s="79"/>
      <c r="H5" s="78"/>
      <c r="I5" s="79"/>
      <c r="J5" s="79" t="s">
        <v>11</v>
      </c>
      <c r="K5" s="79"/>
      <c r="L5" s="79"/>
      <c r="M5" s="6"/>
      <c r="N5" s="8"/>
      <c r="O5" t="s">
        <v>118</v>
      </c>
    </row>
    <row r="6" spans="1:16" x14ac:dyDescent="0.3">
      <c r="A6" s="9"/>
      <c r="B6" s="82" t="s">
        <v>12</v>
      </c>
      <c r="C6" s="86">
        <v>1.65</v>
      </c>
      <c r="D6" s="83"/>
      <c r="E6" s="86"/>
      <c r="F6" s="85" t="s">
        <v>13</v>
      </c>
      <c r="G6" s="86">
        <v>0.33</v>
      </c>
      <c r="H6" s="83"/>
      <c r="I6" s="86"/>
      <c r="J6" s="86" t="s">
        <v>13</v>
      </c>
      <c r="K6" s="86">
        <v>0.33</v>
      </c>
      <c r="L6" s="86"/>
      <c r="M6" s="10"/>
      <c r="N6" s="13">
        <f t="shared" ref="N6:N20" si="0">C6+E6+G6+I6+K6</f>
        <v>2.31</v>
      </c>
    </row>
    <row r="7" spans="1:16" ht="10.5" customHeight="1" x14ac:dyDescent="0.3">
      <c r="A7" s="5">
        <v>7</v>
      </c>
      <c r="B7" s="88" t="s">
        <v>14</v>
      </c>
      <c r="C7" s="79"/>
      <c r="D7" s="78"/>
      <c r="E7" s="79"/>
      <c r="F7" s="80"/>
      <c r="G7" s="81"/>
      <c r="H7" s="78" t="s">
        <v>14</v>
      </c>
      <c r="I7" s="81"/>
      <c r="J7" s="79"/>
      <c r="K7" s="79"/>
      <c r="L7" s="79"/>
      <c r="M7" s="6"/>
      <c r="N7" s="8"/>
      <c r="O7" t="s">
        <v>118</v>
      </c>
    </row>
    <row r="8" spans="1:16" x14ac:dyDescent="0.3">
      <c r="A8" s="9"/>
      <c r="B8" s="82" t="s">
        <v>13</v>
      </c>
      <c r="C8" s="86">
        <v>0.33</v>
      </c>
      <c r="D8" s="85"/>
      <c r="E8" s="87"/>
      <c r="F8" s="89"/>
      <c r="G8" s="90"/>
      <c r="H8" s="83" t="s">
        <v>12</v>
      </c>
      <c r="I8" s="86">
        <v>1.28</v>
      </c>
      <c r="J8" s="87"/>
      <c r="K8" s="86"/>
      <c r="L8" s="86"/>
      <c r="M8" s="10"/>
      <c r="N8" s="13">
        <f t="shared" si="0"/>
        <v>1.61</v>
      </c>
    </row>
    <row r="9" spans="1:16" ht="12" customHeight="1" x14ac:dyDescent="0.3">
      <c r="A9" s="5">
        <v>6</v>
      </c>
      <c r="B9" s="88" t="s">
        <v>15</v>
      </c>
      <c r="C9" s="79"/>
      <c r="D9" s="78"/>
      <c r="E9" s="81"/>
      <c r="F9" s="80"/>
      <c r="G9" s="81"/>
      <c r="H9" s="78" t="s">
        <v>15</v>
      </c>
      <c r="I9" s="79"/>
      <c r="J9" s="79"/>
      <c r="K9" s="79"/>
      <c r="L9" s="79"/>
      <c r="M9" s="6"/>
      <c r="N9" s="8"/>
      <c r="O9" t="s">
        <v>118</v>
      </c>
    </row>
    <row r="10" spans="1:16" x14ac:dyDescent="0.3">
      <c r="A10" s="9"/>
      <c r="B10" s="82" t="s">
        <v>13</v>
      </c>
      <c r="C10" s="86">
        <v>0.25</v>
      </c>
      <c r="D10" s="85"/>
      <c r="E10" s="87"/>
      <c r="F10" s="85"/>
      <c r="G10" s="86"/>
      <c r="H10" s="83" t="s">
        <v>12</v>
      </c>
      <c r="I10" s="86">
        <v>1.1299999999999999</v>
      </c>
      <c r="J10" s="87"/>
      <c r="K10" s="86"/>
      <c r="L10" s="86"/>
      <c r="M10" s="10"/>
      <c r="N10" s="13">
        <f t="shared" si="0"/>
        <v>1.38</v>
      </c>
    </row>
    <row r="11" spans="1:16" ht="10.5" customHeight="1" x14ac:dyDescent="0.3">
      <c r="A11" s="5">
        <v>5.5</v>
      </c>
      <c r="B11" s="88" t="s">
        <v>16</v>
      </c>
      <c r="C11" s="79"/>
      <c r="D11" s="78"/>
      <c r="E11" s="79"/>
      <c r="F11" s="80"/>
      <c r="G11" s="79"/>
      <c r="H11" s="78" t="s">
        <v>16</v>
      </c>
      <c r="I11" s="91"/>
      <c r="J11" s="79"/>
      <c r="K11" s="79"/>
      <c r="L11" s="79"/>
      <c r="M11" s="6"/>
      <c r="N11" s="8"/>
      <c r="O11" t="s">
        <v>118</v>
      </c>
    </row>
    <row r="12" spans="1:16" x14ac:dyDescent="0.3">
      <c r="A12" s="9"/>
      <c r="B12" s="82" t="s">
        <v>13</v>
      </c>
      <c r="C12" s="86">
        <v>0.33</v>
      </c>
      <c r="D12" s="83"/>
      <c r="E12" s="86"/>
      <c r="F12" s="85"/>
      <c r="G12" s="86"/>
      <c r="H12" s="83" t="s">
        <v>12</v>
      </c>
      <c r="I12" s="86">
        <v>0.94</v>
      </c>
      <c r="J12" s="87"/>
      <c r="K12" s="86"/>
      <c r="L12" s="86"/>
      <c r="M12" s="10"/>
      <c r="N12" s="13">
        <f t="shared" si="0"/>
        <v>1.27</v>
      </c>
    </row>
    <row r="13" spans="1:16" ht="15.75" customHeight="1" x14ac:dyDescent="0.3">
      <c r="A13" s="5">
        <v>7.64</v>
      </c>
      <c r="B13" s="88" t="s">
        <v>18</v>
      </c>
      <c r="C13" s="79"/>
      <c r="D13" s="78"/>
      <c r="E13" s="79"/>
      <c r="F13" s="80" t="s">
        <v>18</v>
      </c>
      <c r="G13" s="79"/>
      <c r="H13" s="78"/>
      <c r="I13" s="79"/>
      <c r="J13" s="79" t="s">
        <v>18</v>
      </c>
      <c r="K13" s="79"/>
      <c r="L13" s="79"/>
      <c r="M13" s="6"/>
      <c r="N13" s="8"/>
      <c r="O13" t="s">
        <v>118</v>
      </c>
    </row>
    <row r="14" spans="1:16" ht="43.5" customHeight="1" x14ac:dyDescent="0.3">
      <c r="A14" s="9"/>
      <c r="B14" s="139" t="s">
        <v>61</v>
      </c>
      <c r="C14" s="86">
        <v>0.33</v>
      </c>
      <c r="D14" s="93"/>
      <c r="E14" s="90"/>
      <c r="F14" s="85" t="s">
        <v>12</v>
      </c>
      <c r="G14" s="86">
        <v>1.1000000000000001</v>
      </c>
      <c r="H14" s="85"/>
      <c r="I14" s="86"/>
      <c r="J14" s="86" t="s">
        <v>13</v>
      </c>
      <c r="K14" s="86">
        <v>0.33</v>
      </c>
      <c r="L14" s="86"/>
      <c r="M14" s="10"/>
      <c r="N14" s="13">
        <f t="shared" si="0"/>
        <v>1.7600000000000002</v>
      </c>
    </row>
    <row r="15" spans="1:16" x14ac:dyDescent="0.3">
      <c r="A15" s="5">
        <v>6.5</v>
      </c>
      <c r="B15" s="88"/>
      <c r="C15" s="98"/>
      <c r="D15" s="95" t="s">
        <v>19</v>
      </c>
      <c r="E15" s="96"/>
      <c r="F15" s="97"/>
      <c r="G15" s="98"/>
      <c r="H15" s="95"/>
      <c r="I15" s="98"/>
      <c r="J15" s="98" t="s">
        <v>19</v>
      </c>
      <c r="K15" s="79"/>
      <c r="L15" s="79"/>
      <c r="M15" s="6"/>
      <c r="N15" s="8"/>
      <c r="O15" t="s">
        <v>117</v>
      </c>
      <c r="P15" t="s">
        <v>136</v>
      </c>
    </row>
    <row r="16" spans="1:16" x14ac:dyDescent="0.3">
      <c r="A16" s="22"/>
      <c r="B16" s="82"/>
      <c r="C16" s="98"/>
      <c r="D16" s="83" t="s">
        <v>12</v>
      </c>
      <c r="E16" s="96">
        <v>1.17</v>
      </c>
      <c r="F16" s="97"/>
      <c r="G16" s="98"/>
      <c r="H16" s="95"/>
      <c r="I16" s="98"/>
      <c r="J16" s="86" t="s">
        <v>13</v>
      </c>
      <c r="K16" s="86">
        <v>0.33</v>
      </c>
      <c r="L16" s="86"/>
      <c r="M16" s="10"/>
      <c r="N16" s="13">
        <f t="shared" si="0"/>
        <v>1.5</v>
      </c>
    </row>
    <row r="17" spans="1:16" x14ac:dyDescent="0.3">
      <c r="A17" s="5">
        <v>7.39</v>
      </c>
      <c r="B17" s="88"/>
      <c r="C17" s="79"/>
      <c r="D17" s="78" t="s">
        <v>20</v>
      </c>
      <c r="E17" s="79"/>
      <c r="F17" s="80"/>
      <c r="G17" s="79"/>
      <c r="H17" s="78"/>
      <c r="I17" s="79"/>
      <c r="J17" s="79" t="s">
        <v>20</v>
      </c>
      <c r="K17" s="79"/>
      <c r="L17" s="79"/>
      <c r="M17" s="6"/>
      <c r="N17" s="8"/>
      <c r="O17" t="s">
        <v>117</v>
      </c>
      <c r="P17" t="s">
        <v>136</v>
      </c>
    </row>
    <row r="18" spans="1:16" x14ac:dyDescent="0.3">
      <c r="A18" s="9"/>
      <c r="B18" s="82"/>
      <c r="C18" s="86"/>
      <c r="D18" s="83" t="s">
        <v>12</v>
      </c>
      <c r="E18" s="90">
        <v>1.35</v>
      </c>
      <c r="F18" s="85"/>
      <c r="G18" s="86"/>
      <c r="H18" s="83"/>
      <c r="I18" s="86"/>
      <c r="J18" s="86" t="s">
        <v>13</v>
      </c>
      <c r="K18" s="86">
        <v>0.35</v>
      </c>
      <c r="L18" s="86"/>
      <c r="M18" s="10"/>
      <c r="N18" s="13">
        <f t="shared" si="0"/>
        <v>1.7000000000000002</v>
      </c>
    </row>
    <row r="19" spans="1:16" x14ac:dyDescent="0.3">
      <c r="A19" s="22"/>
      <c r="B19" s="99" t="s">
        <v>21</v>
      </c>
      <c r="C19" s="98"/>
      <c r="D19" s="95"/>
      <c r="E19" s="98"/>
      <c r="F19" s="97" t="s">
        <v>21</v>
      </c>
      <c r="G19" s="98"/>
      <c r="H19" s="95"/>
      <c r="I19" s="98"/>
      <c r="J19" s="98" t="s">
        <v>21</v>
      </c>
      <c r="K19" s="79"/>
      <c r="L19" s="79"/>
      <c r="M19" s="6"/>
      <c r="N19" s="8"/>
      <c r="O19" t="s">
        <v>117</v>
      </c>
      <c r="P19" t="s">
        <v>136</v>
      </c>
    </row>
    <row r="20" spans="1:16" x14ac:dyDescent="0.3">
      <c r="A20" s="9">
        <v>9.4700000000000006</v>
      </c>
      <c r="B20" s="100" t="s">
        <v>13</v>
      </c>
      <c r="C20" s="86">
        <v>0.33</v>
      </c>
      <c r="D20" s="93"/>
      <c r="E20" s="90"/>
      <c r="F20" s="85" t="s">
        <v>12</v>
      </c>
      <c r="G20" s="86">
        <v>1.52</v>
      </c>
      <c r="H20" s="93"/>
      <c r="I20" s="86"/>
      <c r="J20" s="101" t="s">
        <v>13</v>
      </c>
      <c r="K20" s="86">
        <v>0.33</v>
      </c>
      <c r="L20" s="86"/>
      <c r="M20" s="10"/>
      <c r="N20" s="13">
        <f t="shared" si="0"/>
        <v>2.1800000000000002</v>
      </c>
    </row>
    <row r="21" spans="1:16" x14ac:dyDescent="0.3">
      <c r="A21" s="41"/>
      <c r="B21" s="102" t="s">
        <v>27</v>
      </c>
      <c r="C21" s="79"/>
      <c r="D21" s="103"/>
      <c r="E21" s="79"/>
      <c r="F21" s="103" t="s">
        <v>27</v>
      </c>
      <c r="G21" s="79"/>
      <c r="H21" s="103"/>
      <c r="I21" s="79"/>
      <c r="J21" s="81" t="s">
        <v>27</v>
      </c>
      <c r="K21" s="79"/>
      <c r="L21" s="104"/>
      <c r="M21" s="6"/>
      <c r="N21" s="6"/>
      <c r="O21" t="s">
        <v>117</v>
      </c>
      <c r="P21" t="s">
        <v>137</v>
      </c>
    </row>
    <row r="22" spans="1:16" x14ac:dyDescent="0.3">
      <c r="A22" s="26">
        <v>7.36</v>
      </c>
      <c r="B22" s="105" t="s">
        <v>13</v>
      </c>
      <c r="C22" s="86">
        <v>0.33</v>
      </c>
      <c r="D22" s="83"/>
      <c r="E22" s="84"/>
      <c r="F22" s="85" t="s">
        <v>12</v>
      </c>
      <c r="G22" s="86">
        <v>1.03</v>
      </c>
      <c r="H22" s="85"/>
      <c r="I22" s="86"/>
      <c r="J22" s="87" t="s">
        <v>13</v>
      </c>
      <c r="K22" s="86">
        <v>0.33</v>
      </c>
      <c r="L22" s="86"/>
      <c r="M22" s="10"/>
      <c r="N22" s="10">
        <f>C22+E22+G22+I22+K22+M22</f>
        <v>1.6900000000000002</v>
      </c>
    </row>
    <row r="23" spans="1:16" ht="12.75" customHeight="1" x14ac:dyDescent="0.3">
      <c r="A23" s="5"/>
      <c r="B23" s="116" t="s">
        <v>30</v>
      </c>
      <c r="C23" s="117"/>
      <c r="D23" s="117"/>
      <c r="E23" s="117"/>
      <c r="F23" s="117"/>
      <c r="G23" s="117"/>
      <c r="H23" s="116" t="s">
        <v>46</v>
      </c>
      <c r="I23" s="117"/>
      <c r="J23" s="118"/>
      <c r="K23" s="79"/>
      <c r="L23" s="79"/>
      <c r="M23" s="6"/>
      <c r="N23" s="8"/>
      <c r="O23" t="s">
        <v>118</v>
      </c>
    </row>
    <row r="24" spans="1:16" x14ac:dyDescent="0.3">
      <c r="A24" s="9">
        <v>6</v>
      </c>
      <c r="B24" s="119" t="s">
        <v>13</v>
      </c>
      <c r="C24" s="120">
        <v>0.38</v>
      </c>
      <c r="D24" s="120"/>
      <c r="E24" s="120"/>
      <c r="F24" s="120"/>
      <c r="G24" s="120"/>
      <c r="H24" s="119" t="s">
        <v>12</v>
      </c>
      <c r="I24" s="120">
        <v>1</v>
      </c>
      <c r="J24" s="115"/>
      <c r="K24" s="86"/>
      <c r="L24" s="86"/>
      <c r="M24" s="10"/>
      <c r="N24" s="13">
        <f>I24+C24</f>
        <v>1.38</v>
      </c>
    </row>
    <row r="25" spans="1:16" x14ac:dyDescent="0.3">
      <c r="A25" s="5"/>
      <c r="B25" s="106"/>
      <c r="C25" s="205"/>
      <c r="D25" s="52" t="s">
        <v>55</v>
      </c>
      <c r="E25" s="109"/>
      <c r="F25" s="107"/>
      <c r="G25" s="122"/>
      <c r="H25" s="123"/>
      <c r="I25" s="79"/>
      <c r="J25" s="118" t="s">
        <v>56</v>
      </c>
      <c r="K25" s="79"/>
      <c r="L25" s="79"/>
      <c r="M25" s="6"/>
      <c r="N25" s="8"/>
      <c r="O25" t="s">
        <v>117</v>
      </c>
      <c r="P25" t="s">
        <v>137</v>
      </c>
    </row>
    <row r="26" spans="1:16" x14ac:dyDescent="0.3">
      <c r="A26" s="9">
        <v>5.76</v>
      </c>
      <c r="B26" s="111"/>
      <c r="C26" s="206"/>
      <c r="D26" s="93" t="s">
        <v>12</v>
      </c>
      <c r="E26" s="114">
        <v>1</v>
      </c>
      <c r="F26" s="112"/>
      <c r="G26" s="125"/>
      <c r="H26" s="93"/>
      <c r="I26" s="86"/>
      <c r="J26" s="119" t="s">
        <v>13</v>
      </c>
      <c r="K26" s="86">
        <v>0.33</v>
      </c>
      <c r="L26" s="86"/>
      <c r="M26" s="10"/>
      <c r="N26" s="13">
        <f t="shared" ref="N26:N28" si="1">C26+E26+G26+I26+K26</f>
        <v>1.33</v>
      </c>
    </row>
    <row r="27" spans="1:16" x14ac:dyDescent="0.3">
      <c r="A27" s="22"/>
      <c r="B27" s="126"/>
      <c r="C27" s="207"/>
      <c r="D27" s="78" t="s">
        <v>33</v>
      </c>
      <c r="E27" s="129"/>
      <c r="F27" s="78"/>
      <c r="G27" s="129"/>
      <c r="H27" s="110"/>
      <c r="I27" s="98"/>
      <c r="J27" s="98" t="s">
        <v>33</v>
      </c>
      <c r="K27" s="19"/>
      <c r="L27" s="98"/>
      <c r="M27" s="19"/>
      <c r="N27" s="25"/>
      <c r="O27" t="s">
        <v>117</v>
      </c>
      <c r="P27" t="s">
        <v>136</v>
      </c>
    </row>
    <row r="28" spans="1:16" x14ac:dyDescent="0.3">
      <c r="A28" s="9">
        <v>5</v>
      </c>
      <c r="B28" s="111"/>
      <c r="C28" s="206"/>
      <c r="D28" s="83" t="s">
        <v>12</v>
      </c>
      <c r="E28" s="125">
        <v>0.75</v>
      </c>
      <c r="F28" s="83"/>
      <c r="G28" s="125"/>
      <c r="H28" s="93"/>
      <c r="I28" s="86"/>
      <c r="J28" s="90" t="s">
        <v>34</v>
      </c>
      <c r="K28" s="10">
        <v>0.4</v>
      </c>
      <c r="L28" s="90"/>
      <c r="M28" s="10"/>
      <c r="N28" s="13">
        <f t="shared" si="1"/>
        <v>1.1499999999999999</v>
      </c>
    </row>
    <row r="29" spans="1:16" x14ac:dyDescent="0.3">
      <c r="A29" s="22"/>
      <c r="B29" s="78" t="s">
        <v>35</v>
      </c>
      <c r="C29" s="128"/>
      <c r="D29" s="78"/>
      <c r="E29" s="128"/>
      <c r="F29" s="130"/>
      <c r="G29" s="129"/>
      <c r="H29" s="101" t="s">
        <v>35</v>
      </c>
      <c r="I29" s="98"/>
      <c r="J29" s="101"/>
      <c r="K29" s="98"/>
      <c r="L29" s="98"/>
      <c r="M29" s="19"/>
      <c r="N29" s="25"/>
      <c r="O29" t="s">
        <v>117</v>
      </c>
    </row>
    <row r="30" spans="1:16" x14ac:dyDescent="0.3">
      <c r="A30" s="22">
        <v>4.6399999999999997</v>
      </c>
      <c r="B30" s="95" t="s">
        <v>13</v>
      </c>
      <c r="C30" s="98">
        <v>0.32</v>
      </c>
      <c r="D30" s="95"/>
      <c r="E30" s="96"/>
      <c r="F30" s="97"/>
      <c r="G30" s="98"/>
      <c r="H30" s="132" t="s">
        <v>12</v>
      </c>
      <c r="I30" s="98">
        <v>0.75</v>
      </c>
      <c r="J30" s="132"/>
      <c r="K30" s="98"/>
      <c r="L30" s="98"/>
      <c r="M30" s="19"/>
      <c r="N30" s="25">
        <f>C30+E30+G30+I30+K30</f>
        <v>1.07</v>
      </c>
    </row>
    <row r="31" spans="1:16" x14ac:dyDescent="0.3">
      <c r="A31" s="64"/>
      <c r="B31" s="133" t="s">
        <v>36</v>
      </c>
      <c r="C31" s="91"/>
      <c r="D31" s="78"/>
      <c r="E31" s="91"/>
      <c r="F31" s="78" t="s">
        <v>36</v>
      </c>
      <c r="G31" s="79"/>
      <c r="H31" s="78"/>
      <c r="I31" s="79"/>
      <c r="J31" s="79" t="s">
        <v>36</v>
      </c>
      <c r="K31" s="79"/>
      <c r="L31" s="79"/>
      <c r="M31" s="6"/>
      <c r="N31" s="8"/>
      <c r="O31" t="s">
        <v>117</v>
      </c>
      <c r="P31" t="s">
        <v>136</v>
      </c>
    </row>
    <row r="32" spans="1:16" x14ac:dyDescent="0.3">
      <c r="A32" s="66">
        <v>7.5</v>
      </c>
      <c r="B32" s="134" t="s">
        <v>13</v>
      </c>
      <c r="C32" s="90">
        <v>0.25</v>
      </c>
      <c r="D32" s="93"/>
      <c r="E32" s="90"/>
      <c r="F32" s="93" t="s">
        <v>12</v>
      </c>
      <c r="G32" s="86">
        <v>1.23</v>
      </c>
      <c r="H32" s="93"/>
      <c r="I32" s="86"/>
      <c r="J32" s="90" t="s">
        <v>34</v>
      </c>
      <c r="K32" s="86">
        <v>0.25</v>
      </c>
      <c r="L32" s="90"/>
      <c r="M32" s="10"/>
      <c r="N32" s="13">
        <f>K32+G32+C32</f>
        <v>1.73</v>
      </c>
    </row>
    <row r="33" spans="1:16" ht="11.25" customHeight="1" x14ac:dyDescent="0.3">
      <c r="A33" s="215"/>
      <c r="B33" s="216" t="s">
        <v>108</v>
      </c>
      <c r="C33" s="133"/>
      <c r="D33" s="216"/>
      <c r="E33" s="133"/>
      <c r="F33" s="102"/>
      <c r="G33" s="133"/>
      <c r="H33" s="216" t="s">
        <v>108</v>
      </c>
      <c r="I33" s="133"/>
      <c r="J33" s="216"/>
      <c r="K33" s="133"/>
      <c r="L33" s="216"/>
      <c r="M33" s="88"/>
      <c r="N33" s="88"/>
      <c r="P33" t="s">
        <v>136</v>
      </c>
    </row>
    <row r="34" spans="1:16" x14ac:dyDescent="0.3">
      <c r="A34" s="136">
        <v>7.82</v>
      </c>
      <c r="B34" s="82" t="s">
        <v>13</v>
      </c>
      <c r="C34" s="218">
        <v>0.33</v>
      </c>
      <c r="D34" s="82"/>
      <c r="E34" s="218"/>
      <c r="F34" s="105"/>
      <c r="G34" s="149"/>
      <c r="H34" s="82" t="s">
        <v>12</v>
      </c>
      <c r="I34" s="218">
        <v>1.47</v>
      </c>
      <c r="J34" s="82"/>
      <c r="K34" s="218"/>
      <c r="L34" s="82"/>
      <c r="M34" s="82"/>
      <c r="N34" s="82">
        <f>C34+E34+G34+I34+K34+M34</f>
        <v>1.8</v>
      </c>
      <c r="O34" t="s">
        <v>117</v>
      </c>
    </row>
    <row r="35" spans="1:16" x14ac:dyDescent="0.3">
      <c r="A35" s="230"/>
      <c r="B35" s="231"/>
      <c r="C35" s="232"/>
      <c r="D35" s="231"/>
      <c r="E35" s="232"/>
      <c r="F35" s="233"/>
      <c r="G35" s="234"/>
      <c r="H35" s="231" t="s">
        <v>139</v>
      </c>
      <c r="I35" s="232"/>
      <c r="J35" s="231"/>
      <c r="K35" s="232"/>
      <c r="L35" s="231"/>
      <c r="M35" s="231"/>
      <c r="N35" s="231"/>
    </row>
    <row r="36" spans="1:16" x14ac:dyDescent="0.3">
      <c r="A36" s="230">
        <v>3.24</v>
      </c>
      <c r="B36" s="235"/>
      <c r="C36" s="236"/>
      <c r="D36" s="235"/>
      <c r="E36" s="236"/>
      <c r="F36" s="237"/>
      <c r="G36" s="238"/>
      <c r="H36" s="235" t="s">
        <v>12</v>
      </c>
      <c r="I36" s="236">
        <v>0.75</v>
      </c>
      <c r="J36" s="235"/>
      <c r="K36" s="236"/>
      <c r="L36" s="235"/>
      <c r="M36" s="235"/>
      <c r="N36" s="235">
        <v>0.75</v>
      </c>
      <c r="O36" s="229" t="s">
        <v>146</v>
      </c>
      <c r="P36" s="229"/>
    </row>
    <row r="37" spans="1:16" x14ac:dyDescent="0.3">
      <c r="A37" s="24">
        <f>SUM(A3:A36)</f>
        <v>112.82000000000001</v>
      </c>
      <c r="B37" s="136" t="s">
        <v>9</v>
      </c>
      <c r="C37" s="10">
        <f>SUM(C3:C34)</f>
        <v>4.83</v>
      </c>
      <c r="D37" s="15"/>
      <c r="E37" s="10">
        <f>SUM(E3:E34)</f>
        <v>4.97</v>
      </c>
      <c r="F37" s="27"/>
      <c r="G37" s="10">
        <f>SUM(G3:G34)</f>
        <v>5.2100000000000009</v>
      </c>
      <c r="H37" s="34"/>
      <c r="I37" s="10">
        <f>SUM(I3:I34)</f>
        <v>6.5699999999999994</v>
      </c>
      <c r="J37" s="26"/>
      <c r="K37" s="10">
        <f>SUM(K3:K34)</f>
        <v>3.6700000000000004</v>
      </c>
      <c r="L37" s="15"/>
      <c r="M37" s="15"/>
      <c r="N37" s="10">
        <f>SUM(N3:N36)</f>
        <v>26</v>
      </c>
    </row>
    <row r="38" spans="1:16" x14ac:dyDescent="0.3">
      <c r="B38" s="138" t="s">
        <v>42</v>
      </c>
      <c r="F38" s="1"/>
      <c r="H38" t="s">
        <v>22</v>
      </c>
      <c r="J38" s="29"/>
      <c r="K38" s="30">
        <f>N37*4.33</f>
        <v>112.58</v>
      </c>
      <c r="L38" s="30"/>
    </row>
    <row r="39" spans="1:16" x14ac:dyDescent="0.3">
      <c r="B39" s="138" t="s">
        <v>58</v>
      </c>
      <c r="F39" s="179" t="s">
        <v>125</v>
      </c>
      <c r="I39" s="31">
        <v>31.01</v>
      </c>
      <c r="M39" s="30"/>
    </row>
    <row r="40" spans="1:16" x14ac:dyDescent="0.3">
      <c r="B40" s="138" t="s">
        <v>25</v>
      </c>
      <c r="K40" s="1"/>
    </row>
    <row r="42" spans="1:16" x14ac:dyDescent="0.3">
      <c r="F42" s="229" t="s">
        <v>144</v>
      </c>
      <c r="G42" s="229"/>
      <c r="H42" s="229"/>
      <c r="I42" s="229"/>
      <c r="J42" s="229"/>
      <c r="K42" s="229"/>
      <c r="L42" s="229"/>
      <c r="M42" s="229"/>
      <c r="N42" s="229"/>
      <c r="O42" s="229"/>
      <c r="P42" s="229"/>
    </row>
    <row r="43" spans="1:16" x14ac:dyDescent="0.3">
      <c r="F43" s="229" t="s">
        <v>145</v>
      </c>
      <c r="G43" s="229"/>
      <c r="H43" s="229"/>
      <c r="I43" s="229"/>
      <c r="J43" s="229"/>
      <c r="K43" s="229"/>
      <c r="L43" s="229"/>
      <c r="M43" s="229"/>
      <c r="N43" s="229"/>
      <c r="O43" s="229"/>
      <c r="P43" s="229"/>
    </row>
  </sheetData>
  <pageMargins left="0" right="0" top="0" bottom="0" header="0" footer="0"/>
  <pageSetup paperSize="9" orientation="landscape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4"/>
  <sheetViews>
    <sheetView topLeftCell="A13" workbookViewId="0">
      <selection sqref="A1:N34"/>
    </sheetView>
  </sheetViews>
  <sheetFormatPr baseColWidth="10" defaultRowHeight="14.4" x14ac:dyDescent="0.3"/>
  <cols>
    <col min="1" max="1" width="6.109375" customWidth="1"/>
    <col min="2" max="2" width="23.109375" customWidth="1"/>
    <col min="3" max="3" width="7" customWidth="1"/>
    <col min="4" max="4" width="15.44140625" customWidth="1"/>
    <col min="5" max="5" width="6.109375" customWidth="1"/>
    <col min="6" max="6" width="13.6640625" customWidth="1"/>
    <col min="7" max="7" width="6.5546875" customWidth="1"/>
    <col min="8" max="8" width="15.44140625" customWidth="1"/>
    <col min="9" max="9" width="6.33203125" customWidth="1"/>
    <col min="10" max="10" width="21" customWidth="1"/>
    <col min="11" max="11" width="6.5546875" customWidth="1"/>
    <col min="12" max="12" width="7.109375" customWidth="1"/>
    <col min="13" max="13" width="2.88671875" customWidth="1"/>
    <col min="14" max="14" width="7" customWidth="1"/>
  </cols>
  <sheetData>
    <row r="1" spans="1:14" x14ac:dyDescent="0.3">
      <c r="B1" s="76" t="s">
        <v>0</v>
      </c>
      <c r="F1" s="1"/>
    </row>
    <row r="2" spans="1:14" x14ac:dyDescent="0.3">
      <c r="A2" s="2" t="s">
        <v>1</v>
      </c>
      <c r="B2" s="77" t="s">
        <v>2</v>
      </c>
      <c r="C2" s="2" t="s">
        <v>3</v>
      </c>
      <c r="D2" s="2" t="s">
        <v>4</v>
      </c>
      <c r="E2" s="2" t="s">
        <v>5</v>
      </c>
      <c r="F2" s="3" t="s">
        <v>6</v>
      </c>
      <c r="G2" s="2" t="s">
        <v>5</v>
      </c>
      <c r="H2" s="2" t="s">
        <v>7</v>
      </c>
      <c r="I2" s="2" t="s">
        <v>5</v>
      </c>
      <c r="J2" s="2" t="s">
        <v>8</v>
      </c>
      <c r="K2" s="2" t="s">
        <v>5</v>
      </c>
      <c r="L2" s="2" t="s">
        <v>26</v>
      </c>
      <c r="M2" s="2"/>
      <c r="N2" s="2" t="s">
        <v>9</v>
      </c>
    </row>
    <row r="3" spans="1:14" x14ac:dyDescent="0.3">
      <c r="A3" s="5">
        <v>10</v>
      </c>
      <c r="B3" s="88" t="s">
        <v>11</v>
      </c>
      <c r="C3" s="78"/>
      <c r="D3" s="78"/>
      <c r="E3" s="81"/>
      <c r="F3" s="80" t="s">
        <v>11</v>
      </c>
      <c r="G3" s="79"/>
      <c r="H3" s="78"/>
      <c r="I3" s="79"/>
      <c r="J3" s="79" t="s">
        <v>11</v>
      </c>
      <c r="K3" s="79"/>
      <c r="L3" s="79"/>
      <c r="M3" s="6"/>
      <c r="N3" s="8"/>
    </row>
    <row r="4" spans="1:14" x14ac:dyDescent="0.3">
      <c r="A4" s="9"/>
      <c r="B4" s="82" t="s">
        <v>12</v>
      </c>
      <c r="C4" s="86">
        <v>1.65</v>
      </c>
      <c r="D4" s="83"/>
      <c r="E4" s="86"/>
      <c r="F4" s="85" t="s">
        <v>13</v>
      </c>
      <c r="G4" s="86">
        <v>0.33</v>
      </c>
      <c r="H4" s="83"/>
      <c r="I4" s="86"/>
      <c r="J4" s="86" t="s">
        <v>13</v>
      </c>
      <c r="K4" s="86">
        <v>0.33</v>
      </c>
      <c r="L4" s="86"/>
      <c r="M4" s="10"/>
      <c r="N4" s="13">
        <f t="shared" ref="N4:N18" si="0">C4+E4+G4+I4+K4</f>
        <v>2.31</v>
      </c>
    </row>
    <row r="5" spans="1:14" x14ac:dyDescent="0.3">
      <c r="A5" s="5">
        <v>7</v>
      </c>
      <c r="B5" s="88" t="s">
        <v>14</v>
      </c>
      <c r="C5" s="79"/>
      <c r="D5" s="78"/>
      <c r="E5" s="79"/>
      <c r="F5" s="80"/>
      <c r="G5" s="81"/>
      <c r="H5" s="78" t="s">
        <v>14</v>
      </c>
      <c r="I5" s="81"/>
      <c r="J5" s="79"/>
      <c r="K5" s="79"/>
      <c r="L5" s="79"/>
      <c r="M5" s="6"/>
      <c r="N5" s="8"/>
    </row>
    <row r="6" spans="1:14" x14ac:dyDescent="0.3">
      <c r="A6" s="9"/>
      <c r="B6" s="82" t="s">
        <v>13</v>
      </c>
      <c r="C6" s="86">
        <v>0.33</v>
      </c>
      <c r="D6" s="85"/>
      <c r="E6" s="87"/>
      <c r="F6" s="89"/>
      <c r="G6" s="90"/>
      <c r="H6" s="83" t="s">
        <v>12</v>
      </c>
      <c r="I6" s="86">
        <v>1.28</v>
      </c>
      <c r="J6" s="87"/>
      <c r="K6" s="86"/>
      <c r="L6" s="86"/>
      <c r="M6" s="10"/>
      <c r="N6" s="13">
        <f t="shared" si="0"/>
        <v>1.61</v>
      </c>
    </row>
    <row r="7" spans="1:14" x14ac:dyDescent="0.3">
      <c r="A7" s="5">
        <v>6</v>
      </c>
      <c r="B7" s="88" t="s">
        <v>15</v>
      </c>
      <c r="C7" s="79"/>
      <c r="D7" s="78"/>
      <c r="E7" s="81"/>
      <c r="F7" s="80"/>
      <c r="G7" s="81"/>
      <c r="H7" s="78" t="s">
        <v>15</v>
      </c>
      <c r="I7" s="79"/>
      <c r="J7" s="79"/>
      <c r="K7" s="79"/>
      <c r="L7" s="79"/>
      <c r="M7" s="6"/>
      <c r="N7" s="8"/>
    </row>
    <row r="8" spans="1:14" x14ac:dyDescent="0.3">
      <c r="A8" s="9"/>
      <c r="B8" s="82" t="s">
        <v>13</v>
      </c>
      <c r="C8" s="86">
        <v>0.25</v>
      </c>
      <c r="D8" s="85"/>
      <c r="E8" s="87"/>
      <c r="F8" s="85"/>
      <c r="G8" s="86"/>
      <c r="H8" s="83" t="s">
        <v>12</v>
      </c>
      <c r="I8" s="86">
        <v>1.1299999999999999</v>
      </c>
      <c r="J8" s="87"/>
      <c r="K8" s="86"/>
      <c r="L8" s="86"/>
      <c r="M8" s="10"/>
      <c r="N8" s="13">
        <f t="shared" si="0"/>
        <v>1.38</v>
      </c>
    </row>
    <row r="9" spans="1:14" x14ac:dyDescent="0.3">
      <c r="A9" s="5">
        <v>5.5</v>
      </c>
      <c r="B9" s="88" t="s">
        <v>16</v>
      </c>
      <c r="C9" s="79"/>
      <c r="D9" s="78"/>
      <c r="E9" s="79"/>
      <c r="F9" s="80"/>
      <c r="G9" s="79"/>
      <c r="H9" s="78" t="s">
        <v>16</v>
      </c>
      <c r="I9" s="91"/>
      <c r="J9" s="79"/>
      <c r="K9" s="79"/>
      <c r="L9" s="79"/>
      <c r="M9" s="6"/>
      <c r="N9" s="8"/>
    </row>
    <row r="10" spans="1:14" x14ac:dyDescent="0.3">
      <c r="A10" s="9"/>
      <c r="B10" s="82" t="s">
        <v>13</v>
      </c>
      <c r="C10" s="86">
        <v>0.33</v>
      </c>
      <c r="D10" s="83"/>
      <c r="E10" s="86"/>
      <c r="F10" s="85"/>
      <c r="G10" s="86"/>
      <c r="H10" s="83" t="s">
        <v>12</v>
      </c>
      <c r="I10" s="86">
        <v>0.94</v>
      </c>
      <c r="J10" s="87"/>
      <c r="K10" s="86"/>
      <c r="L10" s="86"/>
      <c r="M10" s="10"/>
      <c r="N10" s="13">
        <f t="shared" si="0"/>
        <v>1.27</v>
      </c>
    </row>
    <row r="11" spans="1:14" ht="18" customHeight="1" x14ac:dyDescent="0.3">
      <c r="A11" s="5">
        <v>7.64</v>
      </c>
      <c r="B11" s="88" t="s">
        <v>18</v>
      </c>
      <c r="C11" s="79"/>
      <c r="D11" s="78"/>
      <c r="E11" s="79"/>
      <c r="F11" s="80" t="s">
        <v>18</v>
      </c>
      <c r="G11" s="79"/>
      <c r="H11" s="78"/>
      <c r="I11" s="79"/>
      <c r="J11" s="79" t="s">
        <v>18</v>
      </c>
      <c r="K11" s="79"/>
      <c r="L11" s="79"/>
      <c r="M11" s="6"/>
      <c r="N11" s="8"/>
    </row>
    <row r="12" spans="1:14" ht="38.25" customHeight="1" x14ac:dyDescent="0.3">
      <c r="A12" s="9"/>
      <c r="B12" s="139" t="s">
        <v>61</v>
      </c>
      <c r="C12" s="86">
        <v>0.33</v>
      </c>
      <c r="D12" s="93"/>
      <c r="E12" s="90"/>
      <c r="F12" s="85" t="s">
        <v>12</v>
      </c>
      <c r="G12" s="86">
        <v>1.1000000000000001</v>
      </c>
      <c r="H12" s="85"/>
      <c r="I12" s="86"/>
      <c r="J12" s="86" t="s">
        <v>13</v>
      </c>
      <c r="K12" s="86">
        <v>0.33</v>
      </c>
      <c r="L12" s="86"/>
      <c r="M12" s="10"/>
      <c r="N12" s="13">
        <f t="shared" si="0"/>
        <v>1.7600000000000002</v>
      </c>
    </row>
    <row r="13" spans="1:14" x14ac:dyDescent="0.3">
      <c r="A13" s="5">
        <v>6.5</v>
      </c>
      <c r="B13" s="88"/>
      <c r="C13" s="98"/>
      <c r="D13" s="95" t="s">
        <v>19</v>
      </c>
      <c r="E13" s="96"/>
      <c r="F13" s="97"/>
      <c r="G13" s="98"/>
      <c r="H13" s="95"/>
      <c r="I13" s="98"/>
      <c r="J13" s="98" t="s">
        <v>19</v>
      </c>
      <c r="K13" s="79"/>
      <c r="L13" s="79"/>
      <c r="M13" s="6"/>
      <c r="N13" s="8"/>
    </row>
    <row r="14" spans="1:14" x14ac:dyDescent="0.3">
      <c r="A14" s="22"/>
      <c r="B14" s="82"/>
      <c r="C14" s="98"/>
      <c r="D14" s="83" t="s">
        <v>12</v>
      </c>
      <c r="E14" s="96">
        <v>1.17</v>
      </c>
      <c r="F14" s="97"/>
      <c r="G14" s="98"/>
      <c r="H14" s="95"/>
      <c r="I14" s="98"/>
      <c r="J14" s="86" t="s">
        <v>13</v>
      </c>
      <c r="K14" s="86">
        <v>0.33</v>
      </c>
      <c r="L14" s="86"/>
      <c r="M14" s="10"/>
      <c r="N14" s="13">
        <f t="shared" si="0"/>
        <v>1.5</v>
      </c>
    </row>
    <row r="15" spans="1:14" x14ac:dyDescent="0.3">
      <c r="A15" s="5">
        <v>7.39</v>
      </c>
      <c r="B15" s="88"/>
      <c r="C15" s="79"/>
      <c r="D15" s="78" t="s">
        <v>20</v>
      </c>
      <c r="E15" s="79"/>
      <c r="F15" s="80"/>
      <c r="G15" s="79"/>
      <c r="H15" s="78"/>
      <c r="I15" s="79"/>
      <c r="J15" s="79" t="s">
        <v>20</v>
      </c>
      <c r="K15" s="79"/>
      <c r="L15" s="79"/>
      <c r="M15" s="6"/>
      <c r="N15" s="8"/>
    </row>
    <row r="16" spans="1:14" x14ac:dyDescent="0.3">
      <c r="A16" s="9"/>
      <c r="B16" s="82"/>
      <c r="C16" s="86"/>
      <c r="D16" s="83" t="s">
        <v>12</v>
      </c>
      <c r="E16" s="90">
        <v>1.35</v>
      </c>
      <c r="F16" s="85"/>
      <c r="G16" s="86"/>
      <c r="H16" s="83"/>
      <c r="I16" s="86"/>
      <c r="J16" s="86" t="s">
        <v>13</v>
      </c>
      <c r="K16" s="86">
        <v>0.35</v>
      </c>
      <c r="L16" s="86"/>
      <c r="M16" s="10"/>
      <c r="N16" s="13">
        <f t="shared" si="0"/>
        <v>1.7000000000000002</v>
      </c>
    </row>
    <row r="17" spans="1:14" x14ac:dyDescent="0.3">
      <c r="A17" s="22"/>
      <c r="B17" s="99" t="s">
        <v>21</v>
      </c>
      <c r="C17" s="98"/>
      <c r="D17" s="95"/>
      <c r="E17" s="98"/>
      <c r="F17" s="97" t="s">
        <v>21</v>
      </c>
      <c r="G17" s="98"/>
      <c r="H17" s="95"/>
      <c r="I17" s="98"/>
      <c r="J17" s="98" t="s">
        <v>21</v>
      </c>
      <c r="K17" s="79"/>
      <c r="L17" s="79"/>
      <c r="M17" s="6"/>
      <c r="N17" s="8"/>
    </row>
    <row r="18" spans="1:14" x14ac:dyDescent="0.3">
      <c r="A18" s="9">
        <v>9.4700000000000006</v>
      </c>
      <c r="B18" s="100" t="s">
        <v>13</v>
      </c>
      <c r="C18" s="86">
        <v>0.33</v>
      </c>
      <c r="D18" s="93"/>
      <c r="E18" s="90"/>
      <c r="F18" s="85" t="s">
        <v>12</v>
      </c>
      <c r="G18" s="86">
        <v>1.52</v>
      </c>
      <c r="H18" s="93"/>
      <c r="I18" s="86"/>
      <c r="J18" s="101" t="s">
        <v>13</v>
      </c>
      <c r="K18" s="86">
        <v>0.33</v>
      </c>
      <c r="L18" s="86"/>
      <c r="M18" s="10"/>
      <c r="N18" s="13">
        <f t="shared" si="0"/>
        <v>2.1800000000000002</v>
      </c>
    </row>
    <row r="19" spans="1:14" x14ac:dyDescent="0.3">
      <c r="A19" s="41"/>
      <c r="B19" s="102" t="s">
        <v>27</v>
      </c>
      <c r="C19" s="79"/>
      <c r="D19" s="103"/>
      <c r="E19" s="79"/>
      <c r="F19" s="103" t="s">
        <v>27</v>
      </c>
      <c r="G19" s="79"/>
      <c r="H19" s="103"/>
      <c r="I19" s="79"/>
      <c r="J19" s="81" t="s">
        <v>27</v>
      </c>
      <c r="K19" s="79"/>
      <c r="L19" s="104"/>
      <c r="M19" s="6"/>
      <c r="N19" s="6"/>
    </row>
    <row r="20" spans="1:14" x14ac:dyDescent="0.3">
      <c r="A20" s="26">
        <v>7.36</v>
      </c>
      <c r="B20" s="105" t="s">
        <v>13</v>
      </c>
      <c r="C20" s="86">
        <v>0.33</v>
      </c>
      <c r="D20" s="83"/>
      <c r="E20" s="84"/>
      <c r="F20" s="85" t="s">
        <v>12</v>
      </c>
      <c r="G20" s="86">
        <v>1.03</v>
      </c>
      <c r="H20" s="85"/>
      <c r="I20" s="86"/>
      <c r="J20" s="87" t="s">
        <v>13</v>
      </c>
      <c r="K20" s="86">
        <v>0.33</v>
      </c>
      <c r="L20" s="86"/>
      <c r="M20" s="10"/>
      <c r="N20" s="10">
        <f>C20+E20+G20+I20+K20+M20</f>
        <v>1.6900000000000002</v>
      </c>
    </row>
    <row r="21" spans="1:14" ht="12" customHeight="1" x14ac:dyDescent="0.3">
      <c r="A21" s="5"/>
      <c r="B21" s="116" t="s">
        <v>30</v>
      </c>
      <c r="C21" s="117"/>
      <c r="D21" s="117"/>
      <c r="E21" s="117"/>
      <c r="F21" s="117"/>
      <c r="G21" s="117"/>
      <c r="H21" s="116" t="s">
        <v>46</v>
      </c>
      <c r="I21" s="117"/>
      <c r="J21" s="118"/>
      <c r="K21" s="79"/>
      <c r="L21" s="79"/>
      <c r="M21" s="6"/>
      <c r="N21" s="8"/>
    </row>
    <row r="22" spans="1:14" x14ac:dyDescent="0.3">
      <c r="A22" s="9">
        <v>6</v>
      </c>
      <c r="B22" s="119" t="s">
        <v>13</v>
      </c>
      <c r="C22" s="120">
        <v>0.38</v>
      </c>
      <c r="D22" s="120"/>
      <c r="E22" s="120"/>
      <c r="F22" s="120"/>
      <c r="G22" s="120"/>
      <c r="H22" s="119" t="s">
        <v>12</v>
      </c>
      <c r="I22" s="120">
        <v>1</v>
      </c>
      <c r="J22" s="115"/>
      <c r="K22" s="86"/>
      <c r="L22" s="86"/>
      <c r="M22" s="10"/>
      <c r="N22" s="13">
        <f>I22+C22</f>
        <v>1.38</v>
      </c>
    </row>
    <row r="23" spans="1:14" x14ac:dyDescent="0.3">
      <c r="A23" s="5"/>
      <c r="B23" s="106"/>
      <c r="C23" s="205"/>
      <c r="D23" s="52" t="s">
        <v>55</v>
      </c>
      <c r="E23" s="109"/>
      <c r="F23" s="107"/>
      <c r="G23" s="122"/>
      <c r="H23" s="123"/>
      <c r="I23" s="79"/>
      <c r="J23" s="118" t="s">
        <v>56</v>
      </c>
      <c r="K23" s="79"/>
      <c r="L23" s="79"/>
      <c r="M23" s="6"/>
      <c r="N23" s="8"/>
    </row>
    <row r="24" spans="1:14" x14ac:dyDescent="0.3">
      <c r="A24" s="9">
        <v>5.76</v>
      </c>
      <c r="B24" s="111"/>
      <c r="C24" s="206"/>
      <c r="D24" s="93" t="s">
        <v>12</v>
      </c>
      <c r="E24" s="114">
        <v>1</v>
      </c>
      <c r="F24" s="112"/>
      <c r="G24" s="125"/>
      <c r="H24" s="93"/>
      <c r="I24" s="86"/>
      <c r="J24" s="119" t="s">
        <v>13</v>
      </c>
      <c r="K24" s="86">
        <v>0.33</v>
      </c>
      <c r="L24" s="86"/>
      <c r="M24" s="10"/>
      <c r="N24" s="13">
        <f t="shared" ref="N24:N26" si="1">C24+E24+G24+I24+K24</f>
        <v>1.33</v>
      </c>
    </row>
    <row r="25" spans="1:14" x14ac:dyDescent="0.3">
      <c r="A25" s="22"/>
      <c r="B25" s="126"/>
      <c r="C25" s="207"/>
      <c r="D25" s="78" t="s">
        <v>33</v>
      </c>
      <c r="E25" s="129"/>
      <c r="F25" s="78"/>
      <c r="G25" s="129"/>
      <c r="H25" s="110"/>
      <c r="I25" s="98"/>
      <c r="J25" s="98" t="s">
        <v>33</v>
      </c>
      <c r="K25" s="19"/>
      <c r="L25" s="98"/>
      <c r="M25" s="19"/>
      <c r="N25" s="25"/>
    </row>
    <row r="26" spans="1:14" x14ac:dyDescent="0.3">
      <c r="A26" s="9">
        <v>5</v>
      </c>
      <c r="B26" s="111"/>
      <c r="C26" s="206"/>
      <c r="D26" s="83" t="s">
        <v>12</v>
      </c>
      <c r="E26" s="125">
        <v>0.75</v>
      </c>
      <c r="F26" s="83"/>
      <c r="G26" s="125"/>
      <c r="H26" s="93"/>
      <c r="I26" s="86"/>
      <c r="J26" s="90" t="s">
        <v>34</v>
      </c>
      <c r="K26" s="10">
        <v>0.4</v>
      </c>
      <c r="L26" s="90"/>
      <c r="M26" s="10"/>
      <c r="N26" s="13">
        <f t="shared" si="1"/>
        <v>1.1499999999999999</v>
      </c>
    </row>
    <row r="27" spans="1:14" x14ac:dyDescent="0.3">
      <c r="A27" s="22"/>
      <c r="B27" s="78" t="s">
        <v>35</v>
      </c>
      <c r="C27" s="128"/>
      <c r="D27" s="78"/>
      <c r="E27" s="128"/>
      <c r="F27" s="130"/>
      <c r="G27" s="129"/>
      <c r="H27" s="101" t="s">
        <v>35</v>
      </c>
      <c r="I27" s="98"/>
      <c r="J27" s="101"/>
      <c r="K27" s="98"/>
      <c r="L27" s="98"/>
      <c r="M27" s="19"/>
      <c r="N27" s="25"/>
    </row>
    <row r="28" spans="1:14" x14ac:dyDescent="0.3">
      <c r="A28" s="22">
        <v>4.6399999999999997</v>
      </c>
      <c r="B28" s="95" t="s">
        <v>13</v>
      </c>
      <c r="C28" s="98">
        <v>0.32</v>
      </c>
      <c r="D28" s="95"/>
      <c r="E28" s="96"/>
      <c r="F28" s="97"/>
      <c r="G28" s="98"/>
      <c r="H28" s="132" t="s">
        <v>12</v>
      </c>
      <c r="I28" s="98">
        <v>0.75</v>
      </c>
      <c r="J28" s="132"/>
      <c r="K28" s="98"/>
      <c r="L28" s="98"/>
      <c r="M28" s="19"/>
      <c r="N28" s="25">
        <f>C28+E28+G28+I28+K28</f>
        <v>1.07</v>
      </c>
    </row>
    <row r="29" spans="1:14" x14ac:dyDescent="0.3">
      <c r="A29" s="64"/>
      <c r="B29" s="133" t="s">
        <v>36</v>
      </c>
      <c r="C29" s="91"/>
      <c r="D29" s="78"/>
      <c r="E29" s="91"/>
      <c r="F29" s="78" t="s">
        <v>36</v>
      </c>
      <c r="G29" s="79"/>
      <c r="H29" s="78"/>
      <c r="I29" s="79"/>
      <c r="J29" s="79" t="s">
        <v>36</v>
      </c>
      <c r="K29" s="79"/>
      <c r="L29" s="79"/>
      <c r="M29" s="6"/>
      <c r="N29" s="8"/>
    </row>
    <row r="30" spans="1:14" x14ac:dyDescent="0.3">
      <c r="A30" s="66">
        <v>7.5</v>
      </c>
      <c r="B30" s="134" t="s">
        <v>13</v>
      </c>
      <c r="C30" s="90">
        <v>0.25</v>
      </c>
      <c r="D30" s="93"/>
      <c r="E30" s="90"/>
      <c r="F30" s="93" t="s">
        <v>12</v>
      </c>
      <c r="G30" s="86">
        <v>1.23</v>
      </c>
      <c r="H30" s="93"/>
      <c r="I30" s="86"/>
      <c r="J30" s="90" t="s">
        <v>34</v>
      </c>
      <c r="K30" s="86">
        <v>0.25</v>
      </c>
      <c r="L30" s="90"/>
      <c r="M30" s="10"/>
      <c r="N30" s="13">
        <f>K30+G30+C30</f>
        <v>1.73</v>
      </c>
    </row>
    <row r="31" spans="1:14" x14ac:dyDescent="0.3">
      <c r="A31" s="24">
        <f>SUM(A3:A30)</f>
        <v>95.76</v>
      </c>
      <c r="B31" s="136" t="s">
        <v>9</v>
      </c>
      <c r="C31" s="10">
        <f>SUM(C3:C30)</f>
        <v>4.5</v>
      </c>
      <c r="D31" s="15"/>
      <c r="E31" s="10">
        <f>SUM(E3:E30)</f>
        <v>4.2699999999999996</v>
      </c>
      <c r="F31" s="27"/>
      <c r="G31" s="10">
        <f>SUM(G3:G30)</f>
        <v>5.2100000000000009</v>
      </c>
      <c r="H31" s="34"/>
      <c r="I31" s="10">
        <f>SUM(I3:I30)</f>
        <v>5.0999999999999996</v>
      </c>
      <c r="J31" s="26"/>
      <c r="K31" s="10">
        <f>SUM(K3:K30)</f>
        <v>2.98</v>
      </c>
      <c r="L31" s="15"/>
      <c r="M31" s="15"/>
      <c r="N31" s="10">
        <f>SUM(N3:N30)</f>
        <v>22.06</v>
      </c>
    </row>
    <row r="32" spans="1:14" x14ac:dyDescent="0.3">
      <c r="B32" s="138" t="s">
        <v>42</v>
      </c>
      <c r="F32" s="1"/>
      <c r="H32" t="s">
        <v>22</v>
      </c>
      <c r="J32" s="29"/>
      <c r="K32" s="30">
        <f>N31*4.33</f>
        <v>95.519799999999989</v>
      </c>
      <c r="L32" s="30"/>
    </row>
    <row r="33" spans="2:13" x14ac:dyDescent="0.3">
      <c r="B33" s="138" t="s">
        <v>58</v>
      </c>
      <c r="F33" s="179" t="s">
        <v>106</v>
      </c>
      <c r="I33" s="31">
        <v>31.01</v>
      </c>
      <c r="M33" s="30"/>
    </row>
    <row r="34" spans="2:13" x14ac:dyDescent="0.3">
      <c r="B34" s="138" t="s">
        <v>25</v>
      </c>
      <c r="K34" s="1"/>
    </row>
  </sheetData>
  <pageMargins left="0" right="0" top="0" bottom="0" header="0" footer="0"/>
  <pageSetup paperSize="9" orientation="landscape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6"/>
  <sheetViews>
    <sheetView topLeftCell="A13" workbookViewId="0">
      <selection sqref="A1:N36"/>
    </sheetView>
  </sheetViews>
  <sheetFormatPr baseColWidth="10" defaultRowHeight="14.4" x14ac:dyDescent="0.3"/>
  <cols>
    <col min="1" max="1" width="7.5546875" customWidth="1"/>
    <col min="2" max="2" width="23" customWidth="1"/>
    <col min="3" max="3" width="4.44140625" customWidth="1"/>
    <col min="4" max="4" width="17.44140625" customWidth="1"/>
    <col min="5" max="5" width="5.6640625" customWidth="1"/>
    <col min="6" max="6" width="13" customWidth="1"/>
    <col min="7" max="7" width="6.88671875" customWidth="1"/>
    <col min="8" max="8" width="19.109375" customWidth="1"/>
    <col min="9" max="9" width="6.44140625" customWidth="1"/>
    <col min="10" max="10" width="15.33203125" customWidth="1"/>
    <col min="11" max="11" width="6.88671875" customWidth="1"/>
    <col min="12" max="12" width="7.109375" customWidth="1"/>
    <col min="13" max="13" width="5.109375" customWidth="1"/>
    <col min="14" max="14" width="6" customWidth="1"/>
  </cols>
  <sheetData>
    <row r="1" spans="1:14" x14ac:dyDescent="0.3">
      <c r="B1" s="76" t="s">
        <v>0</v>
      </c>
      <c r="F1" s="1"/>
    </row>
    <row r="2" spans="1:14" x14ac:dyDescent="0.3">
      <c r="A2" s="2" t="s">
        <v>1</v>
      </c>
      <c r="B2" s="77" t="s">
        <v>2</v>
      </c>
      <c r="C2" s="2" t="s">
        <v>3</v>
      </c>
      <c r="D2" s="2" t="s">
        <v>4</v>
      </c>
      <c r="E2" s="2" t="s">
        <v>5</v>
      </c>
      <c r="F2" s="3" t="s">
        <v>6</v>
      </c>
      <c r="G2" s="2" t="s">
        <v>5</v>
      </c>
      <c r="H2" s="2" t="s">
        <v>7</v>
      </c>
      <c r="I2" s="2" t="s">
        <v>5</v>
      </c>
      <c r="J2" s="2" t="s">
        <v>8</v>
      </c>
      <c r="K2" s="2" t="s">
        <v>5</v>
      </c>
      <c r="L2" s="2" t="s">
        <v>26</v>
      </c>
      <c r="M2" s="2"/>
      <c r="N2" s="2" t="s">
        <v>9</v>
      </c>
    </row>
    <row r="3" spans="1:14" x14ac:dyDescent="0.3">
      <c r="A3" s="5">
        <v>10</v>
      </c>
      <c r="B3" s="88" t="s">
        <v>11</v>
      </c>
      <c r="C3" s="78"/>
      <c r="D3" s="78"/>
      <c r="E3" s="81"/>
      <c r="F3" s="80" t="s">
        <v>11</v>
      </c>
      <c r="G3" s="79"/>
      <c r="H3" s="78"/>
      <c r="I3" s="79"/>
      <c r="J3" s="79" t="s">
        <v>11</v>
      </c>
      <c r="K3" s="79"/>
      <c r="L3" s="79"/>
      <c r="M3" s="6"/>
      <c r="N3" s="8"/>
    </row>
    <row r="4" spans="1:14" x14ac:dyDescent="0.3">
      <c r="A4" s="9"/>
      <c r="B4" s="82" t="s">
        <v>12</v>
      </c>
      <c r="C4" s="86">
        <v>1.65</v>
      </c>
      <c r="D4" s="83"/>
      <c r="E4" s="86"/>
      <c r="F4" s="85" t="s">
        <v>13</v>
      </c>
      <c r="G4" s="86">
        <v>0.33</v>
      </c>
      <c r="H4" s="83"/>
      <c r="I4" s="86"/>
      <c r="J4" s="86" t="s">
        <v>13</v>
      </c>
      <c r="K4" s="86">
        <v>0.33</v>
      </c>
      <c r="L4" s="86"/>
      <c r="M4" s="10"/>
      <c r="N4" s="13">
        <f t="shared" ref="N4:N20" si="0">C4+E4+G4+I4+K4</f>
        <v>2.31</v>
      </c>
    </row>
    <row r="5" spans="1:14" x14ac:dyDescent="0.3">
      <c r="A5" s="5">
        <v>7</v>
      </c>
      <c r="B5" s="88" t="s">
        <v>14</v>
      </c>
      <c r="C5" s="79"/>
      <c r="D5" s="78"/>
      <c r="E5" s="79"/>
      <c r="F5" s="80"/>
      <c r="G5" s="81"/>
      <c r="H5" s="78" t="s">
        <v>14</v>
      </c>
      <c r="I5" s="81"/>
      <c r="J5" s="79"/>
      <c r="K5" s="79"/>
      <c r="L5" s="79"/>
      <c r="M5" s="6"/>
      <c r="N5" s="8"/>
    </row>
    <row r="6" spans="1:14" x14ac:dyDescent="0.3">
      <c r="A6" s="9"/>
      <c r="B6" s="82" t="s">
        <v>13</v>
      </c>
      <c r="C6" s="86">
        <v>0.33</v>
      </c>
      <c r="D6" s="85"/>
      <c r="E6" s="87"/>
      <c r="F6" s="89"/>
      <c r="G6" s="90"/>
      <c r="H6" s="83" t="s">
        <v>12</v>
      </c>
      <c r="I6" s="86">
        <v>1.28</v>
      </c>
      <c r="J6" s="87"/>
      <c r="K6" s="86"/>
      <c r="L6" s="86"/>
      <c r="M6" s="10"/>
      <c r="N6" s="13">
        <f t="shared" si="0"/>
        <v>1.61</v>
      </c>
    </row>
    <row r="7" spans="1:14" x14ac:dyDescent="0.3">
      <c r="A7" s="5">
        <v>6</v>
      </c>
      <c r="B7" s="88" t="s">
        <v>15</v>
      </c>
      <c r="C7" s="79"/>
      <c r="D7" s="78"/>
      <c r="E7" s="81"/>
      <c r="F7" s="80"/>
      <c r="G7" s="81"/>
      <c r="H7" s="78" t="s">
        <v>15</v>
      </c>
      <c r="I7" s="79"/>
      <c r="J7" s="79"/>
      <c r="K7" s="79"/>
      <c r="L7" s="79"/>
      <c r="M7" s="6"/>
      <c r="N7" s="8"/>
    </row>
    <row r="8" spans="1:14" x14ac:dyDescent="0.3">
      <c r="A8" s="9"/>
      <c r="B8" s="82" t="s">
        <v>13</v>
      </c>
      <c r="C8" s="86">
        <v>0.25</v>
      </c>
      <c r="D8" s="85"/>
      <c r="E8" s="87"/>
      <c r="F8" s="85"/>
      <c r="G8" s="86"/>
      <c r="H8" s="83" t="s">
        <v>12</v>
      </c>
      <c r="I8" s="86">
        <v>1.1299999999999999</v>
      </c>
      <c r="J8" s="87"/>
      <c r="K8" s="86"/>
      <c r="L8" s="86"/>
      <c r="M8" s="10"/>
      <c r="N8" s="13">
        <f t="shared" si="0"/>
        <v>1.38</v>
      </c>
    </row>
    <row r="9" spans="1:14" x14ac:dyDescent="0.3">
      <c r="A9" s="5">
        <v>5.5</v>
      </c>
      <c r="B9" s="88" t="s">
        <v>16</v>
      </c>
      <c r="C9" s="79"/>
      <c r="D9" s="78"/>
      <c r="E9" s="79"/>
      <c r="F9" s="80"/>
      <c r="G9" s="79"/>
      <c r="H9" s="78" t="s">
        <v>16</v>
      </c>
      <c r="I9" s="91"/>
      <c r="J9" s="79"/>
      <c r="K9" s="79"/>
      <c r="L9" s="79"/>
      <c r="M9" s="6"/>
      <c r="N9" s="8"/>
    </row>
    <row r="10" spans="1:14" x14ac:dyDescent="0.3">
      <c r="A10" s="9"/>
      <c r="B10" s="82" t="s">
        <v>13</v>
      </c>
      <c r="C10" s="86">
        <v>0.33</v>
      </c>
      <c r="D10" s="83"/>
      <c r="E10" s="86"/>
      <c r="F10" s="85"/>
      <c r="G10" s="86"/>
      <c r="H10" s="83" t="s">
        <v>12</v>
      </c>
      <c r="I10" s="86">
        <v>0.94</v>
      </c>
      <c r="J10" s="87"/>
      <c r="K10" s="86"/>
      <c r="L10" s="86"/>
      <c r="M10" s="10"/>
      <c r="N10" s="13">
        <f t="shared" si="0"/>
        <v>1.27</v>
      </c>
    </row>
    <row r="11" spans="1:14" x14ac:dyDescent="0.3">
      <c r="A11" s="5">
        <v>16</v>
      </c>
      <c r="B11" s="88"/>
      <c r="C11" s="79"/>
      <c r="D11" s="88" t="s">
        <v>17</v>
      </c>
      <c r="E11" s="79"/>
      <c r="F11" s="137"/>
      <c r="G11" s="79"/>
      <c r="H11" s="88" t="s">
        <v>17</v>
      </c>
      <c r="I11" s="79"/>
      <c r="J11" s="79" t="s">
        <v>17</v>
      </c>
      <c r="K11" s="79"/>
      <c r="L11" s="79"/>
      <c r="M11" s="6"/>
      <c r="N11" s="8"/>
    </row>
    <row r="12" spans="1:14" ht="24.75" customHeight="1" x14ac:dyDescent="0.3">
      <c r="A12" s="9"/>
      <c r="B12" s="82"/>
      <c r="C12" s="86"/>
      <c r="D12" s="139" t="s">
        <v>96</v>
      </c>
      <c r="E12" s="86">
        <v>1.5</v>
      </c>
      <c r="F12" s="146"/>
      <c r="G12" s="86"/>
      <c r="H12" s="139" t="s">
        <v>97</v>
      </c>
      <c r="I12" s="86">
        <v>1.5</v>
      </c>
      <c r="J12" s="214" t="s">
        <v>104</v>
      </c>
      <c r="K12" s="86">
        <v>0.69</v>
      </c>
      <c r="L12" s="86"/>
      <c r="M12" s="10"/>
      <c r="N12" s="13">
        <f t="shared" si="0"/>
        <v>3.69</v>
      </c>
    </row>
    <row r="13" spans="1:14" ht="16.5" customHeight="1" x14ac:dyDescent="0.3">
      <c r="A13" s="5">
        <v>7.64</v>
      </c>
      <c r="B13" s="88" t="s">
        <v>18</v>
      </c>
      <c r="C13" s="79"/>
      <c r="D13" s="78"/>
      <c r="E13" s="79"/>
      <c r="F13" s="80" t="s">
        <v>18</v>
      </c>
      <c r="G13" s="79"/>
      <c r="H13" s="78"/>
      <c r="I13" s="79"/>
      <c r="J13" s="79" t="s">
        <v>18</v>
      </c>
      <c r="K13" s="79"/>
      <c r="L13" s="79"/>
      <c r="M13" s="6"/>
      <c r="N13" s="8"/>
    </row>
    <row r="14" spans="1:14" ht="45" customHeight="1" x14ac:dyDescent="0.3">
      <c r="A14" s="9"/>
      <c r="B14" s="139" t="s">
        <v>61</v>
      </c>
      <c r="C14" s="86">
        <v>0.33</v>
      </c>
      <c r="D14" s="93"/>
      <c r="E14" s="90"/>
      <c r="F14" s="85" t="s">
        <v>12</v>
      </c>
      <c r="G14" s="86">
        <v>1.1000000000000001</v>
      </c>
      <c r="H14" s="85"/>
      <c r="I14" s="86"/>
      <c r="J14" s="86" t="s">
        <v>13</v>
      </c>
      <c r="K14" s="86">
        <v>0.33</v>
      </c>
      <c r="L14" s="86"/>
      <c r="M14" s="10"/>
      <c r="N14" s="13">
        <f t="shared" si="0"/>
        <v>1.7600000000000002</v>
      </c>
    </row>
    <row r="15" spans="1:14" x14ac:dyDescent="0.3">
      <c r="A15" s="5">
        <v>6.5</v>
      </c>
      <c r="B15" s="88"/>
      <c r="C15" s="98"/>
      <c r="D15" s="95" t="s">
        <v>19</v>
      </c>
      <c r="E15" s="96"/>
      <c r="F15" s="97"/>
      <c r="G15" s="98"/>
      <c r="H15" s="95"/>
      <c r="I15" s="98"/>
      <c r="J15" s="98" t="s">
        <v>19</v>
      </c>
      <c r="K15" s="79"/>
      <c r="L15" s="79"/>
      <c r="M15" s="6"/>
      <c r="N15" s="8"/>
    </row>
    <row r="16" spans="1:14" x14ac:dyDescent="0.3">
      <c r="A16" s="22"/>
      <c r="B16" s="82"/>
      <c r="C16" s="98"/>
      <c r="D16" s="83" t="s">
        <v>12</v>
      </c>
      <c r="E16" s="96">
        <v>1.17</v>
      </c>
      <c r="F16" s="97"/>
      <c r="G16" s="98"/>
      <c r="H16" s="95"/>
      <c r="I16" s="98"/>
      <c r="J16" s="86" t="s">
        <v>13</v>
      </c>
      <c r="K16" s="86">
        <v>0.33</v>
      </c>
      <c r="L16" s="86"/>
      <c r="M16" s="10"/>
      <c r="N16" s="13">
        <f t="shared" si="0"/>
        <v>1.5</v>
      </c>
    </row>
    <row r="17" spans="1:14" x14ac:dyDescent="0.3">
      <c r="A17" s="5">
        <v>7.39</v>
      </c>
      <c r="B17" s="88"/>
      <c r="C17" s="79"/>
      <c r="D17" s="78" t="s">
        <v>20</v>
      </c>
      <c r="E17" s="79"/>
      <c r="F17" s="80"/>
      <c r="G17" s="79"/>
      <c r="H17" s="78"/>
      <c r="I17" s="79"/>
      <c r="J17" s="79" t="s">
        <v>20</v>
      </c>
      <c r="K17" s="79"/>
      <c r="L17" s="79"/>
      <c r="M17" s="6"/>
      <c r="N17" s="8"/>
    </row>
    <row r="18" spans="1:14" x14ac:dyDescent="0.3">
      <c r="A18" s="9"/>
      <c r="B18" s="82"/>
      <c r="C18" s="86"/>
      <c r="D18" s="83" t="s">
        <v>12</v>
      </c>
      <c r="E18" s="90">
        <v>1.35</v>
      </c>
      <c r="F18" s="85"/>
      <c r="G18" s="86"/>
      <c r="H18" s="83"/>
      <c r="I18" s="86"/>
      <c r="J18" s="86" t="s">
        <v>13</v>
      </c>
      <c r="K18" s="86">
        <v>0.35</v>
      </c>
      <c r="L18" s="86"/>
      <c r="M18" s="10"/>
      <c r="N18" s="13">
        <f t="shared" si="0"/>
        <v>1.7000000000000002</v>
      </c>
    </row>
    <row r="19" spans="1:14" x14ac:dyDescent="0.3">
      <c r="A19" s="22"/>
      <c r="B19" s="99" t="s">
        <v>21</v>
      </c>
      <c r="C19" s="98"/>
      <c r="D19" s="95"/>
      <c r="E19" s="98"/>
      <c r="F19" s="97" t="s">
        <v>21</v>
      </c>
      <c r="G19" s="98"/>
      <c r="H19" s="95"/>
      <c r="I19" s="98"/>
      <c r="J19" s="98" t="s">
        <v>21</v>
      </c>
      <c r="K19" s="79"/>
      <c r="L19" s="79"/>
      <c r="M19" s="6"/>
      <c r="N19" s="8"/>
    </row>
    <row r="20" spans="1:14" x14ac:dyDescent="0.3">
      <c r="A20" s="9">
        <v>9.4700000000000006</v>
      </c>
      <c r="B20" s="100" t="s">
        <v>13</v>
      </c>
      <c r="C20" s="86">
        <v>0.33</v>
      </c>
      <c r="D20" s="93"/>
      <c r="E20" s="90"/>
      <c r="F20" s="85" t="s">
        <v>12</v>
      </c>
      <c r="G20" s="86">
        <v>1.52</v>
      </c>
      <c r="H20" s="93"/>
      <c r="I20" s="86"/>
      <c r="J20" s="101" t="s">
        <v>13</v>
      </c>
      <c r="K20" s="86">
        <v>0.33</v>
      </c>
      <c r="L20" s="86"/>
      <c r="M20" s="10"/>
      <c r="N20" s="13">
        <f t="shared" si="0"/>
        <v>2.1800000000000002</v>
      </c>
    </row>
    <row r="21" spans="1:14" x14ac:dyDescent="0.3">
      <c r="A21" s="41"/>
      <c r="B21" s="102" t="s">
        <v>27</v>
      </c>
      <c r="C21" s="79"/>
      <c r="D21" s="103"/>
      <c r="E21" s="79"/>
      <c r="F21" s="103" t="s">
        <v>27</v>
      </c>
      <c r="G21" s="79"/>
      <c r="H21" s="103"/>
      <c r="I21" s="79"/>
      <c r="J21" s="81" t="s">
        <v>27</v>
      </c>
      <c r="K21" s="79"/>
      <c r="L21" s="104"/>
      <c r="M21" s="6"/>
      <c r="N21" s="6"/>
    </row>
    <row r="22" spans="1:14" x14ac:dyDescent="0.3">
      <c r="A22" s="26">
        <v>7.36</v>
      </c>
      <c r="B22" s="105" t="s">
        <v>13</v>
      </c>
      <c r="C22" s="86">
        <v>0.33</v>
      </c>
      <c r="D22" s="83"/>
      <c r="E22" s="84"/>
      <c r="F22" s="85" t="s">
        <v>12</v>
      </c>
      <c r="G22" s="86">
        <v>1.03</v>
      </c>
      <c r="H22" s="85"/>
      <c r="I22" s="86"/>
      <c r="J22" s="87" t="s">
        <v>13</v>
      </c>
      <c r="K22" s="86">
        <v>0.33</v>
      </c>
      <c r="L22" s="86"/>
      <c r="M22" s="10"/>
      <c r="N22" s="10">
        <f>C22+E22+G22+I22+K22+M22</f>
        <v>1.6900000000000002</v>
      </c>
    </row>
    <row r="23" spans="1:14" ht="12.75" customHeight="1" x14ac:dyDescent="0.3">
      <c r="A23" s="5"/>
      <c r="B23" s="116" t="s">
        <v>30</v>
      </c>
      <c r="C23" s="117"/>
      <c r="D23" s="117"/>
      <c r="E23" s="117"/>
      <c r="F23" s="117"/>
      <c r="G23" s="117"/>
      <c r="H23" s="116" t="s">
        <v>46</v>
      </c>
      <c r="I23" s="117"/>
      <c r="J23" s="118"/>
      <c r="K23" s="79"/>
      <c r="L23" s="79"/>
      <c r="M23" s="6"/>
      <c r="N23" s="8"/>
    </row>
    <row r="24" spans="1:14" x14ac:dyDescent="0.3">
      <c r="A24" s="9">
        <v>6</v>
      </c>
      <c r="B24" s="119" t="s">
        <v>13</v>
      </c>
      <c r="C24" s="120">
        <v>0.38</v>
      </c>
      <c r="D24" s="120"/>
      <c r="E24" s="120"/>
      <c r="F24" s="120"/>
      <c r="G24" s="120"/>
      <c r="H24" s="119" t="s">
        <v>12</v>
      </c>
      <c r="I24" s="120">
        <v>1</v>
      </c>
      <c r="J24" s="115"/>
      <c r="K24" s="86"/>
      <c r="L24" s="86"/>
      <c r="M24" s="10"/>
      <c r="N24" s="13">
        <f>I24+C24</f>
        <v>1.38</v>
      </c>
    </row>
    <row r="25" spans="1:14" x14ac:dyDescent="0.3">
      <c r="A25" s="5"/>
      <c r="B25" s="106"/>
      <c r="C25" s="205"/>
      <c r="D25" s="52" t="s">
        <v>55</v>
      </c>
      <c r="E25" s="109"/>
      <c r="F25" s="107"/>
      <c r="G25" s="122"/>
      <c r="H25" s="123"/>
      <c r="I25" s="79"/>
      <c r="J25" s="118" t="s">
        <v>56</v>
      </c>
      <c r="K25" s="79"/>
      <c r="L25" s="79"/>
      <c r="M25" s="6"/>
      <c r="N25" s="8"/>
    </row>
    <row r="26" spans="1:14" x14ac:dyDescent="0.3">
      <c r="A26" s="9">
        <v>5.76</v>
      </c>
      <c r="B26" s="111"/>
      <c r="C26" s="206"/>
      <c r="D26" s="93" t="s">
        <v>12</v>
      </c>
      <c r="E26" s="114">
        <v>1</v>
      </c>
      <c r="F26" s="112"/>
      <c r="G26" s="125"/>
      <c r="H26" s="93"/>
      <c r="I26" s="86"/>
      <c r="J26" s="119" t="s">
        <v>13</v>
      </c>
      <c r="K26" s="86">
        <v>0.33</v>
      </c>
      <c r="L26" s="86"/>
      <c r="M26" s="10"/>
      <c r="N26" s="13">
        <f t="shared" ref="N26:N28" si="1">C26+E26+G26+I26+K26</f>
        <v>1.33</v>
      </c>
    </row>
    <row r="27" spans="1:14" x14ac:dyDescent="0.3">
      <c r="A27" s="22"/>
      <c r="B27" s="126"/>
      <c r="C27" s="207"/>
      <c r="D27" s="78" t="s">
        <v>33</v>
      </c>
      <c r="E27" s="129"/>
      <c r="F27" s="78"/>
      <c r="G27" s="129"/>
      <c r="H27" s="110"/>
      <c r="I27" s="98"/>
      <c r="J27" s="98" t="s">
        <v>33</v>
      </c>
      <c r="K27" s="19"/>
      <c r="L27" s="98"/>
      <c r="M27" s="19"/>
      <c r="N27" s="25"/>
    </row>
    <row r="28" spans="1:14" x14ac:dyDescent="0.3">
      <c r="A28" s="9">
        <v>5</v>
      </c>
      <c r="B28" s="111"/>
      <c r="C28" s="206"/>
      <c r="D28" s="83" t="s">
        <v>12</v>
      </c>
      <c r="E28" s="125">
        <v>0.75</v>
      </c>
      <c r="F28" s="83"/>
      <c r="G28" s="125"/>
      <c r="H28" s="93"/>
      <c r="I28" s="86"/>
      <c r="J28" s="90" t="s">
        <v>34</v>
      </c>
      <c r="K28" s="10">
        <v>0.4</v>
      </c>
      <c r="L28" s="90"/>
      <c r="M28" s="10"/>
      <c r="N28" s="13">
        <f t="shared" si="1"/>
        <v>1.1499999999999999</v>
      </c>
    </row>
    <row r="29" spans="1:14" x14ac:dyDescent="0.3">
      <c r="A29" s="22"/>
      <c r="B29" s="78" t="s">
        <v>35</v>
      </c>
      <c r="C29" s="128"/>
      <c r="D29" s="78"/>
      <c r="E29" s="128"/>
      <c r="F29" s="130"/>
      <c r="G29" s="129"/>
      <c r="H29" s="101" t="s">
        <v>35</v>
      </c>
      <c r="I29" s="98"/>
      <c r="J29" s="101"/>
      <c r="K29" s="98"/>
      <c r="L29" s="98"/>
      <c r="M29" s="19"/>
      <c r="N29" s="25"/>
    </row>
    <row r="30" spans="1:14" x14ac:dyDescent="0.3">
      <c r="A30" s="22">
        <v>4.6399999999999997</v>
      </c>
      <c r="B30" s="95" t="s">
        <v>13</v>
      </c>
      <c r="C30" s="98">
        <v>0.32</v>
      </c>
      <c r="D30" s="95"/>
      <c r="E30" s="96"/>
      <c r="F30" s="97"/>
      <c r="G30" s="98"/>
      <c r="H30" s="132" t="s">
        <v>12</v>
      </c>
      <c r="I30" s="98">
        <v>0.75</v>
      </c>
      <c r="J30" s="132"/>
      <c r="K30" s="98"/>
      <c r="L30" s="98"/>
      <c r="M30" s="19"/>
      <c r="N30" s="25">
        <f>C30+E30+G30+I30+K30</f>
        <v>1.07</v>
      </c>
    </row>
    <row r="31" spans="1:14" x14ac:dyDescent="0.3">
      <c r="A31" s="64"/>
      <c r="B31" s="133" t="s">
        <v>36</v>
      </c>
      <c r="C31" s="91"/>
      <c r="D31" s="78"/>
      <c r="E31" s="91"/>
      <c r="F31" s="78" t="s">
        <v>36</v>
      </c>
      <c r="G31" s="79"/>
      <c r="H31" s="78"/>
      <c r="I31" s="79"/>
      <c r="J31" s="79" t="s">
        <v>36</v>
      </c>
      <c r="K31" s="79"/>
      <c r="L31" s="79"/>
      <c r="M31" s="6"/>
      <c r="N31" s="8"/>
    </row>
    <row r="32" spans="1:14" x14ac:dyDescent="0.3">
      <c r="A32" s="66">
        <v>7.5</v>
      </c>
      <c r="B32" s="134" t="s">
        <v>13</v>
      </c>
      <c r="C32" s="90">
        <v>0.25</v>
      </c>
      <c r="D32" s="93"/>
      <c r="E32" s="90"/>
      <c r="F32" s="93" t="s">
        <v>12</v>
      </c>
      <c r="G32" s="86">
        <v>1.23</v>
      </c>
      <c r="H32" s="93"/>
      <c r="I32" s="86"/>
      <c r="J32" s="90" t="s">
        <v>34</v>
      </c>
      <c r="K32" s="86">
        <v>0.25</v>
      </c>
      <c r="L32" s="90"/>
      <c r="M32" s="10"/>
      <c r="N32" s="13">
        <f>K32+G32+C32</f>
        <v>1.73</v>
      </c>
    </row>
    <row r="33" spans="1:14" x14ac:dyDescent="0.3">
      <c r="A33" s="24">
        <f>SUM(A3:A32)</f>
        <v>111.76</v>
      </c>
      <c r="B33" s="136" t="s">
        <v>9</v>
      </c>
      <c r="C33" s="10">
        <f>SUM(C3:C32)</f>
        <v>4.5</v>
      </c>
      <c r="D33" s="15"/>
      <c r="E33" s="10">
        <f>SUM(E3:E32)</f>
        <v>5.77</v>
      </c>
      <c r="F33" s="27"/>
      <c r="G33" s="10">
        <f>SUM(G3:G32)</f>
        <v>5.2100000000000009</v>
      </c>
      <c r="H33" s="34"/>
      <c r="I33" s="10">
        <f>SUM(I3:I32)</f>
        <v>6.6</v>
      </c>
      <c r="J33" s="26"/>
      <c r="K33" s="10">
        <f>SUM(K3:K32)</f>
        <v>3.6700000000000004</v>
      </c>
      <c r="L33" s="15"/>
      <c r="M33" s="15"/>
      <c r="N33" s="10">
        <f>SUM(N3:N32)</f>
        <v>25.749999999999996</v>
      </c>
    </row>
    <row r="34" spans="1:14" x14ac:dyDescent="0.3">
      <c r="B34" s="138" t="s">
        <v>42</v>
      </c>
      <c r="F34" s="1"/>
      <c r="H34" t="s">
        <v>22</v>
      </c>
      <c r="J34" s="29"/>
      <c r="K34" s="30">
        <f>N33*4.33</f>
        <v>111.49749999999999</v>
      </c>
      <c r="L34" s="30"/>
    </row>
    <row r="35" spans="1:14" x14ac:dyDescent="0.3">
      <c r="B35" s="138" t="s">
        <v>58</v>
      </c>
      <c r="F35" s="179" t="s">
        <v>105</v>
      </c>
      <c r="I35" s="31">
        <v>31.01</v>
      </c>
      <c r="M35" s="30"/>
    </row>
    <row r="36" spans="1:14" x14ac:dyDescent="0.3">
      <c r="B36" s="138" t="s">
        <v>25</v>
      </c>
      <c r="K36" s="1"/>
    </row>
  </sheetData>
  <pageMargins left="0" right="0" top="0" bottom="0" header="0" footer="0"/>
  <pageSetup paperSize="9" orientation="landscape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6"/>
  <sheetViews>
    <sheetView topLeftCell="A19" workbookViewId="0">
      <selection sqref="A1:N36"/>
    </sheetView>
  </sheetViews>
  <sheetFormatPr baseColWidth="10" defaultRowHeight="14.4" x14ac:dyDescent="0.3"/>
  <cols>
    <col min="1" max="1" width="6.88671875" customWidth="1"/>
    <col min="2" max="2" width="20" customWidth="1"/>
    <col min="3" max="3" width="7" customWidth="1"/>
    <col min="4" max="4" width="13.44140625" customWidth="1"/>
    <col min="5" max="5" width="6.33203125" customWidth="1"/>
    <col min="6" max="6" width="17.6640625" customWidth="1"/>
    <col min="7" max="7" width="5.5546875" customWidth="1"/>
    <col min="8" max="8" width="16" customWidth="1"/>
    <col min="9" max="9" width="6.109375" customWidth="1"/>
    <col min="10" max="10" width="15" customWidth="1"/>
    <col min="11" max="11" width="6.44140625" customWidth="1"/>
    <col min="12" max="12" width="7.109375" customWidth="1"/>
    <col min="13" max="13" width="6.109375" customWidth="1"/>
    <col min="14" max="14" width="6.88671875" customWidth="1"/>
  </cols>
  <sheetData>
    <row r="1" spans="1:14" x14ac:dyDescent="0.3">
      <c r="B1" s="76" t="s">
        <v>0</v>
      </c>
      <c r="F1" s="1"/>
    </row>
    <row r="2" spans="1:14" x14ac:dyDescent="0.3">
      <c r="A2" s="2" t="s">
        <v>1</v>
      </c>
      <c r="B2" s="77" t="s">
        <v>2</v>
      </c>
      <c r="C2" s="2" t="s">
        <v>3</v>
      </c>
      <c r="D2" s="2" t="s">
        <v>4</v>
      </c>
      <c r="E2" s="2" t="s">
        <v>5</v>
      </c>
      <c r="F2" s="3" t="s">
        <v>6</v>
      </c>
      <c r="G2" s="2" t="s">
        <v>5</v>
      </c>
      <c r="H2" s="2" t="s">
        <v>7</v>
      </c>
      <c r="I2" s="2" t="s">
        <v>5</v>
      </c>
      <c r="J2" s="2" t="s">
        <v>8</v>
      </c>
      <c r="K2" s="2" t="s">
        <v>5</v>
      </c>
      <c r="L2" s="2" t="s">
        <v>26</v>
      </c>
      <c r="M2" s="2"/>
      <c r="N2" s="2" t="s">
        <v>9</v>
      </c>
    </row>
    <row r="3" spans="1:14" x14ac:dyDescent="0.3">
      <c r="A3" s="5">
        <v>10</v>
      </c>
      <c r="B3" s="88" t="s">
        <v>11</v>
      </c>
      <c r="C3" s="78"/>
      <c r="D3" s="78"/>
      <c r="E3" s="81"/>
      <c r="F3" s="80" t="s">
        <v>11</v>
      </c>
      <c r="G3" s="79"/>
      <c r="H3" s="78"/>
      <c r="I3" s="79"/>
      <c r="J3" s="79" t="s">
        <v>11</v>
      </c>
      <c r="K3" s="79"/>
      <c r="L3" s="79"/>
      <c r="M3" s="6"/>
      <c r="N3" s="8"/>
    </row>
    <row r="4" spans="1:14" x14ac:dyDescent="0.3">
      <c r="A4" s="9"/>
      <c r="B4" s="82" t="s">
        <v>12</v>
      </c>
      <c r="C4" s="86">
        <v>1.65</v>
      </c>
      <c r="D4" s="83"/>
      <c r="E4" s="86"/>
      <c r="F4" s="85" t="s">
        <v>13</v>
      </c>
      <c r="G4" s="86">
        <v>0.33</v>
      </c>
      <c r="H4" s="83"/>
      <c r="I4" s="86"/>
      <c r="J4" s="86" t="s">
        <v>13</v>
      </c>
      <c r="K4" s="86">
        <v>0.33</v>
      </c>
      <c r="L4" s="86"/>
      <c r="M4" s="10"/>
      <c r="N4" s="13">
        <f t="shared" ref="N4:N20" si="0">C4+E4+G4+I4+K4</f>
        <v>2.31</v>
      </c>
    </row>
    <row r="5" spans="1:14" x14ac:dyDescent="0.3">
      <c r="A5" s="5">
        <v>7</v>
      </c>
      <c r="B5" s="88" t="s">
        <v>14</v>
      </c>
      <c r="C5" s="79"/>
      <c r="D5" s="78"/>
      <c r="E5" s="79"/>
      <c r="F5" s="80"/>
      <c r="G5" s="81"/>
      <c r="H5" s="78" t="s">
        <v>14</v>
      </c>
      <c r="I5" s="81"/>
      <c r="J5" s="79"/>
      <c r="K5" s="79"/>
      <c r="L5" s="79"/>
      <c r="M5" s="6"/>
      <c r="N5" s="8"/>
    </row>
    <row r="6" spans="1:14" x14ac:dyDescent="0.3">
      <c r="A6" s="9"/>
      <c r="B6" s="82" t="s">
        <v>13</v>
      </c>
      <c r="C6" s="86">
        <v>0.33</v>
      </c>
      <c r="D6" s="85"/>
      <c r="E6" s="87"/>
      <c r="F6" s="89"/>
      <c r="G6" s="90"/>
      <c r="H6" s="83" t="s">
        <v>12</v>
      </c>
      <c r="I6" s="86">
        <v>1.28</v>
      </c>
      <c r="J6" s="87"/>
      <c r="K6" s="86"/>
      <c r="L6" s="86"/>
      <c r="M6" s="10"/>
      <c r="N6" s="13">
        <f t="shared" si="0"/>
        <v>1.61</v>
      </c>
    </row>
    <row r="7" spans="1:14" x14ac:dyDescent="0.3">
      <c r="A7" s="5">
        <v>6</v>
      </c>
      <c r="B7" s="88" t="s">
        <v>15</v>
      </c>
      <c r="C7" s="79"/>
      <c r="D7" s="78"/>
      <c r="E7" s="81"/>
      <c r="F7" s="80"/>
      <c r="G7" s="81"/>
      <c r="H7" s="78" t="s">
        <v>15</v>
      </c>
      <c r="I7" s="79"/>
      <c r="J7" s="79"/>
      <c r="K7" s="79"/>
      <c r="L7" s="79"/>
      <c r="M7" s="6"/>
      <c r="N7" s="8"/>
    </row>
    <row r="8" spans="1:14" x14ac:dyDescent="0.3">
      <c r="A8" s="9"/>
      <c r="B8" s="82" t="s">
        <v>13</v>
      </c>
      <c r="C8" s="86">
        <v>0.25</v>
      </c>
      <c r="D8" s="85"/>
      <c r="E8" s="87"/>
      <c r="F8" s="85"/>
      <c r="G8" s="86"/>
      <c r="H8" s="83" t="s">
        <v>12</v>
      </c>
      <c r="I8" s="86">
        <v>1.1299999999999999</v>
      </c>
      <c r="J8" s="87"/>
      <c r="K8" s="86"/>
      <c r="L8" s="86"/>
      <c r="M8" s="10"/>
      <c r="N8" s="13">
        <f t="shared" si="0"/>
        <v>1.38</v>
      </c>
    </row>
    <row r="9" spans="1:14" x14ac:dyDescent="0.3">
      <c r="A9" s="5">
        <v>5.5</v>
      </c>
      <c r="B9" s="88" t="s">
        <v>16</v>
      </c>
      <c r="C9" s="79"/>
      <c r="D9" s="78"/>
      <c r="E9" s="79"/>
      <c r="F9" s="80"/>
      <c r="G9" s="79"/>
      <c r="H9" s="78" t="s">
        <v>16</v>
      </c>
      <c r="I9" s="91"/>
      <c r="J9" s="79"/>
      <c r="K9" s="79"/>
      <c r="L9" s="79"/>
      <c r="M9" s="6"/>
      <c r="N9" s="8"/>
    </row>
    <row r="10" spans="1:14" x14ac:dyDescent="0.3">
      <c r="A10" s="9"/>
      <c r="B10" s="82" t="s">
        <v>13</v>
      </c>
      <c r="C10" s="86">
        <v>0.33</v>
      </c>
      <c r="D10" s="83"/>
      <c r="E10" s="86"/>
      <c r="F10" s="85"/>
      <c r="G10" s="86"/>
      <c r="H10" s="83" t="s">
        <v>12</v>
      </c>
      <c r="I10" s="86">
        <v>0.94</v>
      </c>
      <c r="J10" s="87"/>
      <c r="K10" s="86"/>
      <c r="L10" s="86"/>
      <c r="M10" s="10"/>
      <c r="N10" s="13">
        <f t="shared" si="0"/>
        <v>1.27</v>
      </c>
    </row>
    <row r="11" spans="1:14" ht="16.5" customHeight="1" x14ac:dyDescent="0.3">
      <c r="A11" s="5">
        <v>16</v>
      </c>
      <c r="B11" s="88" t="s">
        <v>17</v>
      </c>
      <c r="C11" s="79"/>
      <c r="D11" s="88" t="s">
        <v>17</v>
      </c>
      <c r="E11" s="79"/>
      <c r="F11" s="137" t="s">
        <v>45</v>
      </c>
      <c r="G11" s="79"/>
      <c r="H11" s="88" t="s">
        <v>17</v>
      </c>
      <c r="I11" s="79"/>
      <c r="J11" s="79" t="s">
        <v>17</v>
      </c>
      <c r="K11" s="79"/>
      <c r="L11" s="79"/>
      <c r="M11" s="6"/>
      <c r="N11" s="8"/>
    </row>
    <row r="12" spans="1:14" ht="42.75" customHeight="1" x14ac:dyDescent="0.3">
      <c r="A12" s="9"/>
      <c r="B12" s="82" t="s">
        <v>13</v>
      </c>
      <c r="C12" s="86">
        <v>0.35</v>
      </c>
      <c r="D12" s="139" t="s">
        <v>96</v>
      </c>
      <c r="E12" s="86">
        <v>1.33</v>
      </c>
      <c r="F12" s="146" t="s">
        <v>60</v>
      </c>
      <c r="G12" s="86">
        <v>0.34</v>
      </c>
      <c r="H12" s="139" t="s">
        <v>97</v>
      </c>
      <c r="I12" s="86">
        <v>1.33</v>
      </c>
      <c r="J12" s="86" t="s">
        <v>13</v>
      </c>
      <c r="K12" s="86">
        <v>0.34</v>
      </c>
      <c r="L12" s="86"/>
      <c r="M12" s="10"/>
      <c r="N12" s="13">
        <f t="shared" si="0"/>
        <v>3.69</v>
      </c>
    </row>
    <row r="13" spans="1:14" ht="12" customHeight="1" x14ac:dyDescent="0.3">
      <c r="A13" s="5">
        <v>7.64</v>
      </c>
      <c r="B13" s="88" t="s">
        <v>18</v>
      </c>
      <c r="C13" s="79"/>
      <c r="D13" s="78"/>
      <c r="E13" s="79"/>
      <c r="F13" s="80" t="s">
        <v>18</v>
      </c>
      <c r="G13" s="79"/>
      <c r="H13" s="78"/>
      <c r="I13" s="79"/>
      <c r="J13" s="79" t="s">
        <v>18</v>
      </c>
      <c r="K13" s="79"/>
      <c r="L13" s="79"/>
      <c r="M13" s="6"/>
      <c r="N13" s="8"/>
    </row>
    <row r="14" spans="1:14" ht="38.25" customHeight="1" x14ac:dyDescent="0.3">
      <c r="A14" s="9"/>
      <c r="B14" s="139" t="s">
        <v>61</v>
      </c>
      <c r="C14" s="86">
        <v>0.33</v>
      </c>
      <c r="D14" s="93"/>
      <c r="E14" s="90"/>
      <c r="F14" s="85" t="s">
        <v>12</v>
      </c>
      <c r="G14" s="86">
        <v>1.1000000000000001</v>
      </c>
      <c r="H14" s="85"/>
      <c r="I14" s="86"/>
      <c r="J14" s="86" t="s">
        <v>13</v>
      </c>
      <c r="K14" s="86">
        <v>0.33</v>
      </c>
      <c r="L14" s="86"/>
      <c r="M14" s="10"/>
      <c r="N14" s="13">
        <f t="shared" si="0"/>
        <v>1.7600000000000002</v>
      </c>
    </row>
    <row r="15" spans="1:14" x14ac:dyDescent="0.3">
      <c r="A15" s="5">
        <v>6.5</v>
      </c>
      <c r="B15" s="88"/>
      <c r="C15" s="98"/>
      <c r="D15" s="95" t="s">
        <v>19</v>
      </c>
      <c r="E15" s="96"/>
      <c r="F15" s="97"/>
      <c r="G15" s="98"/>
      <c r="H15" s="95"/>
      <c r="I15" s="98"/>
      <c r="J15" s="98" t="s">
        <v>19</v>
      </c>
      <c r="K15" s="79"/>
      <c r="L15" s="79"/>
      <c r="M15" s="6"/>
      <c r="N15" s="8"/>
    </row>
    <row r="16" spans="1:14" x14ac:dyDescent="0.3">
      <c r="A16" s="22"/>
      <c r="B16" s="82"/>
      <c r="C16" s="98"/>
      <c r="D16" s="83" t="s">
        <v>12</v>
      </c>
      <c r="E16" s="96">
        <v>1.17</v>
      </c>
      <c r="F16" s="97"/>
      <c r="G16" s="98"/>
      <c r="H16" s="95"/>
      <c r="I16" s="98"/>
      <c r="J16" s="86" t="s">
        <v>13</v>
      </c>
      <c r="K16" s="86">
        <v>0.33</v>
      </c>
      <c r="L16" s="86"/>
      <c r="M16" s="10"/>
      <c r="N16" s="13">
        <f t="shared" si="0"/>
        <v>1.5</v>
      </c>
    </row>
    <row r="17" spans="1:14" x14ac:dyDescent="0.3">
      <c r="A17" s="5">
        <v>7.39</v>
      </c>
      <c r="B17" s="88"/>
      <c r="C17" s="79"/>
      <c r="D17" s="78" t="s">
        <v>20</v>
      </c>
      <c r="E17" s="79"/>
      <c r="F17" s="80"/>
      <c r="G17" s="79"/>
      <c r="H17" s="78"/>
      <c r="I17" s="79"/>
      <c r="J17" s="79" t="s">
        <v>20</v>
      </c>
      <c r="K17" s="79"/>
      <c r="L17" s="79"/>
      <c r="M17" s="6"/>
      <c r="N17" s="8"/>
    </row>
    <row r="18" spans="1:14" x14ac:dyDescent="0.3">
      <c r="A18" s="9"/>
      <c r="B18" s="82"/>
      <c r="C18" s="86"/>
      <c r="D18" s="83" t="s">
        <v>12</v>
      </c>
      <c r="E18" s="90">
        <v>1.35</v>
      </c>
      <c r="F18" s="85"/>
      <c r="G18" s="86"/>
      <c r="H18" s="83"/>
      <c r="I18" s="86"/>
      <c r="J18" s="86" t="s">
        <v>13</v>
      </c>
      <c r="K18" s="86">
        <v>0.35</v>
      </c>
      <c r="L18" s="86"/>
      <c r="M18" s="10"/>
      <c r="N18" s="13">
        <f t="shared" si="0"/>
        <v>1.7000000000000002</v>
      </c>
    </row>
    <row r="19" spans="1:14" ht="12" customHeight="1" x14ac:dyDescent="0.3">
      <c r="A19" s="22"/>
      <c r="B19" s="99" t="s">
        <v>21</v>
      </c>
      <c r="C19" s="98"/>
      <c r="D19" s="95"/>
      <c r="E19" s="98"/>
      <c r="F19" s="97" t="s">
        <v>21</v>
      </c>
      <c r="G19" s="98"/>
      <c r="H19" s="95"/>
      <c r="I19" s="98"/>
      <c r="J19" s="98" t="s">
        <v>21</v>
      </c>
      <c r="K19" s="79"/>
      <c r="L19" s="79"/>
      <c r="M19" s="6"/>
      <c r="N19" s="8"/>
    </row>
    <row r="20" spans="1:14" x14ac:dyDescent="0.3">
      <c r="A20" s="9">
        <v>9.4700000000000006</v>
      </c>
      <c r="B20" s="100" t="s">
        <v>13</v>
      </c>
      <c r="C20" s="86">
        <v>0.33</v>
      </c>
      <c r="D20" s="93"/>
      <c r="E20" s="90"/>
      <c r="F20" s="85" t="s">
        <v>12</v>
      </c>
      <c r="G20" s="86">
        <v>1.52</v>
      </c>
      <c r="H20" s="93"/>
      <c r="I20" s="86"/>
      <c r="J20" s="101" t="s">
        <v>13</v>
      </c>
      <c r="K20" s="86">
        <v>0.33</v>
      </c>
      <c r="L20" s="86"/>
      <c r="M20" s="10"/>
      <c r="N20" s="13">
        <f t="shared" si="0"/>
        <v>2.1800000000000002</v>
      </c>
    </row>
    <row r="21" spans="1:14" x14ac:dyDescent="0.3">
      <c r="A21" s="41"/>
      <c r="B21" s="102" t="s">
        <v>27</v>
      </c>
      <c r="C21" s="79"/>
      <c r="D21" s="103"/>
      <c r="E21" s="79"/>
      <c r="F21" s="103" t="s">
        <v>27</v>
      </c>
      <c r="G21" s="79"/>
      <c r="H21" s="103"/>
      <c r="I21" s="79"/>
      <c r="J21" s="81" t="s">
        <v>27</v>
      </c>
      <c r="K21" s="79"/>
      <c r="L21" s="104"/>
      <c r="M21" s="6"/>
      <c r="N21" s="6"/>
    </row>
    <row r="22" spans="1:14" x14ac:dyDescent="0.3">
      <c r="A22" s="26">
        <v>7.36</v>
      </c>
      <c r="B22" s="105" t="s">
        <v>13</v>
      </c>
      <c r="C22" s="86">
        <v>0.33</v>
      </c>
      <c r="D22" s="83"/>
      <c r="E22" s="84"/>
      <c r="F22" s="85" t="s">
        <v>12</v>
      </c>
      <c r="G22" s="86">
        <v>1.03</v>
      </c>
      <c r="H22" s="85"/>
      <c r="I22" s="86"/>
      <c r="J22" s="87" t="s">
        <v>13</v>
      </c>
      <c r="K22" s="86">
        <v>0.33</v>
      </c>
      <c r="L22" s="86"/>
      <c r="M22" s="10"/>
      <c r="N22" s="10">
        <f>C22+E22+G22+I22+K22+M22</f>
        <v>1.6900000000000002</v>
      </c>
    </row>
    <row r="23" spans="1:14" ht="13.5" customHeight="1" x14ac:dyDescent="0.3">
      <c r="A23" s="5"/>
      <c r="B23" s="116" t="s">
        <v>30</v>
      </c>
      <c r="C23" s="117"/>
      <c r="D23" s="117"/>
      <c r="E23" s="117"/>
      <c r="F23" s="117"/>
      <c r="G23" s="117"/>
      <c r="H23" s="116" t="s">
        <v>46</v>
      </c>
      <c r="I23" s="117"/>
      <c r="J23" s="118"/>
      <c r="K23" s="79"/>
      <c r="L23" s="79"/>
      <c r="M23" s="6"/>
      <c r="N23" s="8"/>
    </row>
    <row r="24" spans="1:14" x14ac:dyDescent="0.3">
      <c r="A24" s="9">
        <v>6</v>
      </c>
      <c r="B24" s="119" t="s">
        <v>13</v>
      </c>
      <c r="C24" s="120">
        <v>0.38</v>
      </c>
      <c r="D24" s="120"/>
      <c r="E24" s="120"/>
      <c r="F24" s="120"/>
      <c r="G24" s="120"/>
      <c r="H24" s="119" t="s">
        <v>12</v>
      </c>
      <c r="I24" s="120">
        <v>1</v>
      </c>
      <c r="J24" s="115"/>
      <c r="K24" s="86"/>
      <c r="L24" s="86"/>
      <c r="M24" s="10"/>
      <c r="N24" s="13">
        <f>I24+C24</f>
        <v>1.38</v>
      </c>
    </row>
    <row r="25" spans="1:14" x14ac:dyDescent="0.3">
      <c r="A25" s="5"/>
      <c r="B25" s="106"/>
      <c r="C25" s="205"/>
      <c r="D25" s="52" t="s">
        <v>55</v>
      </c>
      <c r="E25" s="109"/>
      <c r="F25" s="107"/>
      <c r="G25" s="122"/>
      <c r="H25" s="123"/>
      <c r="I25" s="79"/>
      <c r="J25" s="118" t="s">
        <v>56</v>
      </c>
      <c r="K25" s="79"/>
      <c r="L25" s="79"/>
      <c r="M25" s="6"/>
      <c r="N25" s="8"/>
    </row>
    <row r="26" spans="1:14" x14ac:dyDescent="0.3">
      <c r="A26" s="9">
        <v>5.76</v>
      </c>
      <c r="B26" s="111"/>
      <c r="C26" s="206"/>
      <c r="D26" s="93" t="s">
        <v>12</v>
      </c>
      <c r="E26" s="114">
        <v>1</v>
      </c>
      <c r="F26" s="112"/>
      <c r="G26" s="125"/>
      <c r="H26" s="93"/>
      <c r="I26" s="86"/>
      <c r="J26" s="119" t="s">
        <v>13</v>
      </c>
      <c r="K26" s="86">
        <v>0.33</v>
      </c>
      <c r="L26" s="86"/>
      <c r="M26" s="10"/>
      <c r="N26" s="13">
        <f t="shared" ref="N26:N28" si="1">C26+E26+G26+I26+K26</f>
        <v>1.33</v>
      </c>
    </row>
    <row r="27" spans="1:14" x14ac:dyDescent="0.3">
      <c r="A27" s="22"/>
      <c r="B27" s="126"/>
      <c r="C27" s="207"/>
      <c r="D27" s="78" t="s">
        <v>33</v>
      </c>
      <c r="E27" s="129"/>
      <c r="F27" s="78"/>
      <c r="G27" s="129"/>
      <c r="H27" s="110"/>
      <c r="I27" s="98"/>
      <c r="J27" s="98" t="s">
        <v>33</v>
      </c>
      <c r="K27" s="19"/>
      <c r="L27" s="98"/>
      <c r="M27" s="19"/>
      <c r="N27" s="25"/>
    </row>
    <row r="28" spans="1:14" x14ac:dyDescent="0.3">
      <c r="A28" s="9">
        <v>5</v>
      </c>
      <c r="B28" s="111"/>
      <c r="C28" s="206"/>
      <c r="D28" s="83" t="s">
        <v>12</v>
      </c>
      <c r="E28" s="125">
        <v>0.75</v>
      </c>
      <c r="F28" s="83"/>
      <c r="G28" s="125"/>
      <c r="H28" s="93"/>
      <c r="I28" s="86"/>
      <c r="J28" s="90" t="s">
        <v>34</v>
      </c>
      <c r="K28" s="10">
        <v>0.4</v>
      </c>
      <c r="L28" s="90"/>
      <c r="M28" s="10"/>
      <c r="N28" s="13">
        <f t="shared" si="1"/>
        <v>1.1499999999999999</v>
      </c>
    </row>
    <row r="29" spans="1:14" x14ac:dyDescent="0.3">
      <c r="A29" s="22"/>
      <c r="B29" s="78" t="s">
        <v>35</v>
      </c>
      <c r="C29" s="128"/>
      <c r="D29" s="78"/>
      <c r="E29" s="128"/>
      <c r="F29" s="130"/>
      <c r="G29" s="129"/>
      <c r="H29" s="101" t="s">
        <v>35</v>
      </c>
      <c r="I29" s="98"/>
      <c r="J29" s="101"/>
      <c r="K29" s="98"/>
      <c r="L29" s="98"/>
      <c r="M29" s="19"/>
      <c r="N29" s="25"/>
    </row>
    <row r="30" spans="1:14" x14ac:dyDescent="0.3">
      <c r="A30" s="22">
        <v>4.6399999999999997</v>
      </c>
      <c r="B30" s="95" t="s">
        <v>13</v>
      </c>
      <c r="C30" s="98">
        <v>0.32</v>
      </c>
      <c r="D30" s="95"/>
      <c r="E30" s="96"/>
      <c r="F30" s="97"/>
      <c r="G30" s="98"/>
      <c r="H30" s="132" t="s">
        <v>12</v>
      </c>
      <c r="I30" s="98">
        <v>0.75</v>
      </c>
      <c r="J30" s="132"/>
      <c r="K30" s="98"/>
      <c r="L30" s="98"/>
      <c r="M30" s="19"/>
      <c r="N30" s="25">
        <f>C30+E30+G30+I30+K30</f>
        <v>1.07</v>
      </c>
    </row>
    <row r="31" spans="1:14" x14ac:dyDescent="0.3">
      <c r="A31" s="64"/>
      <c r="B31" s="133" t="s">
        <v>36</v>
      </c>
      <c r="C31" s="91"/>
      <c r="D31" s="78"/>
      <c r="E31" s="91"/>
      <c r="F31" s="78" t="s">
        <v>36</v>
      </c>
      <c r="G31" s="79"/>
      <c r="H31" s="78"/>
      <c r="I31" s="79"/>
      <c r="J31" s="79" t="s">
        <v>36</v>
      </c>
      <c r="K31" s="79"/>
      <c r="L31" s="79"/>
      <c r="M31" s="6"/>
      <c r="N31" s="8"/>
    </row>
    <row r="32" spans="1:14" x14ac:dyDescent="0.3">
      <c r="A32" s="66">
        <v>7.5</v>
      </c>
      <c r="B32" s="134" t="s">
        <v>13</v>
      </c>
      <c r="C32" s="90">
        <v>0.25</v>
      </c>
      <c r="D32" s="93"/>
      <c r="E32" s="90"/>
      <c r="F32" s="93" t="s">
        <v>12</v>
      </c>
      <c r="G32" s="86">
        <v>1.23</v>
      </c>
      <c r="H32" s="93"/>
      <c r="I32" s="86"/>
      <c r="J32" s="90" t="s">
        <v>34</v>
      </c>
      <c r="K32" s="86">
        <v>0.25</v>
      </c>
      <c r="L32" s="90"/>
      <c r="M32" s="10"/>
      <c r="N32" s="13">
        <f>K32+G32+C32</f>
        <v>1.73</v>
      </c>
    </row>
    <row r="33" spans="1:14" x14ac:dyDescent="0.3">
      <c r="A33" s="24">
        <f>SUM(A3:A32)</f>
        <v>111.76</v>
      </c>
      <c r="B33" s="136" t="s">
        <v>9</v>
      </c>
      <c r="C33" s="10">
        <f>SUM(C3:C32)</f>
        <v>4.8500000000000005</v>
      </c>
      <c r="D33" s="15"/>
      <c r="E33" s="10">
        <f>SUM(E3:E32)</f>
        <v>5.6</v>
      </c>
      <c r="F33" s="27"/>
      <c r="G33" s="10">
        <f>SUM(G3:G32)</f>
        <v>5.5500000000000007</v>
      </c>
      <c r="H33" s="34"/>
      <c r="I33" s="10">
        <f>SUM(I3:I32)</f>
        <v>6.43</v>
      </c>
      <c r="J33" s="26"/>
      <c r="K33" s="10">
        <f>SUM(K3:K32)</f>
        <v>3.3200000000000003</v>
      </c>
      <c r="L33" s="15"/>
      <c r="M33" s="15"/>
      <c r="N33" s="28">
        <f>SUM(N3:N32)</f>
        <v>25.749999999999996</v>
      </c>
    </row>
    <row r="34" spans="1:14" x14ac:dyDescent="0.3">
      <c r="B34" s="138" t="s">
        <v>42</v>
      </c>
      <c r="F34" s="1"/>
      <c r="H34" t="s">
        <v>22</v>
      </c>
      <c r="J34" s="29"/>
      <c r="K34" s="30">
        <f>N33*4.33</f>
        <v>111.49749999999999</v>
      </c>
      <c r="L34" s="30"/>
    </row>
    <row r="35" spans="1:14" x14ac:dyDescent="0.3">
      <c r="B35" s="138" t="s">
        <v>58</v>
      </c>
      <c r="F35" s="179" t="s">
        <v>101</v>
      </c>
      <c r="I35" s="31">
        <v>31.01</v>
      </c>
      <c r="M35" s="30"/>
    </row>
    <row r="36" spans="1:14" x14ac:dyDescent="0.3">
      <c r="B36" s="138" t="s">
        <v>25</v>
      </c>
      <c r="K36" s="1"/>
    </row>
  </sheetData>
  <pageMargins left="0" right="0" top="0" bottom="0" header="0" footer="0"/>
  <pageSetup paperSize="9" orientation="landscape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"/>
  <sheetViews>
    <sheetView workbookViewId="0">
      <selection sqref="A1:N16"/>
    </sheetView>
  </sheetViews>
  <sheetFormatPr baseColWidth="10" defaultRowHeight="14.4" x14ac:dyDescent="0.3"/>
  <cols>
    <col min="2" max="2" width="8" customWidth="1"/>
    <col min="3" max="3" width="7.5546875" customWidth="1"/>
    <col min="4" max="4" width="8.6640625" customWidth="1"/>
    <col min="5" max="5" width="6.33203125" customWidth="1"/>
    <col min="6" max="6" width="9.44140625" customWidth="1"/>
    <col min="7" max="7" width="6.88671875" customWidth="1"/>
    <col min="8" max="8" width="9.5546875" customWidth="1"/>
    <col min="9" max="9" width="7.88671875" customWidth="1"/>
    <col min="13" max="13" width="7.88671875" customWidth="1"/>
    <col min="14" max="14" width="9.88671875" customWidth="1"/>
  </cols>
  <sheetData>
    <row r="1" spans="1:14" x14ac:dyDescent="0.3">
      <c r="B1" s="76" t="s">
        <v>0</v>
      </c>
    </row>
    <row r="3" spans="1:14" x14ac:dyDescent="0.3">
      <c r="A3" s="2" t="s">
        <v>86</v>
      </c>
      <c r="B3" s="2" t="s">
        <v>2</v>
      </c>
      <c r="C3" s="2" t="s">
        <v>3</v>
      </c>
      <c r="D3" s="2" t="s">
        <v>4</v>
      </c>
      <c r="E3" s="2" t="s">
        <v>5</v>
      </c>
      <c r="F3" s="3" t="s">
        <v>6</v>
      </c>
      <c r="G3" s="2" t="s">
        <v>5</v>
      </c>
      <c r="H3" s="2" t="s">
        <v>7</v>
      </c>
      <c r="I3" s="2" t="s">
        <v>5</v>
      </c>
      <c r="J3" s="2" t="s">
        <v>8</v>
      </c>
      <c r="K3" s="2" t="s">
        <v>5</v>
      </c>
      <c r="L3" s="2" t="s">
        <v>39</v>
      </c>
      <c r="M3" s="2" t="s">
        <v>5</v>
      </c>
      <c r="N3" s="2" t="s">
        <v>9</v>
      </c>
    </row>
    <row r="4" spans="1:14" ht="24" x14ac:dyDescent="0.3">
      <c r="A4" s="183">
        <v>43987</v>
      </c>
      <c r="B4" s="184"/>
      <c r="C4" s="27"/>
      <c r="D4" s="184"/>
      <c r="E4" s="185"/>
      <c r="F4" s="184"/>
      <c r="G4" s="27"/>
      <c r="H4" s="184"/>
      <c r="I4" s="27"/>
      <c r="J4" s="186" t="s">
        <v>80</v>
      </c>
      <c r="K4" s="210">
        <v>2.34</v>
      </c>
      <c r="L4" s="12"/>
      <c r="M4" s="210"/>
      <c r="N4" s="34"/>
    </row>
    <row r="5" spans="1:14" ht="24.6" x14ac:dyDescent="0.3">
      <c r="A5" s="183">
        <v>43988</v>
      </c>
      <c r="B5" s="184"/>
      <c r="C5" s="27"/>
      <c r="D5" s="184"/>
      <c r="E5" s="185"/>
      <c r="F5" s="184"/>
      <c r="G5" s="27"/>
      <c r="H5" s="203"/>
      <c r="I5" s="27"/>
      <c r="J5" s="209"/>
      <c r="K5" s="210"/>
      <c r="L5" s="12" t="s">
        <v>80</v>
      </c>
      <c r="M5" s="210">
        <v>4</v>
      </c>
      <c r="N5" s="34"/>
    </row>
    <row r="6" spans="1:14" ht="25.2" thickBot="1" x14ac:dyDescent="0.35">
      <c r="A6" s="183">
        <v>44002</v>
      </c>
      <c r="B6" s="184"/>
      <c r="C6" s="27"/>
      <c r="D6" s="184"/>
      <c r="E6" s="185"/>
      <c r="F6" s="184"/>
      <c r="G6" s="27"/>
      <c r="H6" s="208"/>
      <c r="I6" s="27"/>
      <c r="J6" s="209"/>
      <c r="K6" s="210"/>
      <c r="L6" s="12" t="s">
        <v>80</v>
      </c>
      <c r="M6" s="210">
        <v>3</v>
      </c>
      <c r="N6" s="34"/>
    </row>
    <row r="7" spans="1:14" ht="25.2" thickBot="1" x14ac:dyDescent="0.35">
      <c r="A7" s="183">
        <v>44008</v>
      </c>
      <c r="B7" s="27"/>
      <c r="C7" s="27"/>
      <c r="D7" s="27"/>
      <c r="E7" s="185"/>
      <c r="F7" s="184"/>
      <c r="G7" s="27"/>
      <c r="H7" s="187"/>
      <c r="I7" s="27"/>
      <c r="J7" s="184" t="s">
        <v>80</v>
      </c>
      <c r="K7" s="211">
        <v>3</v>
      </c>
      <c r="L7" s="12"/>
      <c r="M7" s="210"/>
      <c r="N7" s="34"/>
    </row>
    <row r="8" spans="1:14" ht="15" thickBot="1" x14ac:dyDescent="0.35">
      <c r="A8" s="195" t="s">
        <v>87</v>
      </c>
      <c r="B8" s="196"/>
      <c r="C8" s="197">
        <f>SUM(C4:C7)</f>
        <v>0</v>
      </c>
      <c r="D8" s="196"/>
      <c r="E8" s="198">
        <f>SUM(E4:E7)</f>
        <v>0</v>
      </c>
      <c r="F8" s="196"/>
      <c r="G8" s="197">
        <f>SUM(G4:G7)</f>
        <v>0</v>
      </c>
      <c r="H8" s="196"/>
      <c r="I8" s="197">
        <f>SUM(I4:I7)</f>
        <v>0</v>
      </c>
      <c r="J8" s="196"/>
      <c r="K8" s="197">
        <f>SUM(K4:K7)</f>
        <v>5.34</v>
      </c>
      <c r="L8" s="196"/>
      <c r="M8" s="212">
        <v>7</v>
      </c>
      <c r="N8" s="196">
        <f>SUM(C8:M8)</f>
        <v>12.34</v>
      </c>
    </row>
    <row r="13" spans="1:14" x14ac:dyDescent="0.3">
      <c r="B13" s="76" t="s">
        <v>42</v>
      </c>
      <c r="E13" s="193"/>
      <c r="F13" s="194" t="s">
        <v>100</v>
      </c>
    </row>
    <row r="14" spans="1:14" x14ac:dyDescent="0.3">
      <c r="B14" t="s">
        <v>43</v>
      </c>
      <c r="D14" t="str">
        <f>B1</f>
        <v>ISABEL MARÍA FERNÁNDEZ FORTES</v>
      </c>
    </row>
    <row r="15" spans="1:14" x14ac:dyDescent="0.3">
      <c r="B15" t="s">
        <v>25</v>
      </c>
    </row>
    <row r="16" spans="1:14" x14ac:dyDescent="0.3">
      <c r="E16" s="164" t="s">
        <v>89</v>
      </c>
    </row>
  </sheetData>
  <pageMargins left="0.7" right="0.7" top="0.75" bottom="0.75" header="0.3" footer="0.3"/>
  <pageSetup paperSize="9" orientation="landscape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workbookViewId="0">
      <selection sqref="A1:N14"/>
    </sheetView>
  </sheetViews>
  <sheetFormatPr baseColWidth="10" defaultRowHeight="14.4" x14ac:dyDescent="0.3"/>
  <cols>
    <col min="2" max="2" width="9.5546875" customWidth="1"/>
    <col min="3" max="3" width="7" customWidth="1"/>
    <col min="4" max="4" width="9.109375" customWidth="1"/>
    <col min="5" max="5" width="6.88671875" customWidth="1"/>
    <col min="6" max="6" width="10" customWidth="1"/>
    <col min="7" max="7" width="7.109375" customWidth="1"/>
    <col min="8" max="8" width="9.33203125" customWidth="1"/>
    <col min="9" max="9" width="7" customWidth="1"/>
    <col min="11" max="11" width="7.109375" customWidth="1"/>
    <col min="13" max="13" width="8.33203125" customWidth="1"/>
    <col min="14" max="14" width="9.33203125" customWidth="1"/>
  </cols>
  <sheetData>
    <row r="1" spans="1:14" x14ac:dyDescent="0.3">
      <c r="B1" s="76" t="s">
        <v>0</v>
      </c>
    </row>
    <row r="3" spans="1:14" x14ac:dyDescent="0.3">
      <c r="A3" s="2" t="s">
        <v>86</v>
      </c>
      <c r="B3" s="2" t="s">
        <v>2</v>
      </c>
      <c r="C3" s="2" t="s">
        <v>3</v>
      </c>
      <c r="D3" s="2" t="s">
        <v>4</v>
      </c>
      <c r="E3" s="2" t="s">
        <v>5</v>
      </c>
      <c r="F3" s="3" t="s">
        <v>6</v>
      </c>
      <c r="G3" s="2" t="s">
        <v>5</v>
      </c>
      <c r="H3" s="2" t="s">
        <v>7</v>
      </c>
      <c r="I3" s="2" t="s">
        <v>5</v>
      </c>
      <c r="J3" s="2" t="s">
        <v>8</v>
      </c>
      <c r="K3" s="2" t="s">
        <v>5</v>
      </c>
      <c r="L3" s="2" t="s">
        <v>39</v>
      </c>
      <c r="M3" s="2" t="s">
        <v>5</v>
      </c>
      <c r="N3" s="2" t="s">
        <v>9</v>
      </c>
    </row>
    <row r="4" spans="1:14" ht="25.2" thickBot="1" x14ac:dyDescent="0.35">
      <c r="A4" s="183">
        <v>43955</v>
      </c>
      <c r="B4" s="184" t="s">
        <v>80</v>
      </c>
      <c r="C4" s="27">
        <v>1</v>
      </c>
      <c r="D4" s="184"/>
      <c r="E4" s="185"/>
      <c r="F4" s="184"/>
      <c r="G4" s="27"/>
      <c r="H4" s="184"/>
      <c r="I4" s="27"/>
      <c r="J4" s="186"/>
      <c r="K4" s="27"/>
      <c r="L4" s="12"/>
      <c r="M4" s="12"/>
      <c r="N4" s="34"/>
    </row>
    <row r="5" spans="1:14" ht="25.2" thickBot="1" x14ac:dyDescent="0.35">
      <c r="A5" s="183">
        <v>43973</v>
      </c>
      <c r="B5" s="27"/>
      <c r="C5" s="27"/>
      <c r="D5" s="27"/>
      <c r="E5" s="185"/>
      <c r="F5" s="184"/>
      <c r="G5" s="27"/>
      <c r="H5" s="187"/>
      <c r="I5" s="27"/>
      <c r="J5" s="184" t="s">
        <v>80</v>
      </c>
      <c r="K5" s="27">
        <v>3.14</v>
      </c>
      <c r="L5" s="12"/>
      <c r="M5" s="12"/>
      <c r="N5" s="34"/>
    </row>
    <row r="6" spans="1:14" ht="15" thickBot="1" x14ac:dyDescent="0.35">
      <c r="A6" s="195" t="s">
        <v>87</v>
      </c>
      <c r="B6" s="196"/>
      <c r="C6" s="197">
        <f>SUM(C4:C5)</f>
        <v>1</v>
      </c>
      <c r="D6" s="196"/>
      <c r="E6" s="198">
        <f>SUM(E4:E5)</f>
        <v>0</v>
      </c>
      <c r="F6" s="196"/>
      <c r="G6" s="197">
        <f>SUM(G4:G5)</f>
        <v>0</v>
      </c>
      <c r="H6" s="196"/>
      <c r="I6" s="197">
        <f>SUM(I4:I5)</f>
        <v>0</v>
      </c>
      <c r="J6" s="196"/>
      <c r="K6" s="197">
        <f>SUM(K4:K5)</f>
        <v>3.14</v>
      </c>
      <c r="L6" s="196"/>
      <c r="M6" s="196">
        <v>0</v>
      </c>
      <c r="N6" s="196">
        <f>SUM(C6:M6)</f>
        <v>4.1400000000000006</v>
      </c>
    </row>
    <row r="11" spans="1:14" x14ac:dyDescent="0.3">
      <c r="B11" s="76" t="s">
        <v>42</v>
      </c>
      <c r="E11" s="193"/>
      <c r="F11" s="194" t="s">
        <v>98</v>
      </c>
    </row>
    <row r="12" spans="1:14" x14ac:dyDescent="0.3">
      <c r="B12" t="s">
        <v>43</v>
      </c>
      <c r="D12" t="str">
        <f>B1</f>
        <v>ISABEL MARÍA FERNÁNDEZ FORTES</v>
      </c>
    </row>
    <row r="13" spans="1:14" x14ac:dyDescent="0.3">
      <c r="B13" t="s">
        <v>25</v>
      </c>
    </row>
    <row r="14" spans="1:14" x14ac:dyDescent="0.3">
      <c r="E14" s="164" t="s">
        <v>89</v>
      </c>
    </row>
  </sheetData>
  <pageMargins left="0.7" right="0.7" top="0.75" bottom="0.75" header="0.3" footer="0.3"/>
  <pageSetup paperSize="9" orientation="landscape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workbookViewId="0">
      <selection sqref="A1:N14"/>
    </sheetView>
  </sheetViews>
  <sheetFormatPr baseColWidth="10" defaultRowHeight="14.4" x14ac:dyDescent="0.3"/>
  <cols>
    <col min="3" max="3" width="9.109375" customWidth="1"/>
    <col min="4" max="4" width="10" customWidth="1"/>
    <col min="5" max="5" width="9.44140625" customWidth="1"/>
    <col min="6" max="6" width="10" customWidth="1"/>
    <col min="7" max="7" width="8" customWidth="1"/>
    <col min="9" max="9" width="7.6640625" customWidth="1"/>
    <col min="10" max="10" width="9.33203125" customWidth="1"/>
    <col min="11" max="11" width="8.33203125" customWidth="1"/>
    <col min="12" max="12" width="8.109375" customWidth="1"/>
    <col min="13" max="13" width="7.5546875" customWidth="1"/>
    <col min="14" max="14" width="9.109375" customWidth="1"/>
  </cols>
  <sheetData>
    <row r="1" spans="1:14" x14ac:dyDescent="0.3">
      <c r="B1" s="76" t="s">
        <v>0</v>
      </c>
    </row>
    <row r="3" spans="1:14" x14ac:dyDescent="0.3">
      <c r="A3" s="2" t="s">
        <v>86</v>
      </c>
      <c r="B3" s="2" t="s">
        <v>2</v>
      </c>
      <c r="C3" s="2" t="s">
        <v>3</v>
      </c>
      <c r="D3" s="2" t="s">
        <v>4</v>
      </c>
      <c r="E3" s="2" t="s">
        <v>5</v>
      </c>
      <c r="F3" s="3" t="s">
        <v>6</v>
      </c>
      <c r="G3" s="2" t="s">
        <v>5</v>
      </c>
      <c r="H3" s="2" t="s">
        <v>7</v>
      </c>
      <c r="I3" s="2" t="s">
        <v>5</v>
      </c>
      <c r="J3" s="2" t="s">
        <v>8</v>
      </c>
      <c r="K3" s="2" t="s">
        <v>5</v>
      </c>
      <c r="L3" s="2" t="s">
        <v>39</v>
      </c>
      <c r="M3" s="2" t="s">
        <v>5</v>
      </c>
      <c r="N3" s="2" t="s">
        <v>9</v>
      </c>
    </row>
    <row r="4" spans="1:14" ht="25.2" thickBot="1" x14ac:dyDescent="0.35">
      <c r="A4" s="183">
        <v>43923</v>
      </c>
      <c r="B4" s="184"/>
      <c r="C4" s="27"/>
      <c r="D4" s="184"/>
      <c r="E4" s="185"/>
      <c r="F4" s="184"/>
      <c r="G4" s="27"/>
      <c r="H4" s="184" t="s">
        <v>80</v>
      </c>
      <c r="I4" s="27">
        <v>3.14</v>
      </c>
      <c r="J4" s="186"/>
      <c r="K4" s="27"/>
      <c r="L4" s="12"/>
      <c r="M4" s="12"/>
      <c r="N4" s="34"/>
    </row>
    <row r="5" spans="1:14" ht="25.2" thickBot="1" x14ac:dyDescent="0.35">
      <c r="A5" s="183">
        <v>43941</v>
      </c>
      <c r="B5" s="27" t="s">
        <v>80</v>
      </c>
      <c r="C5" s="27">
        <v>1</v>
      </c>
      <c r="D5" s="27"/>
      <c r="E5" s="185"/>
      <c r="F5" s="184"/>
      <c r="G5" s="27"/>
      <c r="H5" s="187"/>
      <c r="I5" s="27"/>
      <c r="J5" s="184"/>
      <c r="K5" s="27"/>
      <c r="L5" s="12"/>
      <c r="M5" s="12"/>
      <c r="N5" s="34"/>
    </row>
    <row r="6" spans="1:14" ht="15" thickBot="1" x14ac:dyDescent="0.35">
      <c r="A6" s="195" t="s">
        <v>87</v>
      </c>
      <c r="B6" s="196"/>
      <c r="C6" s="197">
        <f>SUM(C4:C5)</f>
        <v>1</v>
      </c>
      <c r="D6" s="196"/>
      <c r="E6" s="198">
        <f>SUM(E4:E5)</f>
        <v>0</v>
      </c>
      <c r="F6" s="196"/>
      <c r="G6" s="197">
        <f>SUM(G4:G5)</f>
        <v>0</v>
      </c>
      <c r="H6" s="196"/>
      <c r="I6" s="197">
        <f>SUM(I4:I5)</f>
        <v>3.14</v>
      </c>
      <c r="J6" s="196"/>
      <c r="K6" s="197">
        <f>SUM(K4:K5)</f>
        <v>0</v>
      </c>
      <c r="L6" s="196"/>
      <c r="M6" s="196">
        <v>0</v>
      </c>
      <c r="N6" s="196">
        <f>SUM(C6:M6)</f>
        <v>4.1400000000000006</v>
      </c>
    </row>
    <row r="11" spans="1:14" x14ac:dyDescent="0.3">
      <c r="B11" s="76" t="s">
        <v>42</v>
      </c>
      <c r="E11" s="193"/>
      <c r="F11" s="194" t="s">
        <v>94</v>
      </c>
    </row>
    <row r="12" spans="1:14" x14ac:dyDescent="0.3">
      <c r="B12" t="s">
        <v>43</v>
      </c>
      <c r="D12" t="str">
        <f>B1</f>
        <v>ISABEL MARÍA FERNÁNDEZ FORTES</v>
      </c>
    </row>
    <row r="13" spans="1:14" x14ac:dyDescent="0.3">
      <c r="B13" t="s">
        <v>25</v>
      </c>
    </row>
    <row r="14" spans="1:14" x14ac:dyDescent="0.3">
      <c r="E14" s="164" t="s">
        <v>89</v>
      </c>
    </row>
  </sheetData>
  <pageMargins left="0.7" right="0.7" top="0.75" bottom="0.75" header="0.3" footer="0.3"/>
  <pageSetup paperSize="9" orientation="landscape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7"/>
  <sheetViews>
    <sheetView topLeftCell="A16" workbookViewId="0">
      <selection sqref="A1:N37"/>
    </sheetView>
  </sheetViews>
  <sheetFormatPr baseColWidth="10" defaultRowHeight="14.4" x14ac:dyDescent="0.3"/>
  <cols>
    <col min="1" max="1" width="6.88671875" customWidth="1"/>
    <col min="2" max="2" width="22.5546875" customWidth="1"/>
    <col min="3" max="3" width="6.109375" customWidth="1"/>
    <col min="4" max="4" width="13.109375" customWidth="1"/>
    <col min="5" max="5" width="6.88671875" customWidth="1"/>
    <col min="6" max="6" width="17.88671875" customWidth="1"/>
    <col min="7" max="7" width="6.5546875" customWidth="1"/>
    <col min="8" max="8" width="15.33203125" customWidth="1"/>
    <col min="9" max="9" width="6.109375" customWidth="1"/>
    <col min="10" max="10" width="16" customWidth="1"/>
    <col min="11" max="11" width="7" customWidth="1"/>
    <col min="12" max="12" width="6.33203125" customWidth="1"/>
    <col min="13" max="13" width="6.6640625" customWidth="1"/>
    <col min="14" max="14" width="6.33203125" customWidth="1"/>
  </cols>
  <sheetData>
    <row r="1" spans="1:14" x14ac:dyDescent="0.3">
      <c r="B1" s="76" t="s">
        <v>0</v>
      </c>
      <c r="F1" s="1"/>
    </row>
    <row r="2" spans="1:14" x14ac:dyDescent="0.3">
      <c r="A2" s="2" t="s">
        <v>1</v>
      </c>
      <c r="B2" s="77" t="s">
        <v>2</v>
      </c>
      <c r="C2" s="2" t="s">
        <v>3</v>
      </c>
      <c r="D2" s="2" t="s">
        <v>4</v>
      </c>
      <c r="E2" s="2" t="s">
        <v>5</v>
      </c>
      <c r="F2" s="3" t="s">
        <v>6</v>
      </c>
      <c r="G2" s="2" t="s">
        <v>5</v>
      </c>
      <c r="H2" s="2" t="s">
        <v>7</v>
      </c>
      <c r="I2" s="2" t="s">
        <v>5</v>
      </c>
      <c r="J2" s="2" t="s">
        <v>8</v>
      </c>
      <c r="K2" s="2" t="s">
        <v>5</v>
      </c>
      <c r="L2" s="2" t="s">
        <v>26</v>
      </c>
      <c r="M2" s="2"/>
      <c r="N2" s="2" t="s">
        <v>9</v>
      </c>
    </row>
    <row r="3" spans="1:14" ht="23.25" customHeight="1" x14ac:dyDescent="0.3">
      <c r="A3" s="9">
        <v>9.9499999999999993</v>
      </c>
      <c r="B3" s="82"/>
      <c r="C3" s="83"/>
      <c r="D3" s="105" t="s">
        <v>71</v>
      </c>
      <c r="E3" s="86">
        <v>1.1499999999999999</v>
      </c>
      <c r="F3" s="85"/>
      <c r="G3" s="86"/>
      <c r="H3" s="83"/>
      <c r="I3" s="86"/>
      <c r="J3" s="105" t="s">
        <v>71</v>
      </c>
      <c r="K3" s="86">
        <v>1.1499999999999999</v>
      </c>
      <c r="L3" s="86"/>
      <c r="M3" s="10"/>
      <c r="N3" s="13">
        <f>C3+E3+G3+I3+K3</f>
        <v>2.2999999999999998</v>
      </c>
    </row>
    <row r="4" spans="1:14" x14ac:dyDescent="0.3">
      <c r="A4" s="5">
        <v>10</v>
      </c>
      <c r="B4" s="88" t="s">
        <v>11</v>
      </c>
      <c r="C4" s="78"/>
      <c r="D4" s="78"/>
      <c r="E4" s="81"/>
      <c r="F4" s="80" t="s">
        <v>11</v>
      </c>
      <c r="G4" s="79"/>
      <c r="H4" s="78"/>
      <c r="I4" s="79"/>
      <c r="J4" s="79" t="s">
        <v>11</v>
      </c>
      <c r="K4" s="79"/>
      <c r="L4" s="79"/>
      <c r="M4" s="6"/>
      <c r="N4" s="8"/>
    </row>
    <row r="5" spans="1:14" x14ac:dyDescent="0.3">
      <c r="A5" s="9"/>
      <c r="B5" s="82" t="s">
        <v>12</v>
      </c>
      <c r="C5" s="86">
        <v>1.65</v>
      </c>
      <c r="D5" s="83"/>
      <c r="E5" s="86"/>
      <c r="F5" s="85" t="s">
        <v>13</v>
      </c>
      <c r="G5" s="86">
        <v>0.33</v>
      </c>
      <c r="H5" s="83"/>
      <c r="I5" s="86"/>
      <c r="J5" s="86" t="s">
        <v>13</v>
      </c>
      <c r="K5" s="86">
        <v>0.33</v>
      </c>
      <c r="L5" s="86"/>
      <c r="M5" s="10"/>
      <c r="N5" s="13">
        <f t="shared" ref="N5:N21" si="0">C5+E5+G5+I5+K5</f>
        <v>2.31</v>
      </c>
    </row>
    <row r="6" spans="1:14" x14ac:dyDescent="0.3">
      <c r="A6" s="5">
        <v>7</v>
      </c>
      <c r="B6" s="88" t="s">
        <v>14</v>
      </c>
      <c r="C6" s="79"/>
      <c r="D6" s="78"/>
      <c r="E6" s="79"/>
      <c r="F6" s="80"/>
      <c r="G6" s="81"/>
      <c r="H6" s="78" t="s">
        <v>14</v>
      </c>
      <c r="I6" s="81"/>
      <c r="J6" s="79"/>
      <c r="K6" s="79"/>
      <c r="L6" s="79"/>
      <c r="M6" s="6"/>
      <c r="N6" s="8"/>
    </row>
    <row r="7" spans="1:14" x14ac:dyDescent="0.3">
      <c r="A7" s="9"/>
      <c r="B7" s="82" t="s">
        <v>13</v>
      </c>
      <c r="C7" s="86">
        <v>0.33</v>
      </c>
      <c r="D7" s="85"/>
      <c r="E7" s="87"/>
      <c r="F7" s="89"/>
      <c r="G7" s="90"/>
      <c r="H7" s="83" t="s">
        <v>12</v>
      </c>
      <c r="I7" s="86">
        <v>1.28</v>
      </c>
      <c r="J7" s="87"/>
      <c r="K7" s="86"/>
      <c r="L7" s="86"/>
      <c r="M7" s="10"/>
      <c r="N7" s="13">
        <f t="shared" si="0"/>
        <v>1.61</v>
      </c>
    </row>
    <row r="8" spans="1:14" x14ac:dyDescent="0.3">
      <c r="A8" s="5">
        <v>6</v>
      </c>
      <c r="B8" s="88" t="s">
        <v>15</v>
      </c>
      <c r="C8" s="79"/>
      <c r="D8" s="78"/>
      <c r="E8" s="81"/>
      <c r="F8" s="80"/>
      <c r="G8" s="81"/>
      <c r="H8" s="78" t="s">
        <v>15</v>
      </c>
      <c r="I8" s="79"/>
      <c r="J8" s="79"/>
      <c r="K8" s="79"/>
      <c r="L8" s="79"/>
      <c r="M8" s="6"/>
      <c r="N8" s="8"/>
    </row>
    <row r="9" spans="1:14" x14ac:dyDescent="0.3">
      <c r="A9" s="9"/>
      <c r="B9" s="82" t="s">
        <v>13</v>
      </c>
      <c r="C9" s="86">
        <v>0.25</v>
      </c>
      <c r="D9" s="85"/>
      <c r="E9" s="87"/>
      <c r="F9" s="85"/>
      <c r="G9" s="86"/>
      <c r="H9" s="83" t="s">
        <v>12</v>
      </c>
      <c r="I9" s="86">
        <v>1.1299999999999999</v>
      </c>
      <c r="J9" s="87"/>
      <c r="K9" s="86"/>
      <c r="L9" s="86"/>
      <c r="M9" s="10"/>
      <c r="N9" s="13">
        <f t="shared" si="0"/>
        <v>1.38</v>
      </c>
    </row>
    <row r="10" spans="1:14" x14ac:dyDescent="0.3">
      <c r="A10" s="5">
        <v>5.5</v>
      </c>
      <c r="B10" s="88" t="s">
        <v>16</v>
      </c>
      <c r="C10" s="79"/>
      <c r="D10" s="78"/>
      <c r="E10" s="79"/>
      <c r="F10" s="80"/>
      <c r="G10" s="79"/>
      <c r="H10" s="78" t="s">
        <v>16</v>
      </c>
      <c r="I10" s="91"/>
      <c r="J10" s="79"/>
      <c r="K10" s="79"/>
      <c r="L10" s="79"/>
      <c r="M10" s="6"/>
      <c r="N10" s="8"/>
    </row>
    <row r="11" spans="1:14" x14ac:dyDescent="0.3">
      <c r="A11" s="9"/>
      <c r="B11" s="82" t="s">
        <v>13</v>
      </c>
      <c r="C11" s="86">
        <v>0.33</v>
      </c>
      <c r="D11" s="83"/>
      <c r="E11" s="86"/>
      <c r="F11" s="85"/>
      <c r="G11" s="86"/>
      <c r="H11" s="83" t="s">
        <v>12</v>
      </c>
      <c r="I11" s="86">
        <v>0.94</v>
      </c>
      <c r="J11" s="87"/>
      <c r="K11" s="86"/>
      <c r="L11" s="86"/>
      <c r="M11" s="10"/>
      <c r="N11" s="13">
        <f t="shared" si="0"/>
        <v>1.27</v>
      </c>
    </row>
    <row r="12" spans="1:14" ht="13.5" customHeight="1" x14ac:dyDescent="0.3">
      <c r="A12" s="5">
        <v>16</v>
      </c>
      <c r="B12" s="88" t="s">
        <v>17</v>
      </c>
      <c r="C12" s="79"/>
      <c r="D12" s="88" t="s">
        <v>17</v>
      </c>
      <c r="E12" s="79"/>
      <c r="F12" s="137" t="s">
        <v>45</v>
      </c>
      <c r="G12" s="79"/>
      <c r="H12" s="88" t="s">
        <v>17</v>
      </c>
      <c r="I12" s="79"/>
      <c r="J12" s="79" t="s">
        <v>17</v>
      </c>
      <c r="K12" s="79"/>
      <c r="L12" s="79"/>
      <c r="M12" s="6"/>
      <c r="N12" s="8"/>
    </row>
    <row r="13" spans="1:14" ht="34.5" customHeight="1" x14ac:dyDescent="0.3">
      <c r="A13" s="9"/>
      <c r="B13" s="82" t="s">
        <v>13</v>
      </c>
      <c r="C13" s="86">
        <v>0.35</v>
      </c>
      <c r="D13" s="139" t="s">
        <v>96</v>
      </c>
      <c r="E13" s="86">
        <v>1.33</v>
      </c>
      <c r="F13" s="146" t="s">
        <v>60</v>
      </c>
      <c r="G13" s="86">
        <v>0.34</v>
      </c>
      <c r="H13" s="139" t="s">
        <v>97</v>
      </c>
      <c r="I13" s="86">
        <v>1.33</v>
      </c>
      <c r="J13" s="86" t="s">
        <v>13</v>
      </c>
      <c r="K13" s="86">
        <v>0.34</v>
      </c>
      <c r="L13" s="86"/>
      <c r="M13" s="10"/>
      <c r="N13" s="13">
        <f t="shared" si="0"/>
        <v>3.69</v>
      </c>
    </row>
    <row r="14" spans="1:14" ht="19.5" customHeight="1" x14ac:dyDescent="0.3">
      <c r="A14" s="5">
        <v>7.64</v>
      </c>
      <c r="B14" s="88" t="s">
        <v>18</v>
      </c>
      <c r="C14" s="79"/>
      <c r="D14" s="78"/>
      <c r="E14" s="79"/>
      <c r="F14" s="80" t="s">
        <v>18</v>
      </c>
      <c r="G14" s="79"/>
      <c r="H14" s="78"/>
      <c r="I14" s="79"/>
      <c r="J14" s="79" t="s">
        <v>18</v>
      </c>
      <c r="K14" s="79"/>
      <c r="L14" s="79"/>
      <c r="M14" s="6"/>
      <c r="N14" s="8"/>
    </row>
    <row r="15" spans="1:14" ht="20.25" customHeight="1" x14ac:dyDescent="0.3">
      <c r="A15" s="9"/>
      <c r="B15" s="139" t="s">
        <v>61</v>
      </c>
      <c r="C15" s="86">
        <v>0.33</v>
      </c>
      <c r="D15" s="93"/>
      <c r="E15" s="90"/>
      <c r="F15" s="85" t="s">
        <v>12</v>
      </c>
      <c r="G15" s="86">
        <v>1.1000000000000001</v>
      </c>
      <c r="H15" s="85"/>
      <c r="I15" s="86"/>
      <c r="J15" s="86" t="s">
        <v>13</v>
      </c>
      <c r="K15" s="86">
        <v>0.33</v>
      </c>
      <c r="L15" s="86"/>
      <c r="M15" s="10"/>
      <c r="N15" s="13">
        <f t="shared" si="0"/>
        <v>1.7600000000000002</v>
      </c>
    </row>
    <row r="16" spans="1:14" x14ac:dyDescent="0.3">
      <c r="A16" s="5">
        <v>6.5</v>
      </c>
      <c r="B16" s="88"/>
      <c r="C16" s="98"/>
      <c r="D16" s="95" t="s">
        <v>19</v>
      </c>
      <c r="E16" s="96"/>
      <c r="F16" s="97"/>
      <c r="G16" s="98"/>
      <c r="H16" s="95"/>
      <c r="I16" s="98"/>
      <c r="J16" s="98" t="s">
        <v>19</v>
      </c>
      <c r="K16" s="79"/>
      <c r="L16" s="79"/>
      <c r="M16" s="6"/>
      <c r="N16" s="8"/>
    </row>
    <row r="17" spans="1:14" x14ac:dyDescent="0.3">
      <c r="A17" s="22"/>
      <c r="B17" s="82"/>
      <c r="C17" s="98"/>
      <c r="D17" s="83" t="s">
        <v>12</v>
      </c>
      <c r="E17" s="96">
        <v>1.17</v>
      </c>
      <c r="F17" s="97"/>
      <c r="G17" s="98"/>
      <c r="H17" s="95"/>
      <c r="I17" s="98"/>
      <c r="J17" s="86" t="s">
        <v>13</v>
      </c>
      <c r="K17" s="86">
        <v>0.33</v>
      </c>
      <c r="L17" s="86"/>
      <c r="M17" s="10"/>
      <c r="N17" s="13">
        <f t="shared" si="0"/>
        <v>1.5</v>
      </c>
    </row>
    <row r="18" spans="1:14" x14ac:dyDescent="0.3">
      <c r="A18" s="5">
        <v>7.39</v>
      </c>
      <c r="B18" s="88"/>
      <c r="C18" s="79"/>
      <c r="D18" s="78" t="s">
        <v>20</v>
      </c>
      <c r="E18" s="79"/>
      <c r="F18" s="80"/>
      <c r="G18" s="79"/>
      <c r="H18" s="78"/>
      <c r="I18" s="79"/>
      <c r="J18" s="79" t="s">
        <v>20</v>
      </c>
      <c r="K18" s="79"/>
      <c r="L18" s="79"/>
      <c r="M18" s="6"/>
      <c r="N18" s="8"/>
    </row>
    <row r="19" spans="1:14" x14ac:dyDescent="0.3">
      <c r="A19" s="9"/>
      <c r="B19" s="82"/>
      <c r="C19" s="86"/>
      <c r="D19" s="83" t="s">
        <v>12</v>
      </c>
      <c r="E19" s="90">
        <v>1.35</v>
      </c>
      <c r="F19" s="85"/>
      <c r="G19" s="86"/>
      <c r="H19" s="83"/>
      <c r="I19" s="86"/>
      <c r="J19" s="86" t="s">
        <v>13</v>
      </c>
      <c r="K19" s="86">
        <v>0.35</v>
      </c>
      <c r="L19" s="86"/>
      <c r="M19" s="10"/>
      <c r="N19" s="13">
        <f t="shared" si="0"/>
        <v>1.7000000000000002</v>
      </c>
    </row>
    <row r="20" spans="1:14" x14ac:dyDescent="0.3">
      <c r="A20" s="22"/>
      <c r="B20" s="99" t="s">
        <v>21</v>
      </c>
      <c r="C20" s="98"/>
      <c r="D20" s="95"/>
      <c r="E20" s="98"/>
      <c r="F20" s="97" t="s">
        <v>21</v>
      </c>
      <c r="G20" s="98"/>
      <c r="H20" s="95"/>
      <c r="I20" s="98"/>
      <c r="J20" s="98" t="s">
        <v>21</v>
      </c>
      <c r="K20" s="79"/>
      <c r="L20" s="79"/>
      <c r="M20" s="6"/>
      <c r="N20" s="8"/>
    </row>
    <row r="21" spans="1:14" x14ac:dyDescent="0.3">
      <c r="A21" s="9">
        <v>9.4700000000000006</v>
      </c>
      <c r="B21" s="100" t="s">
        <v>13</v>
      </c>
      <c r="C21" s="86">
        <v>0.33</v>
      </c>
      <c r="D21" s="93"/>
      <c r="E21" s="90"/>
      <c r="F21" s="85" t="s">
        <v>12</v>
      </c>
      <c r="G21" s="86">
        <v>1.52</v>
      </c>
      <c r="H21" s="93"/>
      <c r="I21" s="86"/>
      <c r="J21" s="101" t="s">
        <v>13</v>
      </c>
      <c r="K21" s="86">
        <v>0.33</v>
      </c>
      <c r="L21" s="86"/>
      <c r="M21" s="10"/>
      <c r="N21" s="13">
        <f t="shared" si="0"/>
        <v>2.1800000000000002</v>
      </c>
    </row>
    <row r="22" spans="1:14" x14ac:dyDescent="0.3">
      <c r="A22" s="41"/>
      <c r="B22" s="102" t="s">
        <v>27</v>
      </c>
      <c r="C22" s="79"/>
      <c r="D22" s="103"/>
      <c r="E22" s="79"/>
      <c r="F22" s="103" t="s">
        <v>27</v>
      </c>
      <c r="G22" s="79"/>
      <c r="H22" s="103"/>
      <c r="I22" s="79"/>
      <c r="J22" s="81" t="s">
        <v>27</v>
      </c>
      <c r="K22" s="79"/>
      <c r="L22" s="104"/>
      <c r="M22" s="6"/>
      <c r="N22" s="6"/>
    </row>
    <row r="23" spans="1:14" x14ac:dyDescent="0.3">
      <c r="A23" s="26">
        <v>7.36</v>
      </c>
      <c r="B23" s="105" t="s">
        <v>13</v>
      </c>
      <c r="C23" s="86">
        <v>0.33</v>
      </c>
      <c r="D23" s="83"/>
      <c r="E23" s="84"/>
      <c r="F23" s="85" t="s">
        <v>12</v>
      </c>
      <c r="G23" s="86">
        <v>1.03</v>
      </c>
      <c r="H23" s="85"/>
      <c r="I23" s="86"/>
      <c r="J23" s="87" t="s">
        <v>13</v>
      </c>
      <c r="K23" s="86">
        <v>0.33</v>
      </c>
      <c r="L23" s="86"/>
      <c r="M23" s="10"/>
      <c r="N23" s="10">
        <f>C23+E23+G23+I23+K23+M23</f>
        <v>1.6900000000000002</v>
      </c>
    </row>
    <row r="24" spans="1:14" ht="15" customHeight="1" x14ac:dyDescent="0.3">
      <c r="A24" s="5"/>
      <c r="B24" s="116" t="s">
        <v>30</v>
      </c>
      <c r="C24" s="117"/>
      <c r="D24" s="117"/>
      <c r="E24" s="117"/>
      <c r="F24" s="117"/>
      <c r="G24" s="117"/>
      <c r="H24" s="116" t="s">
        <v>46</v>
      </c>
      <c r="I24" s="117"/>
      <c r="J24" s="118"/>
      <c r="K24" s="79"/>
      <c r="L24" s="79"/>
      <c r="M24" s="6"/>
      <c r="N24" s="8"/>
    </row>
    <row r="25" spans="1:14" x14ac:dyDescent="0.3">
      <c r="A25" s="9">
        <v>6</v>
      </c>
      <c r="B25" s="119" t="s">
        <v>13</v>
      </c>
      <c r="C25" s="120">
        <v>0.38</v>
      </c>
      <c r="D25" s="120"/>
      <c r="E25" s="120"/>
      <c r="F25" s="120"/>
      <c r="G25" s="120"/>
      <c r="H25" s="119" t="s">
        <v>12</v>
      </c>
      <c r="I25" s="120">
        <v>1</v>
      </c>
      <c r="J25" s="115"/>
      <c r="K25" s="86"/>
      <c r="L25" s="86"/>
      <c r="M25" s="10"/>
      <c r="N25" s="13">
        <f>I25+C25</f>
        <v>1.38</v>
      </c>
    </row>
    <row r="26" spans="1:14" x14ac:dyDescent="0.3">
      <c r="A26" s="5"/>
      <c r="B26" s="106"/>
      <c r="C26" s="205"/>
      <c r="D26" s="52" t="s">
        <v>55</v>
      </c>
      <c r="E26" s="109"/>
      <c r="F26" s="107"/>
      <c r="G26" s="122"/>
      <c r="H26" s="123"/>
      <c r="I26" s="79"/>
      <c r="J26" s="118" t="s">
        <v>56</v>
      </c>
      <c r="K26" s="79"/>
      <c r="L26" s="79"/>
      <c r="M26" s="6"/>
      <c r="N26" s="8"/>
    </row>
    <row r="27" spans="1:14" x14ac:dyDescent="0.3">
      <c r="A27" s="9">
        <v>5.76</v>
      </c>
      <c r="B27" s="111"/>
      <c r="C27" s="206"/>
      <c r="D27" s="93" t="s">
        <v>12</v>
      </c>
      <c r="E27" s="114">
        <v>1</v>
      </c>
      <c r="F27" s="112"/>
      <c r="G27" s="125"/>
      <c r="H27" s="93"/>
      <c r="I27" s="86"/>
      <c r="J27" s="119" t="s">
        <v>13</v>
      </c>
      <c r="K27" s="86">
        <v>0.33</v>
      </c>
      <c r="L27" s="86"/>
      <c r="M27" s="10"/>
      <c r="N27" s="13">
        <f t="shared" ref="N27:N29" si="1">C27+E27+G27+I27+K27</f>
        <v>1.33</v>
      </c>
    </row>
    <row r="28" spans="1:14" x14ac:dyDescent="0.3">
      <c r="A28" s="22"/>
      <c r="B28" s="126"/>
      <c r="C28" s="207"/>
      <c r="D28" s="78" t="s">
        <v>33</v>
      </c>
      <c r="E28" s="129"/>
      <c r="F28" s="78"/>
      <c r="G28" s="129"/>
      <c r="H28" s="110"/>
      <c r="I28" s="98"/>
      <c r="J28" s="98" t="s">
        <v>33</v>
      </c>
      <c r="K28" s="19"/>
      <c r="L28" s="98"/>
      <c r="M28" s="19"/>
      <c r="N28" s="25"/>
    </row>
    <row r="29" spans="1:14" x14ac:dyDescent="0.3">
      <c r="A29" s="9">
        <v>5</v>
      </c>
      <c r="B29" s="111"/>
      <c r="C29" s="206"/>
      <c r="D29" s="83" t="s">
        <v>12</v>
      </c>
      <c r="E29" s="125">
        <v>0.75</v>
      </c>
      <c r="F29" s="83"/>
      <c r="G29" s="125"/>
      <c r="H29" s="93"/>
      <c r="I29" s="86"/>
      <c r="J29" s="90" t="s">
        <v>34</v>
      </c>
      <c r="K29" s="10">
        <v>0.4</v>
      </c>
      <c r="L29" s="90"/>
      <c r="M29" s="10"/>
      <c r="N29" s="13">
        <f t="shared" si="1"/>
        <v>1.1499999999999999</v>
      </c>
    </row>
    <row r="30" spans="1:14" x14ac:dyDescent="0.3">
      <c r="A30" s="22"/>
      <c r="B30" s="78" t="s">
        <v>35</v>
      </c>
      <c r="C30" s="128"/>
      <c r="D30" s="78"/>
      <c r="E30" s="128"/>
      <c r="F30" s="130"/>
      <c r="G30" s="129"/>
      <c r="H30" s="101" t="s">
        <v>35</v>
      </c>
      <c r="I30" s="98"/>
      <c r="J30" s="101"/>
      <c r="K30" s="98"/>
      <c r="L30" s="98"/>
      <c r="M30" s="19"/>
      <c r="N30" s="25"/>
    </row>
    <row r="31" spans="1:14" x14ac:dyDescent="0.3">
      <c r="A31" s="22">
        <v>4.6399999999999997</v>
      </c>
      <c r="B31" s="95" t="s">
        <v>12</v>
      </c>
      <c r="C31" s="96">
        <v>0.75</v>
      </c>
      <c r="D31" s="95"/>
      <c r="E31" s="96"/>
      <c r="F31" s="97"/>
      <c r="G31" s="98"/>
      <c r="H31" s="132" t="s">
        <v>13</v>
      </c>
      <c r="I31" s="98">
        <v>0.32</v>
      </c>
      <c r="J31" s="132"/>
      <c r="K31" s="98"/>
      <c r="L31" s="98"/>
      <c r="M31" s="19"/>
      <c r="N31" s="25">
        <f>K31+E31</f>
        <v>0</v>
      </c>
    </row>
    <row r="32" spans="1:14" x14ac:dyDescent="0.3">
      <c r="A32" s="64"/>
      <c r="B32" s="133" t="s">
        <v>36</v>
      </c>
      <c r="C32" s="91"/>
      <c r="D32" s="78"/>
      <c r="E32" s="91"/>
      <c r="F32" s="78" t="s">
        <v>36</v>
      </c>
      <c r="G32" s="79"/>
      <c r="H32" s="78"/>
      <c r="I32" s="79"/>
      <c r="J32" s="79" t="s">
        <v>36</v>
      </c>
      <c r="K32" s="79"/>
      <c r="L32" s="79"/>
      <c r="M32" s="6"/>
      <c r="N32" s="8"/>
    </row>
    <row r="33" spans="1:14" x14ac:dyDescent="0.3">
      <c r="A33" s="66">
        <v>7.5</v>
      </c>
      <c r="B33" s="134" t="s">
        <v>13</v>
      </c>
      <c r="C33" s="90">
        <v>0.25</v>
      </c>
      <c r="D33" s="93"/>
      <c r="E33" s="90"/>
      <c r="F33" s="93" t="s">
        <v>12</v>
      </c>
      <c r="G33" s="86">
        <v>1.23</v>
      </c>
      <c r="H33" s="93"/>
      <c r="I33" s="86"/>
      <c r="J33" s="90" t="s">
        <v>34</v>
      </c>
      <c r="K33" s="86">
        <v>0.25</v>
      </c>
      <c r="L33" s="90"/>
      <c r="M33" s="10"/>
      <c r="N33" s="13">
        <f>K33+G33+C33</f>
        <v>1.73</v>
      </c>
    </row>
    <row r="34" spans="1:14" x14ac:dyDescent="0.3">
      <c r="A34" s="24">
        <f>SUM(A3:A33)</f>
        <v>121.71000000000001</v>
      </c>
      <c r="B34" s="136" t="s">
        <v>9</v>
      </c>
      <c r="C34" s="10">
        <f>SUM(C3:C33)</f>
        <v>5.28</v>
      </c>
      <c r="D34" s="15"/>
      <c r="E34" s="10">
        <f>SUM(E3:E33)</f>
        <v>6.75</v>
      </c>
      <c r="F34" s="27"/>
      <c r="G34" s="10">
        <f>SUM(G3:G33)</f>
        <v>5.5500000000000007</v>
      </c>
      <c r="H34" s="34"/>
      <c r="I34" s="10">
        <f>SUM(I3:I33)</f>
        <v>6</v>
      </c>
      <c r="J34" s="26"/>
      <c r="K34" s="10">
        <f>SUM(K3:K33)</f>
        <v>4.4700000000000006</v>
      </c>
      <c r="L34" s="15"/>
      <c r="M34" s="15"/>
      <c r="N34" s="28">
        <f>SUM(N3:N33)</f>
        <v>26.98</v>
      </c>
    </row>
    <row r="35" spans="1:14" x14ac:dyDescent="0.3">
      <c r="B35" s="138" t="s">
        <v>42</v>
      </c>
      <c r="F35" s="1"/>
      <c r="H35" t="s">
        <v>22</v>
      </c>
      <c r="J35" s="29"/>
      <c r="K35" s="30">
        <f>N34*4.33</f>
        <v>116.82340000000001</v>
      </c>
      <c r="L35" s="30"/>
    </row>
    <row r="36" spans="1:14" x14ac:dyDescent="0.3">
      <c r="B36" s="138" t="s">
        <v>58</v>
      </c>
      <c r="F36" s="179" t="s">
        <v>99</v>
      </c>
      <c r="I36" s="31">
        <v>31.01</v>
      </c>
      <c r="M36" s="30"/>
    </row>
    <row r="37" spans="1:14" x14ac:dyDescent="0.3">
      <c r="B37" s="138" t="s">
        <v>25</v>
      </c>
      <c r="K37" s="1"/>
    </row>
  </sheetData>
  <pageMargins left="0" right="0" top="0" bottom="0" header="0" footer="0"/>
  <pageSetup paperSize="9" orientation="landscape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7"/>
  <sheetViews>
    <sheetView workbookViewId="0">
      <selection sqref="A1:N37"/>
    </sheetView>
  </sheetViews>
  <sheetFormatPr baseColWidth="10" defaultRowHeight="14.4" x14ac:dyDescent="0.3"/>
  <cols>
    <col min="1" max="1" width="7.109375" customWidth="1"/>
    <col min="2" max="2" width="22.109375" customWidth="1"/>
    <col min="3" max="3" width="6.44140625" customWidth="1"/>
    <col min="4" max="4" width="12.5546875" customWidth="1"/>
    <col min="5" max="5" width="5.88671875" customWidth="1"/>
    <col min="6" max="6" width="18.33203125" customWidth="1"/>
    <col min="7" max="7" width="6" customWidth="1"/>
    <col min="8" max="8" width="15.6640625" customWidth="1"/>
    <col min="9" max="9" width="6" customWidth="1"/>
    <col min="10" max="10" width="16" customWidth="1"/>
    <col min="11" max="11" width="6.44140625" customWidth="1"/>
    <col min="12" max="12" width="5.33203125" customWidth="1"/>
    <col min="13" max="13" width="5.44140625" customWidth="1"/>
    <col min="14" max="14" width="6.6640625" customWidth="1"/>
  </cols>
  <sheetData>
    <row r="1" spans="1:14" x14ac:dyDescent="0.3">
      <c r="B1" s="76" t="s">
        <v>0</v>
      </c>
      <c r="F1" s="1"/>
    </row>
    <row r="2" spans="1:14" x14ac:dyDescent="0.3">
      <c r="A2" s="2" t="s">
        <v>1</v>
      </c>
      <c r="B2" s="77" t="s">
        <v>2</v>
      </c>
      <c r="C2" s="2" t="s">
        <v>3</v>
      </c>
      <c r="D2" s="2" t="s">
        <v>4</v>
      </c>
      <c r="E2" s="2" t="s">
        <v>5</v>
      </c>
      <c r="F2" s="3" t="s">
        <v>6</v>
      </c>
      <c r="G2" s="2" t="s">
        <v>5</v>
      </c>
      <c r="H2" s="2" t="s">
        <v>7</v>
      </c>
      <c r="I2" s="2" t="s">
        <v>5</v>
      </c>
      <c r="J2" s="2" t="s">
        <v>8</v>
      </c>
      <c r="K2" s="2" t="s">
        <v>5</v>
      </c>
      <c r="L2" s="2" t="s">
        <v>26</v>
      </c>
      <c r="M2" s="2"/>
      <c r="N2" s="2" t="s">
        <v>9</v>
      </c>
    </row>
    <row r="3" spans="1:14" ht="25.5" customHeight="1" x14ac:dyDescent="0.3">
      <c r="A3" s="9">
        <v>9.9499999999999993</v>
      </c>
      <c r="B3" s="82"/>
      <c r="C3" s="83"/>
      <c r="D3" s="105" t="s">
        <v>71</v>
      </c>
      <c r="E3" s="86">
        <v>1.1499999999999999</v>
      </c>
      <c r="F3" s="85"/>
      <c r="G3" s="86"/>
      <c r="H3" s="83"/>
      <c r="I3" s="86"/>
      <c r="J3" s="105" t="s">
        <v>71</v>
      </c>
      <c r="K3" s="86">
        <v>1.1499999999999999</v>
      </c>
      <c r="L3" s="86"/>
      <c r="M3" s="10"/>
      <c r="N3" s="13">
        <f>C3+E3+G3+I3+K3</f>
        <v>2.2999999999999998</v>
      </c>
    </row>
    <row r="4" spans="1:14" ht="12.75" customHeight="1" x14ac:dyDescent="0.3">
      <c r="A4" s="5">
        <v>10</v>
      </c>
      <c r="B4" s="88" t="s">
        <v>11</v>
      </c>
      <c r="C4" s="78"/>
      <c r="D4" s="78"/>
      <c r="E4" s="81"/>
      <c r="F4" s="80" t="s">
        <v>11</v>
      </c>
      <c r="G4" s="79"/>
      <c r="H4" s="78"/>
      <c r="I4" s="79"/>
      <c r="J4" s="79" t="s">
        <v>11</v>
      </c>
      <c r="K4" s="79"/>
      <c r="L4" s="79"/>
      <c r="M4" s="6"/>
      <c r="N4" s="8"/>
    </row>
    <row r="5" spans="1:14" x14ac:dyDescent="0.3">
      <c r="A5" s="9"/>
      <c r="B5" s="82" t="s">
        <v>12</v>
      </c>
      <c r="C5" s="86">
        <v>1.65</v>
      </c>
      <c r="D5" s="83"/>
      <c r="E5" s="86"/>
      <c r="F5" s="85" t="s">
        <v>13</v>
      </c>
      <c r="G5" s="86">
        <v>0.33</v>
      </c>
      <c r="H5" s="83"/>
      <c r="I5" s="86"/>
      <c r="J5" s="86" t="s">
        <v>13</v>
      </c>
      <c r="K5" s="86">
        <v>0.33</v>
      </c>
      <c r="L5" s="86"/>
      <c r="M5" s="10"/>
      <c r="N5" s="13">
        <f t="shared" ref="N5:N21" si="0">C5+E5+G5+I5+K5</f>
        <v>2.31</v>
      </c>
    </row>
    <row r="6" spans="1:14" ht="13.5" customHeight="1" x14ac:dyDescent="0.3">
      <c r="A6" s="5">
        <v>7</v>
      </c>
      <c r="B6" s="88" t="s">
        <v>14</v>
      </c>
      <c r="C6" s="79"/>
      <c r="D6" s="78"/>
      <c r="E6" s="79"/>
      <c r="F6" s="80"/>
      <c r="G6" s="81"/>
      <c r="H6" s="78" t="s">
        <v>14</v>
      </c>
      <c r="I6" s="81"/>
      <c r="J6" s="79"/>
      <c r="K6" s="79"/>
      <c r="L6" s="79"/>
      <c r="M6" s="6"/>
      <c r="N6" s="8"/>
    </row>
    <row r="7" spans="1:14" x14ac:dyDescent="0.3">
      <c r="A7" s="9"/>
      <c r="B7" s="82" t="s">
        <v>13</v>
      </c>
      <c r="C7" s="86">
        <v>0.33</v>
      </c>
      <c r="D7" s="85"/>
      <c r="E7" s="87"/>
      <c r="F7" s="89"/>
      <c r="G7" s="90"/>
      <c r="H7" s="83" t="s">
        <v>12</v>
      </c>
      <c r="I7" s="86">
        <v>1.28</v>
      </c>
      <c r="J7" s="87"/>
      <c r="K7" s="86"/>
      <c r="L7" s="86"/>
      <c r="M7" s="10"/>
      <c r="N7" s="13">
        <f t="shared" si="0"/>
        <v>1.61</v>
      </c>
    </row>
    <row r="8" spans="1:14" ht="13.5" customHeight="1" x14ac:dyDescent="0.3">
      <c r="A8" s="5">
        <v>6</v>
      </c>
      <c r="B8" s="88" t="s">
        <v>15</v>
      </c>
      <c r="C8" s="79"/>
      <c r="D8" s="78"/>
      <c r="E8" s="81"/>
      <c r="F8" s="80"/>
      <c r="G8" s="81"/>
      <c r="H8" s="78" t="s">
        <v>15</v>
      </c>
      <c r="I8" s="79"/>
      <c r="J8" s="79"/>
      <c r="K8" s="79"/>
      <c r="L8" s="79"/>
      <c r="M8" s="6"/>
      <c r="N8" s="8"/>
    </row>
    <row r="9" spans="1:14" x14ac:dyDescent="0.3">
      <c r="A9" s="9"/>
      <c r="B9" s="82" t="s">
        <v>13</v>
      </c>
      <c r="C9" s="86">
        <v>0.25</v>
      </c>
      <c r="D9" s="85"/>
      <c r="E9" s="87"/>
      <c r="F9" s="85"/>
      <c r="G9" s="86"/>
      <c r="H9" s="83" t="s">
        <v>12</v>
      </c>
      <c r="I9" s="86">
        <v>1.1299999999999999</v>
      </c>
      <c r="J9" s="87"/>
      <c r="K9" s="86"/>
      <c r="L9" s="86"/>
      <c r="M9" s="10"/>
      <c r="N9" s="13">
        <f t="shared" si="0"/>
        <v>1.38</v>
      </c>
    </row>
    <row r="10" spans="1:14" ht="13.5" customHeight="1" x14ac:dyDescent="0.3">
      <c r="A10" s="5">
        <v>5.5</v>
      </c>
      <c r="B10" s="88" t="s">
        <v>16</v>
      </c>
      <c r="C10" s="79"/>
      <c r="D10" s="78"/>
      <c r="E10" s="79"/>
      <c r="F10" s="80"/>
      <c r="G10" s="79"/>
      <c r="H10" s="78" t="s">
        <v>16</v>
      </c>
      <c r="I10" s="91"/>
      <c r="J10" s="79"/>
      <c r="K10" s="79"/>
      <c r="L10" s="79"/>
      <c r="M10" s="6"/>
      <c r="N10" s="8"/>
    </row>
    <row r="11" spans="1:14" x14ac:dyDescent="0.3">
      <c r="A11" s="9"/>
      <c r="B11" s="82" t="s">
        <v>13</v>
      </c>
      <c r="C11" s="86">
        <v>0.33</v>
      </c>
      <c r="D11" s="83"/>
      <c r="E11" s="86"/>
      <c r="F11" s="85"/>
      <c r="G11" s="86"/>
      <c r="H11" s="83" t="s">
        <v>12</v>
      </c>
      <c r="I11" s="86">
        <v>0.94</v>
      </c>
      <c r="J11" s="87"/>
      <c r="K11" s="86"/>
      <c r="L11" s="86"/>
      <c r="M11" s="10"/>
      <c r="N11" s="13">
        <f t="shared" si="0"/>
        <v>1.27</v>
      </c>
    </row>
    <row r="12" spans="1:14" ht="15" customHeight="1" x14ac:dyDescent="0.3">
      <c r="A12" s="5">
        <v>16</v>
      </c>
      <c r="B12" s="88" t="s">
        <v>17</v>
      </c>
      <c r="C12" s="79"/>
      <c r="D12" s="88" t="s">
        <v>17</v>
      </c>
      <c r="E12" s="79"/>
      <c r="F12" s="137" t="s">
        <v>45</v>
      </c>
      <c r="G12" s="79"/>
      <c r="H12" s="88" t="s">
        <v>17</v>
      </c>
      <c r="I12" s="79"/>
      <c r="J12" s="79" t="s">
        <v>17</v>
      </c>
      <c r="K12" s="79"/>
      <c r="L12" s="79"/>
      <c r="M12" s="6"/>
      <c r="N12" s="8"/>
    </row>
    <row r="13" spans="1:14" ht="35.25" customHeight="1" x14ac:dyDescent="0.3">
      <c r="A13" s="9"/>
      <c r="B13" s="82" t="s">
        <v>13</v>
      </c>
      <c r="C13" s="86">
        <v>0.35</v>
      </c>
      <c r="D13" s="139" t="s">
        <v>96</v>
      </c>
      <c r="E13" s="86">
        <v>1.33</v>
      </c>
      <c r="F13" s="146" t="s">
        <v>60</v>
      </c>
      <c r="G13" s="86">
        <v>0.34</v>
      </c>
      <c r="H13" s="139" t="s">
        <v>97</v>
      </c>
      <c r="I13" s="86">
        <v>1.33</v>
      </c>
      <c r="J13" s="86" t="s">
        <v>13</v>
      </c>
      <c r="K13" s="86">
        <v>0.34</v>
      </c>
      <c r="L13" s="86"/>
      <c r="M13" s="10"/>
      <c r="N13" s="13">
        <f t="shared" si="0"/>
        <v>3.69</v>
      </c>
    </row>
    <row r="14" spans="1:14" ht="15.75" customHeight="1" x14ac:dyDescent="0.3">
      <c r="A14" s="5">
        <v>7.64</v>
      </c>
      <c r="B14" s="88" t="s">
        <v>18</v>
      </c>
      <c r="C14" s="79"/>
      <c r="D14" s="78"/>
      <c r="E14" s="79"/>
      <c r="F14" s="80" t="s">
        <v>18</v>
      </c>
      <c r="G14" s="79"/>
      <c r="H14" s="78"/>
      <c r="I14" s="79"/>
      <c r="J14" s="79" t="s">
        <v>18</v>
      </c>
      <c r="K14" s="79"/>
      <c r="L14" s="79"/>
      <c r="M14" s="6"/>
      <c r="N14" s="8"/>
    </row>
    <row r="15" spans="1:14" ht="30" customHeight="1" x14ac:dyDescent="0.3">
      <c r="A15" s="9"/>
      <c r="B15" s="139" t="s">
        <v>61</v>
      </c>
      <c r="C15" s="86">
        <v>0.33</v>
      </c>
      <c r="D15" s="93"/>
      <c r="E15" s="90"/>
      <c r="F15" s="85" t="s">
        <v>12</v>
      </c>
      <c r="G15" s="86">
        <v>1.1000000000000001</v>
      </c>
      <c r="H15" s="85"/>
      <c r="I15" s="86"/>
      <c r="J15" s="86" t="s">
        <v>13</v>
      </c>
      <c r="K15" s="86">
        <v>0.33</v>
      </c>
      <c r="L15" s="86"/>
      <c r="M15" s="10"/>
      <c r="N15" s="13">
        <f t="shared" si="0"/>
        <v>1.7600000000000002</v>
      </c>
    </row>
    <row r="16" spans="1:14" x14ac:dyDescent="0.3">
      <c r="A16" s="5">
        <v>6.5</v>
      </c>
      <c r="B16" s="88"/>
      <c r="C16" s="98"/>
      <c r="D16" s="95" t="s">
        <v>19</v>
      </c>
      <c r="E16" s="96"/>
      <c r="F16" s="97"/>
      <c r="G16" s="98"/>
      <c r="H16" s="95"/>
      <c r="I16" s="98"/>
      <c r="J16" s="98" t="s">
        <v>19</v>
      </c>
      <c r="K16" s="79"/>
      <c r="L16" s="79"/>
      <c r="M16" s="6"/>
      <c r="N16" s="8"/>
    </row>
    <row r="17" spans="1:14" x14ac:dyDescent="0.3">
      <c r="A17" s="22"/>
      <c r="B17" s="82"/>
      <c r="C17" s="98"/>
      <c r="D17" s="83" t="s">
        <v>12</v>
      </c>
      <c r="E17" s="96">
        <v>1.17</v>
      </c>
      <c r="F17" s="97"/>
      <c r="G17" s="98"/>
      <c r="H17" s="95"/>
      <c r="I17" s="98"/>
      <c r="J17" s="86" t="s">
        <v>13</v>
      </c>
      <c r="K17" s="86">
        <v>0.33</v>
      </c>
      <c r="L17" s="86"/>
      <c r="M17" s="10"/>
      <c r="N17" s="13">
        <f t="shared" si="0"/>
        <v>1.5</v>
      </c>
    </row>
    <row r="18" spans="1:14" x14ac:dyDescent="0.3">
      <c r="A18" s="5">
        <v>7.39</v>
      </c>
      <c r="B18" s="88"/>
      <c r="C18" s="79"/>
      <c r="D18" s="78" t="s">
        <v>20</v>
      </c>
      <c r="E18" s="79"/>
      <c r="F18" s="80"/>
      <c r="G18" s="79"/>
      <c r="H18" s="78"/>
      <c r="I18" s="79"/>
      <c r="J18" s="79" t="s">
        <v>20</v>
      </c>
      <c r="K18" s="79"/>
      <c r="L18" s="79"/>
      <c r="M18" s="6"/>
      <c r="N18" s="8"/>
    </row>
    <row r="19" spans="1:14" x14ac:dyDescent="0.3">
      <c r="A19" s="9"/>
      <c r="B19" s="82"/>
      <c r="C19" s="86"/>
      <c r="D19" s="83" t="s">
        <v>12</v>
      </c>
      <c r="E19" s="90">
        <v>1.35</v>
      </c>
      <c r="F19" s="85"/>
      <c r="G19" s="86"/>
      <c r="H19" s="83"/>
      <c r="I19" s="86"/>
      <c r="J19" s="86" t="s">
        <v>13</v>
      </c>
      <c r="K19" s="86">
        <v>0.35</v>
      </c>
      <c r="L19" s="86"/>
      <c r="M19" s="10"/>
      <c r="N19" s="13">
        <f t="shared" si="0"/>
        <v>1.7000000000000002</v>
      </c>
    </row>
    <row r="20" spans="1:14" ht="12.75" customHeight="1" x14ac:dyDescent="0.3">
      <c r="A20" s="22"/>
      <c r="B20" s="99" t="s">
        <v>21</v>
      </c>
      <c r="C20" s="98"/>
      <c r="D20" s="95"/>
      <c r="E20" s="98"/>
      <c r="F20" s="97" t="s">
        <v>21</v>
      </c>
      <c r="G20" s="98"/>
      <c r="H20" s="95"/>
      <c r="I20" s="98"/>
      <c r="J20" s="98" t="s">
        <v>21</v>
      </c>
      <c r="K20" s="79"/>
      <c r="L20" s="79"/>
      <c r="M20" s="6"/>
      <c r="N20" s="8"/>
    </row>
    <row r="21" spans="1:14" x14ac:dyDescent="0.3">
      <c r="A21" s="9">
        <v>9.4700000000000006</v>
      </c>
      <c r="B21" s="100" t="s">
        <v>13</v>
      </c>
      <c r="C21" s="86">
        <v>0.33</v>
      </c>
      <c r="D21" s="93"/>
      <c r="E21" s="90"/>
      <c r="F21" s="85" t="s">
        <v>12</v>
      </c>
      <c r="G21" s="86">
        <v>1.52</v>
      </c>
      <c r="H21" s="93"/>
      <c r="I21" s="86"/>
      <c r="J21" s="101" t="s">
        <v>13</v>
      </c>
      <c r="K21" s="86">
        <v>0.33</v>
      </c>
      <c r="L21" s="86"/>
      <c r="M21" s="10"/>
      <c r="N21" s="13">
        <f t="shared" si="0"/>
        <v>2.1800000000000002</v>
      </c>
    </row>
    <row r="22" spans="1:14" ht="12" customHeight="1" x14ac:dyDescent="0.3">
      <c r="A22" s="41"/>
      <c r="B22" s="102" t="s">
        <v>27</v>
      </c>
      <c r="C22" s="79"/>
      <c r="D22" s="103"/>
      <c r="E22" s="79"/>
      <c r="F22" s="103" t="s">
        <v>27</v>
      </c>
      <c r="G22" s="79"/>
      <c r="H22" s="103"/>
      <c r="I22" s="79"/>
      <c r="J22" s="81" t="s">
        <v>27</v>
      </c>
      <c r="K22" s="79"/>
      <c r="L22" s="104"/>
      <c r="M22" s="6"/>
      <c r="N22" s="6"/>
    </row>
    <row r="23" spans="1:14" x14ac:dyDescent="0.3">
      <c r="A23" s="26">
        <v>7.36</v>
      </c>
      <c r="B23" s="105" t="s">
        <v>13</v>
      </c>
      <c r="C23" s="86">
        <v>0.33</v>
      </c>
      <c r="D23" s="83"/>
      <c r="E23" s="84"/>
      <c r="F23" s="85" t="s">
        <v>12</v>
      </c>
      <c r="G23" s="86">
        <v>1.03</v>
      </c>
      <c r="H23" s="85"/>
      <c r="I23" s="86"/>
      <c r="J23" s="87" t="s">
        <v>13</v>
      </c>
      <c r="K23" s="86">
        <v>0.33</v>
      </c>
      <c r="L23" s="86"/>
      <c r="M23" s="10"/>
      <c r="N23" s="10">
        <f>C23+E23+G23+I23+K23+M23</f>
        <v>1.6900000000000002</v>
      </c>
    </row>
    <row r="24" spans="1:14" ht="12.75" customHeight="1" x14ac:dyDescent="0.3">
      <c r="A24" s="5"/>
      <c r="B24" s="116" t="s">
        <v>30</v>
      </c>
      <c r="C24" s="117"/>
      <c r="D24" s="117"/>
      <c r="E24" s="117"/>
      <c r="F24" s="117"/>
      <c r="G24" s="117"/>
      <c r="H24" s="116" t="s">
        <v>46</v>
      </c>
      <c r="I24" s="117"/>
      <c r="J24" s="118"/>
      <c r="K24" s="79"/>
      <c r="L24" s="79"/>
      <c r="M24" s="6"/>
      <c r="N24" s="8"/>
    </row>
    <row r="25" spans="1:14" x14ac:dyDescent="0.3">
      <c r="A25" s="9">
        <v>6</v>
      </c>
      <c r="B25" s="119" t="s">
        <v>13</v>
      </c>
      <c r="C25" s="120">
        <v>0.38</v>
      </c>
      <c r="D25" s="120"/>
      <c r="E25" s="120"/>
      <c r="F25" s="120"/>
      <c r="G25" s="120"/>
      <c r="H25" s="119" t="s">
        <v>12</v>
      </c>
      <c r="I25" s="120">
        <v>1</v>
      </c>
      <c r="J25" s="115"/>
      <c r="K25" s="86"/>
      <c r="L25" s="86"/>
      <c r="M25" s="10"/>
      <c r="N25" s="13">
        <f>I25+C25</f>
        <v>1.38</v>
      </c>
    </row>
    <row r="26" spans="1:14" x14ac:dyDescent="0.3">
      <c r="A26" s="5"/>
      <c r="B26" s="106"/>
      <c r="C26" s="205"/>
      <c r="D26" s="52" t="s">
        <v>55</v>
      </c>
      <c r="E26" s="109"/>
      <c r="F26" s="107"/>
      <c r="G26" s="122"/>
      <c r="H26" s="123"/>
      <c r="I26" s="79"/>
      <c r="J26" s="118" t="s">
        <v>56</v>
      </c>
      <c r="K26" s="79"/>
      <c r="L26" s="79"/>
      <c r="M26" s="6"/>
      <c r="N26" s="8"/>
    </row>
    <row r="27" spans="1:14" x14ac:dyDescent="0.3">
      <c r="A27" s="9">
        <v>5.76</v>
      </c>
      <c r="B27" s="111"/>
      <c r="C27" s="206"/>
      <c r="D27" s="93" t="s">
        <v>12</v>
      </c>
      <c r="E27" s="114">
        <v>1</v>
      </c>
      <c r="F27" s="112"/>
      <c r="G27" s="125"/>
      <c r="H27" s="93"/>
      <c r="I27" s="86"/>
      <c r="J27" s="119" t="s">
        <v>13</v>
      </c>
      <c r="K27" s="86">
        <v>0.33</v>
      </c>
      <c r="L27" s="86"/>
      <c r="M27" s="10"/>
      <c r="N27" s="13">
        <f t="shared" ref="N27:N29" si="1">C27+E27+G27+I27+K27</f>
        <v>1.33</v>
      </c>
    </row>
    <row r="28" spans="1:14" x14ac:dyDescent="0.3">
      <c r="A28" s="22"/>
      <c r="B28" s="126"/>
      <c r="C28" s="207"/>
      <c r="D28" s="78" t="s">
        <v>33</v>
      </c>
      <c r="E28" s="129"/>
      <c r="F28" s="78"/>
      <c r="G28" s="129"/>
      <c r="H28" s="110"/>
      <c r="I28" s="98"/>
      <c r="J28" s="98" t="s">
        <v>33</v>
      </c>
      <c r="K28" s="19"/>
      <c r="L28" s="98"/>
      <c r="M28" s="19"/>
      <c r="N28" s="25"/>
    </row>
    <row r="29" spans="1:14" x14ac:dyDescent="0.3">
      <c r="A29" s="9">
        <v>5</v>
      </c>
      <c r="B29" s="111"/>
      <c r="C29" s="206"/>
      <c r="D29" s="83" t="s">
        <v>12</v>
      </c>
      <c r="E29" s="125">
        <v>0.75</v>
      </c>
      <c r="F29" s="83"/>
      <c r="G29" s="125"/>
      <c r="H29" s="93"/>
      <c r="I29" s="86"/>
      <c r="J29" s="90" t="s">
        <v>34</v>
      </c>
      <c r="K29" s="10">
        <v>0.4</v>
      </c>
      <c r="L29" s="90"/>
      <c r="M29" s="10"/>
      <c r="N29" s="13">
        <f t="shared" si="1"/>
        <v>1.1499999999999999</v>
      </c>
    </row>
    <row r="30" spans="1:14" x14ac:dyDescent="0.3">
      <c r="A30" s="22"/>
      <c r="B30" s="126"/>
      <c r="C30" s="207"/>
      <c r="D30" s="78" t="s">
        <v>35</v>
      </c>
      <c r="E30" s="128"/>
      <c r="F30" s="130"/>
      <c r="G30" s="129"/>
      <c r="H30" s="110"/>
      <c r="I30" s="98"/>
      <c r="J30" s="101" t="s">
        <v>35</v>
      </c>
      <c r="K30" s="98"/>
      <c r="L30" s="98"/>
      <c r="M30" s="19"/>
      <c r="N30" s="25"/>
    </row>
    <row r="31" spans="1:14" x14ac:dyDescent="0.3">
      <c r="A31" s="22">
        <v>4.6399999999999997</v>
      </c>
      <c r="B31" s="131"/>
      <c r="C31" s="98"/>
      <c r="D31" s="95" t="s">
        <v>12</v>
      </c>
      <c r="E31" s="96">
        <v>0.75</v>
      </c>
      <c r="F31" s="97"/>
      <c r="G31" s="98"/>
      <c r="H31" s="110"/>
      <c r="I31" s="98"/>
      <c r="J31" s="132" t="s">
        <v>13</v>
      </c>
      <c r="K31" s="98">
        <v>0.32</v>
      </c>
      <c r="L31" s="98"/>
      <c r="M31" s="19"/>
      <c r="N31" s="25">
        <f>K31+E31</f>
        <v>1.07</v>
      </c>
    </row>
    <row r="32" spans="1:14" x14ac:dyDescent="0.3">
      <c r="A32" s="64"/>
      <c r="B32" s="133" t="s">
        <v>36</v>
      </c>
      <c r="C32" s="91"/>
      <c r="D32" s="78"/>
      <c r="E32" s="91"/>
      <c r="F32" s="78" t="s">
        <v>36</v>
      </c>
      <c r="G32" s="79"/>
      <c r="H32" s="78"/>
      <c r="I32" s="79"/>
      <c r="J32" s="79" t="s">
        <v>36</v>
      </c>
      <c r="K32" s="79"/>
      <c r="L32" s="79"/>
      <c r="M32" s="6"/>
      <c r="N32" s="8"/>
    </row>
    <row r="33" spans="1:14" x14ac:dyDescent="0.3">
      <c r="A33" s="66">
        <v>7.5</v>
      </c>
      <c r="B33" s="134" t="s">
        <v>13</v>
      </c>
      <c r="C33" s="90">
        <v>0.25</v>
      </c>
      <c r="D33" s="93"/>
      <c r="E33" s="90"/>
      <c r="F33" s="93" t="s">
        <v>12</v>
      </c>
      <c r="G33" s="86">
        <v>1.23</v>
      </c>
      <c r="H33" s="93"/>
      <c r="I33" s="86"/>
      <c r="J33" s="90" t="s">
        <v>34</v>
      </c>
      <c r="K33" s="86">
        <v>0.25</v>
      </c>
      <c r="L33" s="90"/>
      <c r="M33" s="10"/>
      <c r="N33" s="13">
        <f>K33+G33+C33</f>
        <v>1.73</v>
      </c>
    </row>
    <row r="34" spans="1:14" x14ac:dyDescent="0.3">
      <c r="A34" s="24">
        <f>SUM(A3:A33)</f>
        <v>121.71000000000001</v>
      </c>
      <c r="B34" s="136" t="s">
        <v>9</v>
      </c>
      <c r="C34" s="10">
        <f>SUM(C3:C33)</f>
        <v>4.53</v>
      </c>
      <c r="D34" s="15"/>
      <c r="E34" s="10">
        <f>SUM(E3:E33)</f>
        <v>7.5</v>
      </c>
      <c r="F34" s="27"/>
      <c r="G34" s="10">
        <f>SUM(G3:G33)</f>
        <v>5.5500000000000007</v>
      </c>
      <c r="H34" s="34"/>
      <c r="I34" s="10">
        <f>SUM(I3:I33)</f>
        <v>5.68</v>
      </c>
      <c r="J34" s="26"/>
      <c r="K34" s="10">
        <f>SUM(K3:K33)</f>
        <v>4.7900000000000009</v>
      </c>
      <c r="L34" s="15"/>
      <c r="M34" s="15"/>
      <c r="N34" s="28">
        <f>SUM(N3:N33)</f>
        <v>28.05</v>
      </c>
    </row>
    <row r="35" spans="1:14" x14ac:dyDescent="0.3">
      <c r="B35" s="138" t="s">
        <v>42</v>
      </c>
      <c r="F35" s="1"/>
      <c r="H35" t="s">
        <v>22</v>
      </c>
      <c r="J35" s="29"/>
      <c r="K35" s="30">
        <f>N34*4.33</f>
        <v>121.45650000000001</v>
      </c>
      <c r="L35" s="30"/>
    </row>
    <row r="36" spans="1:14" x14ac:dyDescent="0.3">
      <c r="B36" s="138" t="s">
        <v>58</v>
      </c>
      <c r="F36" s="1"/>
      <c r="I36" s="31">
        <v>31.01</v>
      </c>
      <c r="M36" s="30"/>
    </row>
    <row r="37" spans="1:14" x14ac:dyDescent="0.3">
      <c r="B37" s="138" t="s">
        <v>25</v>
      </c>
      <c r="F37" s="179" t="s">
        <v>95</v>
      </c>
      <c r="K37" s="1"/>
    </row>
  </sheetData>
  <pageMargins left="0" right="0" top="0" bottom="0" header="0" footer="0"/>
  <pageSetup paperSize="9" orientation="landscape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6"/>
  <sheetViews>
    <sheetView topLeftCell="A22" workbookViewId="0">
      <selection sqref="A1:N36"/>
    </sheetView>
  </sheetViews>
  <sheetFormatPr baseColWidth="10" defaultRowHeight="14.4" x14ac:dyDescent="0.3"/>
  <cols>
    <col min="1" max="1" width="7.33203125" customWidth="1"/>
    <col min="2" max="2" width="18.88671875" customWidth="1"/>
    <col min="3" max="3" width="6" customWidth="1"/>
    <col min="4" max="4" width="13.109375" customWidth="1"/>
    <col min="5" max="5" width="7" customWidth="1"/>
    <col min="6" max="6" width="17.109375" customWidth="1"/>
    <col min="7" max="7" width="6" customWidth="1"/>
    <col min="8" max="8" width="15.6640625" customWidth="1"/>
    <col min="9" max="9" width="6.33203125" customWidth="1"/>
    <col min="10" max="10" width="15.88671875" customWidth="1"/>
    <col min="11" max="11" width="6.44140625" customWidth="1"/>
    <col min="12" max="12" width="6.88671875" customWidth="1"/>
    <col min="13" max="13" width="4.5546875" customWidth="1"/>
    <col min="14" max="14" width="7" customWidth="1"/>
  </cols>
  <sheetData>
    <row r="1" spans="1:14" x14ac:dyDescent="0.3">
      <c r="B1" s="76" t="s">
        <v>0</v>
      </c>
      <c r="F1" s="1"/>
    </row>
    <row r="2" spans="1:14" x14ac:dyDescent="0.3">
      <c r="A2" s="2" t="s">
        <v>1</v>
      </c>
      <c r="B2" s="77" t="s">
        <v>2</v>
      </c>
      <c r="C2" s="2" t="s">
        <v>3</v>
      </c>
      <c r="D2" s="2" t="s">
        <v>4</v>
      </c>
      <c r="E2" s="2" t="s">
        <v>5</v>
      </c>
      <c r="F2" s="3" t="s">
        <v>6</v>
      </c>
      <c r="G2" s="2" t="s">
        <v>5</v>
      </c>
      <c r="H2" s="2" t="s">
        <v>7</v>
      </c>
      <c r="I2" s="2" t="s">
        <v>5</v>
      </c>
      <c r="J2" s="2" t="s">
        <v>8</v>
      </c>
      <c r="K2" s="2" t="s">
        <v>5</v>
      </c>
      <c r="L2" s="2" t="s">
        <v>26</v>
      </c>
      <c r="M2" s="2"/>
      <c r="N2" s="2" t="s">
        <v>9</v>
      </c>
    </row>
    <row r="3" spans="1:14" ht="11.25" customHeight="1" x14ac:dyDescent="0.3">
      <c r="A3" s="5">
        <v>10</v>
      </c>
      <c r="B3" s="88" t="s">
        <v>11</v>
      </c>
      <c r="C3" s="78"/>
      <c r="D3" s="78"/>
      <c r="E3" s="81"/>
      <c r="F3" s="80" t="s">
        <v>11</v>
      </c>
      <c r="G3" s="79"/>
      <c r="H3" s="78"/>
      <c r="I3" s="79"/>
      <c r="J3" s="79" t="s">
        <v>11</v>
      </c>
      <c r="K3" s="79"/>
      <c r="L3" s="79"/>
      <c r="M3" s="6"/>
      <c r="N3" s="8"/>
    </row>
    <row r="4" spans="1:14" x14ac:dyDescent="0.3">
      <c r="A4" s="9"/>
      <c r="B4" s="82" t="s">
        <v>12</v>
      </c>
      <c r="C4" s="86">
        <v>1.65</v>
      </c>
      <c r="D4" s="83"/>
      <c r="E4" s="86"/>
      <c r="F4" s="85" t="s">
        <v>13</v>
      </c>
      <c r="G4" s="86">
        <v>0.33</v>
      </c>
      <c r="H4" s="83"/>
      <c r="I4" s="86"/>
      <c r="J4" s="86" t="s">
        <v>13</v>
      </c>
      <c r="K4" s="86">
        <v>0.33</v>
      </c>
      <c r="L4" s="86"/>
      <c r="M4" s="10"/>
      <c r="N4" s="13">
        <f t="shared" ref="N4:N20" si="0">C4+E4+G4+I4+K4</f>
        <v>2.31</v>
      </c>
    </row>
    <row r="5" spans="1:14" ht="11.25" customHeight="1" x14ac:dyDescent="0.3">
      <c r="A5" s="5">
        <v>7</v>
      </c>
      <c r="B5" s="88" t="s">
        <v>14</v>
      </c>
      <c r="C5" s="79"/>
      <c r="D5" s="78"/>
      <c r="E5" s="79"/>
      <c r="F5" s="80"/>
      <c r="G5" s="81"/>
      <c r="H5" s="78" t="s">
        <v>14</v>
      </c>
      <c r="I5" s="81"/>
      <c r="J5" s="79"/>
      <c r="K5" s="79"/>
      <c r="L5" s="79"/>
      <c r="M5" s="6"/>
      <c r="N5" s="8"/>
    </row>
    <row r="6" spans="1:14" x14ac:dyDescent="0.3">
      <c r="A6" s="9"/>
      <c r="B6" s="82" t="s">
        <v>13</v>
      </c>
      <c r="C6" s="86">
        <v>0.33</v>
      </c>
      <c r="D6" s="85"/>
      <c r="E6" s="87"/>
      <c r="F6" s="89"/>
      <c r="G6" s="90"/>
      <c r="H6" s="83" t="s">
        <v>12</v>
      </c>
      <c r="I6" s="86">
        <v>1.28</v>
      </c>
      <c r="J6" s="87"/>
      <c r="K6" s="86"/>
      <c r="L6" s="86"/>
      <c r="M6" s="10"/>
      <c r="N6" s="13">
        <f t="shared" si="0"/>
        <v>1.61</v>
      </c>
    </row>
    <row r="7" spans="1:14" x14ac:dyDescent="0.3">
      <c r="A7" s="5">
        <v>6</v>
      </c>
      <c r="B7" s="88" t="s">
        <v>15</v>
      </c>
      <c r="C7" s="79"/>
      <c r="D7" s="78"/>
      <c r="E7" s="81"/>
      <c r="F7" s="80"/>
      <c r="G7" s="81"/>
      <c r="H7" s="78" t="s">
        <v>15</v>
      </c>
      <c r="I7" s="79"/>
      <c r="J7" s="79"/>
      <c r="K7" s="79"/>
      <c r="L7" s="79"/>
      <c r="M7" s="6"/>
      <c r="N7" s="8"/>
    </row>
    <row r="8" spans="1:14" x14ac:dyDescent="0.3">
      <c r="A8" s="9"/>
      <c r="B8" s="82" t="s">
        <v>13</v>
      </c>
      <c r="C8" s="86">
        <v>0.25</v>
      </c>
      <c r="D8" s="85"/>
      <c r="E8" s="87"/>
      <c r="F8" s="85"/>
      <c r="G8" s="86"/>
      <c r="H8" s="83" t="s">
        <v>12</v>
      </c>
      <c r="I8" s="86">
        <v>1.1299999999999999</v>
      </c>
      <c r="J8" s="87"/>
      <c r="K8" s="86"/>
      <c r="L8" s="86"/>
      <c r="M8" s="10"/>
      <c r="N8" s="13">
        <f t="shared" si="0"/>
        <v>1.38</v>
      </c>
    </row>
    <row r="9" spans="1:14" x14ac:dyDescent="0.3">
      <c r="A9" s="5">
        <v>5.5</v>
      </c>
      <c r="B9" s="88" t="s">
        <v>16</v>
      </c>
      <c r="C9" s="79"/>
      <c r="D9" s="78"/>
      <c r="E9" s="79"/>
      <c r="F9" s="80"/>
      <c r="G9" s="79"/>
      <c r="H9" s="78" t="s">
        <v>16</v>
      </c>
      <c r="I9" s="91"/>
      <c r="J9" s="79"/>
      <c r="K9" s="79"/>
      <c r="L9" s="79"/>
      <c r="M9" s="6"/>
      <c r="N9" s="8"/>
    </row>
    <row r="10" spans="1:14" x14ac:dyDescent="0.3">
      <c r="A10" s="9"/>
      <c r="B10" s="82" t="s">
        <v>13</v>
      </c>
      <c r="C10" s="86">
        <v>0.33</v>
      </c>
      <c r="D10" s="83"/>
      <c r="E10" s="86"/>
      <c r="F10" s="85"/>
      <c r="G10" s="86"/>
      <c r="H10" s="83" t="s">
        <v>12</v>
      </c>
      <c r="I10" s="86">
        <v>0.94</v>
      </c>
      <c r="J10" s="87"/>
      <c r="K10" s="86"/>
      <c r="L10" s="86"/>
      <c r="M10" s="10"/>
      <c r="N10" s="13">
        <f t="shared" si="0"/>
        <v>1.27</v>
      </c>
    </row>
    <row r="11" spans="1:14" x14ac:dyDescent="0.3">
      <c r="A11" s="5">
        <v>16</v>
      </c>
      <c r="B11" s="88" t="s">
        <v>17</v>
      </c>
      <c r="C11" s="79"/>
      <c r="D11" s="78"/>
      <c r="E11" s="79"/>
      <c r="F11" s="137" t="s">
        <v>45</v>
      </c>
      <c r="G11" s="79"/>
      <c r="H11" s="92"/>
      <c r="I11" s="79"/>
      <c r="J11" s="79" t="s">
        <v>17</v>
      </c>
      <c r="K11" s="79"/>
      <c r="L11" s="79"/>
      <c r="M11" s="6"/>
      <c r="N11" s="8"/>
    </row>
    <row r="12" spans="1:14" ht="45" customHeight="1" x14ac:dyDescent="0.3">
      <c r="A12" s="9"/>
      <c r="B12" s="82" t="s">
        <v>13</v>
      </c>
      <c r="C12" s="86">
        <v>0.35</v>
      </c>
      <c r="D12" s="93"/>
      <c r="E12" s="90"/>
      <c r="F12" s="146" t="s">
        <v>60</v>
      </c>
      <c r="G12" s="86">
        <v>0.34</v>
      </c>
      <c r="H12" s="94"/>
      <c r="I12" s="86"/>
      <c r="J12" s="86" t="s">
        <v>12</v>
      </c>
      <c r="K12" s="86">
        <v>3</v>
      </c>
      <c r="L12" s="86"/>
      <c r="M12" s="10"/>
      <c r="N12" s="13">
        <f t="shared" si="0"/>
        <v>3.69</v>
      </c>
    </row>
    <row r="13" spans="1:14" ht="17.25" customHeight="1" x14ac:dyDescent="0.3">
      <c r="A13" s="5">
        <v>7.64</v>
      </c>
      <c r="B13" s="88" t="s">
        <v>18</v>
      </c>
      <c r="C13" s="79"/>
      <c r="D13" s="78"/>
      <c r="E13" s="79"/>
      <c r="F13" s="80" t="s">
        <v>18</v>
      </c>
      <c r="G13" s="79"/>
      <c r="H13" s="78"/>
      <c r="I13" s="79"/>
      <c r="J13" s="79" t="s">
        <v>18</v>
      </c>
      <c r="K13" s="79"/>
      <c r="L13" s="79"/>
      <c r="M13" s="6"/>
      <c r="N13" s="8"/>
    </row>
    <row r="14" spans="1:14" ht="37.5" customHeight="1" x14ac:dyDescent="0.3">
      <c r="A14" s="9"/>
      <c r="B14" s="139" t="s">
        <v>61</v>
      </c>
      <c r="C14" s="86">
        <v>0.33</v>
      </c>
      <c r="D14" s="93"/>
      <c r="E14" s="90"/>
      <c r="F14" s="85" t="s">
        <v>12</v>
      </c>
      <c r="G14" s="86">
        <v>1.1000000000000001</v>
      </c>
      <c r="H14" s="85"/>
      <c r="I14" s="86"/>
      <c r="J14" s="86" t="s">
        <v>13</v>
      </c>
      <c r="K14" s="86">
        <v>0.33</v>
      </c>
      <c r="L14" s="86"/>
      <c r="M14" s="10"/>
      <c r="N14" s="13">
        <f t="shared" si="0"/>
        <v>1.7600000000000002</v>
      </c>
    </row>
    <row r="15" spans="1:14" x14ac:dyDescent="0.3">
      <c r="A15" s="5">
        <v>6.5</v>
      </c>
      <c r="B15" s="88"/>
      <c r="C15" s="98"/>
      <c r="D15" s="95" t="s">
        <v>19</v>
      </c>
      <c r="E15" s="96"/>
      <c r="F15" s="97"/>
      <c r="G15" s="98"/>
      <c r="H15" s="95"/>
      <c r="I15" s="98"/>
      <c r="J15" s="98" t="s">
        <v>19</v>
      </c>
      <c r="K15" s="79"/>
      <c r="L15" s="79"/>
      <c r="M15" s="6"/>
      <c r="N15" s="8"/>
    </row>
    <row r="16" spans="1:14" x14ac:dyDescent="0.3">
      <c r="A16" s="22"/>
      <c r="B16" s="82"/>
      <c r="C16" s="98"/>
      <c r="D16" s="83" t="s">
        <v>12</v>
      </c>
      <c r="E16" s="96">
        <v>1.17</v>
      </c>
      <c r="F16" s="97"/>
      <c r="G16" s="98"/>
      <c r="H16" s="95"/>
      <c r="I16" s="98"/>
      <c r="J16" s="86" t="s">
        <v>13</v>
      </c>
      <c r="K16" s="86">
        <v>0.33</v>
      </c>
      <c r="L16" s="86"/>
      <c r="M16" s="10"/>
      <c r="N16" s="13">
        <f t="shared" si="0"/>
        <v>1.5</v>
      </c>
    </row>
    <row r="17" spans="1:14" x14ac:dyDescent="0.3">
      <c r="A17" s="5">
        <v>7.39</v>
      </c>
      <c r="B17" s="88"/>
      <c r="C17" s="79"/>
      <c r="D17" s="78" t="s">
        <v>20</v>
      </c>
      <c r="E17" s="79"/>
      <c r="F17" s="80"/>
      <c r="G17" s="79"/>
      <c r="H17" s="78"/>
      <c r="I17" s="79"/>
      <c r="J17" s="79" t="s">
        <v>20</v>
      </c>
      <c r="K17" s="79"/>
      <c r="L17" s="79"/>
      <c r="M17" s="6"/>
      <c r="N17" s="8"/>
    </row>
    <row r="18" spans="1:14" x14ac:dyDescent="0.3">
      <c r="A18" s="9"/>
      <c r="B18" s="82"/>
      <c r="C18" s="86"/>
      <c r="D18" s="83" t="s">
        <v>12</v>
      </c>
      <c r="E18" s="90">
        <v>1.35</v>
      </c>
      <c r="F18" s="85"/>
      <c r="G18" s="86"/>
      <c r="H18" s="83"/>
      <c r="I18" s="86"/>
      <c r="J18" s="86" t="s">
        <v>13</v>
      </c>
      <c r="K18" s="86">
        <v>0.35</v>
      </c>
      <c r="L18" s="86"/>
      <c r="M18" s="10"/>
      <c r="N18" s="13">
        <f t="shared" si="0"/>
        <v>1.7000000000000002</v>
      </c>
    </row>
    <row r="19" spans="1:14" x14ac:dyDescent="0.3">
      <c r="A19" s="22"/>
      <c r="B19" s="99" t="s">
        <v>21</v>
      </c>
      <c r="C19" s="98"/>
      <c r="D19" s="95"/>
      <c r="E19" s="98"/>
      <c r="F19" s="97" t="s">
        <v>21</v>
      </c>
      <c r="G19" s="98"/>
      <c r="H19" s="95"/>
      <c r="I19" s="98"/>
      <c r="J19" s="98" t="s">
        <v>21</v>
      </c>
      <c r="K19" s="79"/>
      <c r="L19" s="79"/>
      <c r="M19" s="6"/>
      <c r="N19" s="8"/>
    </row>
    <row r="20" spans="1:14" x14ac:dyDescent="0.3">
      <c r="A20" s="9">
        <v>9.4700000000000006</v>
      </c>
      <c r="B20" s="100" t="s">
        <v>13</v>
      </c>
      <c r="C20" s="86">
        <v>0.33</v>
      </c>
      <c r="D20" s="93"/>
      <c r="E20" s="90"/>
      <c r="F20" s="85" t="s">
        <v>12</v>
      </c>
      <c r="G20" s="86">
        <v>1.52</v>
      </c>
      <c r="H20" s="93"/>
      <c r="I20" s="86"/>
      <c r="J20" s="101" t="s">
        <v>13</v>
      </c>
      <c r="K20" s="86">
        <v>0.33</v>
      </c>
      <c r="L20" s="86"/>
      <c r="M20" s="10"/>
      <c r="N20" s="13">
        <f t="shared" si="0"/>
        <v>2.1800000000000002</v>
      </c>
    </row>
    <row r="21" spans="1:14" x14ac:dyDescent="0.3">
      <c r="A21" s="41"/>
      <c r="B21" s="102" t="s">
        <v>27</v>
      </c>
      <c r="C21" s="79"/>
      <c r="D21" s="103"/>
      <c r="E21" s="79"/>
      <c r="F21" s="103" t="s">
        <v>27</v>
      </c>
      <c r="G21" s="79"/>
      <c r="H21" s="103"/>
      <c r="I21" s="79"/>
      <c r="J21" s="81" t="s">
        <v>27</v>
      </c>
      <c r="K21" s="79"/>
      <c r="L21" s="104"/>
      <c r="M21" s="6"/>
      <c r="N21" s="6"/>
    </row>
    <row r="22" spans="1:14" x14ac:dyDescent="0.3">
      <c r="A22" s="26">
        <v>7.36</v>
      </c>
      <c r="B22" s="105" t="s">
        <v>13</v>
      </c>
      <c r="C22" s="86">
        <v>0.33</v>
      </c>
      <c r="D22" s="83"/>
      <c r="E22" s="84"/>
      <c r="F22" s="85" t="s">
        <v>12</v>
      </c>
      <c r="G22" s="86">
        <v>1.03</v>
      </c>
      <c r="H22" s="85"/>
      <c r="I22" s="86"/>
      <c r="J22" s="87" t="s">
        <v>13</v>
      </c>
      <c r="K22" s="86">
        <v>0.33</v>
      </c>
      <c r="L22" s="86"/>
      <c r="M22" s="10"/>
      <c r="N22" s="10">
        <f>C22+E22+G22+I22+K22+M22</f>
        <v>1.6900000000000002</v>
      </c>
    </row>
    <row r="23" spans="1:14" ht="13.5" customHeight="1" x14ac:dyDescent="0.3">
      <c r="A23" s="5"/>
      <c r="B23" s="116" t="s">
        <v>30</v>
      </c>
      <c r="C23" s="117"/>
      <c r="D23" s="117"/>
      <c r="E23" s="117"/>
      <c r="F23" s="117"/>
      <c r="G23" s="117"/>
      <c r="H23" s="116" t="s">
        <v>46</v>
      </c>
      <c r="I23" s="117"/>
      <c r="J23" s="118"/>
      <c r="K23" s="79"/>
      <c r="L23" s="79"/>
      <c r="M23" s="6"/>
      <c r="N23" s="8"/>
    </row>
    <row r="24" spans="1:14" x14ac:dyDescent="0.3">
      <c r="A24" s="9">
        <v>6</v>
      </c>
      <c r="B24" s="119" t="s">
        <v>13</v>
      </c>
      <c r="C24" s="120">
        <v>0.38</v>
      </c>
      <c r="D24" s="120"/>
      <c r="E24" s="120"/>
      <c r="F24" s="120"/>
      <c r="G24" s="120"/>
      <c r="H24" s="119" t="s">
        <v>12</v>
      </c>
      <c r="I24" s="120">
        <v>1</v>
      </c>
      <c r="J24" s="115"/>
      <c r="K24" s="86"/>
      <c r="L24" s="86"/>
      <c r="M24" s="10"/>
      <c r="N24" s="13">
        <f>I24+C24</f>
        <v>1.38</v>
      </c>
    </row>
    <row r="25" spans="1:14" x14ac:dyDescent="0.3">
      <c r="A25" s="5"/>
      <c r="B25" s="106"/>
      <c r="C25" s="205"/>
      <c r="D25" s="52" t="s">
        <v>55</v>
      </c>
      <c r="E25" s="109"/>
      <c r="F25" s="107"/>
      <c r="G25" s="122"/>
      <c r="H25" s="123"/>
      <c r="I25" s="79"/>
      <c r="J25" s="118" t="s">
        <v>56</v>
      </c>
      <c r="K25" s="79"/>
      <c r="L25" s="79"/>
      <c r="M25" s="6"/>
      <c r="N25" s="8"/>
    </row>
    <row r="26" spans="1:14" x14ac:dyDescent="0.3">
      <c r="A26" s="9">
        <v>5.76</v>
      </c>
      <c r="B26" s="111"/>
      <c r="C26" s="206"/>
      <c r="D26" s="93" t="s">
        <v>12</v>
      </c>
      <c r="E26" s="114">
        <v>1</v>
      </c>
      <c r="F26" s="112"/>
      <c r="G26" s="125"/>
      <c r="H26" s="93"/>
      <c r="I26" s="86"/>
      <c r="J26" s="119" t="s">
        <v>13</v>
      </c>
      <c r="K26" s="86">
        <v>0.33</v>
      </c>
      <c r="L26" s="86"/>
      <c r="M26" s="10"/>
      <c r="N26" s="13">
        <f t="shared" ref="N26:N28" si="1">C26+E26+G26+I26+K26</f>
        <v>1.33</v>
      </c>
    </row>
    <row r="27" spans="1:14" x14ac:dyDescent="0.3">
      <c r="A27" s="22"/>
      <c r="B27" s="126"/>
      <c r="C27" s="207"/>
      <c r="D27" s="78" t="s">
        <v>33</v>
      </c>
      <c r="E27" s="129"/>
      <c r="F27" s="78"/>
      <c r="G27" s="129"/>
      <c r="H27" s="110"/>
      <c r="I27" s="98"/>
      <c r="J27" s="98" t="s">
        <v>33</v>
      </c>
      <c r="K27" s="19"/>
      <c r="L27" s="98"/>
      <c r="M27" s="19"/>
      <c r="N27" s="25"/>
    </row>
    <row r="28" spans="1:14" x14ac:dyDescent="0.3">
      <c r="A28" s="9">
        <v>5</v>
      </c>
      <c r="B28" s="111"/>
      <c r="C28" s="206"/>
      <c r="D28" s="83" t="s">
        <v>12</v>
      </c>
      <c r="E28" s="125">
        <v>0.75</v>
      </c>
      <c r="F28" s="83"/>
      <c r="G28" s="125"/>
      <c r="H28" s="93"/>
      <c r="I28" s="86"/>
      <c r="J28" s="90" t="s">
        <v>34</v>
      </c>
      <c r="K28" s="10">
        <v>0.4</v>
      </c>
      <c r="L28" s="90"/>
      <c r="M28" s="10"/>
      <c r="N28" s="13">
        <f t="shared" si="1"/>
        <v>1.1499999999999999</v>
      </c>
    </row>
    <row r="29" spans="1:14" ht="9.75" customHeight="1" x14ac:dyDescent="0.3">
      <c r="A29" s="22"/>
      <c r="B29" s="126"/>
      <c r="C29" s="207"/>
      <c r="D29" s="78" t="s">
        <v>35</v>
      </c>
      <c r="E29" s="128"/>
      <c r="F29" s="130"/>
      <c r="G29" s="129"/>
      <c r="H29" s="110"/>
      <c r="I29" s="98"/>
      <c r="J29" s="101" t="s">
        <v>35</v>
      </c>
      <c r="K29" s="98"/>
      <c r="L29" s="98"/>
      <c r="M29" s="19"/>
      <c r="N29" s="25"/>
    </row>
    <row r="30" spans="1:14" x14ac:dyDescent="0.3">
      <c r="A30" s="22">
        <v>4.6399999999999997</v>
      </c>
      <c r="B30" s="131"/>
      <c r="C30" s="98"/>
      <c r="D30" s="95" t="s">
        <v>12</v>
      </c>
      <c r="E30" s="96">
        <v>0.75</v>
      </c>
      <c r="F30" s="97"/>
      <c r="G30" s="98"/>
      <c r="H30" s="110"/>
      <c r="I30" s="98"/>
      <c r="J30" s="132" t="s">
        <v>13</v>
      </c>
      <c r="K30" s="98">
        <v>0.32</v>
      </c>
      <c r="L30" s="98"/>
      <c r="M30" s="19"/>
      <c r="N30" s="25">
        <f>K30+E30</f>
        <v>1.07</v>
      </c>
    </row>
    <row r="31" spans="1:14" x14ac:dyDescent="0.3">
      <c r="A31" s="64"/>
      <c r="B31" s="133" t="s">
        <v>36</v>
      </c>
      <c r="C31" s="91"/>
      <c r="D31" s="78"/>
      <c r="E31" s="91"/>
      <c r="F31" s="78" t="s">
        <v>36</v>
      </c>
      <c r="G31" s="79"/>
      <c r="H31" s="78"/>
      <c r="I31" s="79"/>
      <c r="J31" s="79" t="s">
        <v>36</v>
      </c>
      <c r="K31" s="79"/>
      <c r="L31" s="79"/>
      <c r="M31" s="6"/>
      <c r="N31" s="8"/>
    </row>
    <row r="32" spans="1:14" x14ac:dyDescent="0.3">
      <c r="A32" s="66">
        <v>7.5</v>
      </c>
      <c r="B32" s="134" t="s">
        <v>13</v>
      </c>
      <c r="C32" s="90">
        <v>0.25</v>
      </c>
      <c r="D32" s="93"/>
      <c r="E32" s="90"/>
      <c r="F32" s="93" t="s">
        <v>12</v>
      </c>
      <c r="G32" s="86">
        <v>1.23</v>
      </c>
      <c r="H32" s="93"/>
      <c r="I32" s="86"/>
      <c r="J32" s="90" t="s">
        <v>34</v>
      </c>
      <c r="K32" s="86">
        <v>0.25</v>
      </c>
      <c r="L32" s="90"/>
      <c r="M32" s="10"/>
      <c r="N32" s="13">
        <f>K32+G32+C32</f>
        <v>1.73</v>
      </c>
    </row>
    <row r="33" spans="1:14" x14ac:dyDescent="0.3">
      <c r="A33" s="24">
        <f>SUM(A3:A32)</f>
        <v>111.76</v>
      </c>
      <c r="B33" s="136" t="s">
        <v>9</v>
      </c>
      <c r="C33" s="10">
        <f>SUM(C3:C32)</f>
        <v>4.53</v>
      </c>
      <c r="D33" s="15"/>
      <c r="E33" s="15">
        <f>SUM(E3:E32)</f>
        <v>5.0199999999999996</v>
      </c>
      <c r="F33" s="27"/>
      <c r="G33" s="26">
        <f>SUM(G3:G32)</f>
        <v>5.5500000000000007</v>
      </c>
      <c r="H33" s="34"/>
      <c r="I33" s="26">
        <f>SUM(I3:I32)</f>
        <v>4.3499999999999996</v>
      </c>
      <c r="J33" s="26"/>
      <c r="K33" s="15">
        <f>SUM(K3:K32)</f>
        <v>6.3000000000000007</v>
      </c>
      <c r="L33" s="15"/>
      <c r="M33" s="15"/>
      <c r="N33" s="28">
        <f>SUM(N3:N32)</f>
        <v>25.749999999999996</v>
      </c>
    </row>
    <row r="34" spans="1:14" x14ac:dyDescent="0.3">
      <c r="B34" s="138" t="s">
        <v>42</v>
      </c>
      <c r="F34" s="1"/>
      <c r="H34" t="s">
        <v>22</v>
      </c>
      <c r="J34" s="29"/>
      <c r="K34" s="30">
        <f>N33*4.33</f>
        <v>111.49749999999999</v>
      </c>
      <c r="L34" s="30"/>
    </row>
    <row r="35" spans="1:14" x14ac:dyDescent="0.3">
      <c r="B35" s="138" t="s">
        <v>58</v>
      </c>
      <c r="F35" s="1"/>
      <c r="I35" s="31">
        <v>31.01</v>
      </c>
      <c r="M35" s="30"/>
    </row>
    <row r="36" spans="1:14" x14ac:dyDescent="0.3">
      <c r="B36" s="138" t="s">
        <v>25</v>
      </c>
      <c r="F36" s="179" t="s">
        <v>93</v>
      </c>
      <c r="K36" s="1"/>
    </row>
  </sheetData>
  <pageMargins left="0" right="0" top="0" bottom="0" header="0" footer="0"/>
  <pageSetup paperSize="9" orientation="landscape" r:id="rId1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"/>
  <sheetViews>
    <sheetView workbookViewId="0">
      <selection sqref="A1:N13"/>
    </sheetView>
  </sheetViews>
  <sheetFormatPr baseColWidth="10" defaultRowHeight="14.4" x14ac:dyDescent="0.3"/>
  <cols>
    <col min="1" max="1" width="6.5546875" customWidth="1"/>
    <col min="3" max="3" width="6.6640625" customWidth="1"/>
    <col min="5" max="5" width="8.33203125" customWidth="1"/>
    <col min="7" max="7" width="10.6640625" customWidth="1"/>
    <col min="9" max="9" width="9.109375" customWidth="1"/>
    <col min="11" max="11" width="8.44140625" customWidth="1"/>
    <col min="12" max="12" width="7.109375" customWidth="1"/>
    <col min="13" max="13" width="8.88671875" customWidth="1"/>
    <col min="14" max="14" width="6.88671875" customWidth="1"/>
  </cols>
  <sheetData>
    <row r="1" spans="1:14" x14ac:dyDescent="0.3">
      <c r="B1" t="s">
        <v>69</v>
      </c>
      <c r="F1" s="1"/>
    </row>
    <row r="2" spans="1:14" x14ac:dyDescent="0.3">
      <c r="F2" s="1"/>
    </row>
    <row r="3" spans="1:14" x14ac:dyDescent="0.3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3" t="s">
        <v>6</v>
      </c>
      <c r="G3" s="2" t="s">
        <v>5</v>
      </c>
      <c r="H3" s="2" t="s">
        <v>7</v>
      </c>
      <c r="I3" s="2" t="s">
        <v>5</v>
      </c>
      <c r="J3" s="2" t="s">
        <v>8</v>
      </c>
      <c r="K3" s="2" t="s">
        <v>5</v>
      </c>
      <c r="L3" s="2"/>
      <c r="M3" s="2"/>
      <c r="N3" s="2" t="s">
        <v>9</v>
      </c>
    </row>
    <row r="4" spans="1:14" x14ac:dyDescent="0.3">
      <c r="A4" s="5">
        <v>10</v>
      </c>
      <c r="B4" s="6" t="s">
        <v>91</v>
      </c>
      <c r="C4" s="32"/>
      <c r="D4" s="6" t="s">
        <v>91</v>
      </c>
      <c r="E4" s="7"/>
      <c r="F4" s="7" t="s">
        <v>91</v>
      </c>
      <c r="G4" s="32"/>
      <c r="H4" s="6" t="s">
        <v>91</v>
      </c>
      <c r="I4" s="32"/>
      <c r="J4" s="6" t="s">
        <v>91</v>
      </c>
      <c r="K4" s="6"/>
      <c r="L4" s="6"/>
      <c r="M4" s="6"/>
      <c r="N4" s="8"/>
    </row>
    <row r="5" spans="1:14" x14ac:dyDescent="0.3">
      <c r="A5" s="9"/>
      <c r="B5" s="10" t="s">
        <v>13</v>
      </c>
      <c r="C5" s="34">
        <v>0.34</v>
      </c>
      <c r="D5" s="10" t="s">
        <v>13</v>
      </c>
      <c r="E5" s="10">
        <v>0.33</v>
      </c>
      <c r="F5" s="12" t="s">
        <v>13</v>
      </c>
      <c r="G5" s="34">
        <v>0.33</v>
      </c>
      <c r="H5" s="10" t="s">
        <v>12</v>
      </c>
      <c r="I5" s="34">
        <v>0.98</v>
      </c>
      <c r="J5" s="10" t="s">
        <v>13</v>
      </c>
      <c r="K5" s="10">
        <v>0.33</v>
      </c>
      <c r="L5" s="10"/>
      <c r="M5" s="10"/>
      <c r="N5" s="13">
        <f t="shared" ref="N5" si="0">C5+E5+G5+I5+K5</f>
        <v>2.31</v>
      </c>
    </row>
    <row r="6" spans="1:14" x14ac:dyDescent="0.3">
      <c r="A6" s="24"/>
      <c r="B6" s="6"/>
      <c r="C6" s="32"/>
      <c r="D6" s="6"/>
      <c r="E6" s="6"/>
      <c r="F6" s="7"/>
      <c r="G6" s="32"/>
      <c r="H6" s="6"/>
      <c r="I6" s="32"/>
      <c r="J6" s="6"/>
      <c r="K6" s="6"/>
      <c r="L6" s="19"/>
      <c r="M6" s="19"/>
      <c r="N6" s="25"/>
    </row>
    <row r="7" spans="1:14" x14ac:dyDescent="0.3">
      <c r="A7" s="24">
        <f>SUM(A4:A6)</f>
        <v>10</v>
      </c>
      <c r="B7" s="26" t="s">
        <v>9</v>
      </c>
      <c r="C7" s="34">
        <f>SUM(C4:C6)</f>
        <v>0.34</v>
      </c>
      <c r="D7" s="15"/>
      <c r="E7" s="15">
        <f>SUM(E4:E6)</f>
        <v>0.33</v>
      </c>
      <c r="F7" s="27"/>
      <c r="G7" s="34">
        <f>SUM(G4:G6)</f>
        <v>0.33</v>
      </c>
      <c r="H7" s="26"/>
      <c r="I7" s="34">
        <f>SUM(I4:I6)</f>
        <v>0.98</v>
      </c>
      <c r="J7" s="26"/>
      <c r="K7" s="15">
        <f>SUM(K4:K6)</f>
        <v>0.33</v>
      </c>
      <c r="L7" s="15"/>
      <c r="M7" s="15"/>
      <c r="N7" s="28">
        <f>SUM(N4:N6)</f>
        <v>2.31</v>
      </c>
    </row>
    <row r="8" spans="1:14" x14ac:dyDescent="0.3">
      <c r="F8" s="1"/>
      <c r="J8" s="29"/>
    </row>
    <row r="9" spans="1:14" x14ac:dyDescent="0.3">
      <c r="F9" s="1"/>
      <c r="H9" t="s">
        <v>22</v>
      </c>
      <c r="J9" s="29"/>
      <c r="K9" s="30">
        <f>N7*4.33</f>
        <v>10.0023</v>
      </c>
      <c r="L9" s="30"/>
      <c r="M9" s="30"/>
    </row>
    <row r="10" spans="1:14" x14ac:dyDescent="0.3">
      <c r="F10" s="1"/>
      <c r="I10" s="31">
        <f>N7</f>
        <v>2.31</v>
      </c>
    </row>
    <row r="11" spans="1:14" x14ac:dyDescent="0.3">
      <c r="B11" t="s">
        <v>42</v>
      </c>
      <c r="F11" s="1"/>
      <c r="G11" s="193">
        <v>43921</v>
      </c>
    </row>
    <row r="12" spans="1:14" x14ac:dyDescent="0.3">
      <c r="B12" t="s">
        <v>43</v>
      </c>
      <c r="D12" t="str">
        <f>B1</f>
        <v>ISABEL MARIA FERNANDEZ FORTES</v>
      </c>
      <c r="F12" s="1"/>
    </row>
    <row r="13" spans="1:14" x14ac:dyDescent="0.3">
      <c r="B13" t="s">
        <v>25</v>
      </c>
      <c r="F13" s="1"/>
      <c r="H13" t="s">
        <v>92</v>
      </c>
    </row>
  </sheetData>
  <pageMargins left="0.7" right="0.7" top="0.75" bottom="0.75" header="0.3" footer="0.3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"/>
  <sheetViews>
    <sheetView workbookViewId="0">
      <selection sqref="A1:N13"/>
    </sheetView>
  </sheetViews>
  <sheetFormatPr baseColWidth="10" defaultRowHeight="14.4" x14ac:dyDescent="0.3"/>
  <cols>
    <col min="2" max="2" width="8.88671875" customWidth="1"/>
    <col min="3" max="3" width="7" customWidth="1"/>
    <col min="4" max="4" width="7.109375" customWidth="1"/>
    <col min="5" max="5" width="5.6640625" customWidth="1"/>
    <col min="7" max="7" width="5.88671875" customWidth="1"/>
    <col min="8" max="8" width="8.44140625" customWidth="1"/>
    <col min="9" max="9" width="7.6640625" customWidth="1"/>
    <col min="10" max="10" width="8.6640625" customWidth="1"/>
    <col min="11" max="11" width="7" customWidth="1"/>
    <col min="13" max="14" width="8.33203125" customWidth="1"/>
  </cols>
  <sheetData>
    <row r="1" spans="1:14" x14ac:dyDescent="0.3">
      <c r="B1" s="76" t="s">
        <v>0</v>
      </c>
    </row>
    <row r="3" spans="1:14" x14ac:dyDescent="0.3">
      <c r="A3" s="2" t="s">
        <v>86</v>
      </c>
      <c r="B3" s="2" t="s">
        <v>2</v>
      </c>
      <c r="C3" s="2" t="s">
        <v>3</v>
      </c>
      <c r="D3" s="2" t="s">
        <v>4</v>
      </c>
      <c r="E3" s="2" t="s">
        <v>5</v>
      </c>
      <c r="F3" s="3" t="s">
        <v>6</v>
      </c>
      <c r="G3" s="2" t="s">
        <v>5</v>
      </c>
      <c r="H3" s="2" t="s">
        <v>7</v>
      </c>
      <c r="I3" s="2" t="s">
        <v>5</v>
      </c>
      <c r="J3" s="2" t="s">
        <v>8</v>
      </c>
      <c r="K3" s="2" t="s">
        <v>5</v>
      </c>
      <c r="L3" s="2" t="s">
        <v>39</v>
      </c>
      <c r="M3" s="2" t="s">
        <v>5</v>
      </c>
      <c r="N3" s="2" t="s">
        <v>9</v>
      </c>
    </row>
    <row r="4" spans="1:14" ht="24.6" x14ac:dyDescent="0.3">
      <c r="A4" s="224">
        <v>44709</v>
      </c>
      <c r="B4" s="184"/>
      <c r="C4" s="184"/>
      <c r="D4" s="184"/>
      <c r="E4" s="184"/>
      <c r="F4" s="184"/>
      <c r="G4" s="184"/>
      <c r="H4" s="184"/>
      <c r="I4" s="184"/>
      <c r="J4" s="184"/>
      <c r="K4" s="184"/>
      <c r="L4" s="184" t="s">
        <v>115</v>
      </c>
      <c r="M4" s="225">
        <v>3.12</v>
      </c>
      <c r="N4" s="203"/>
    </row>
    <row r="5" spans="1:14" ht="15" thickBot="1" x14ac:dyDescent="0.35">
      <c r="A5" s="195" t="s">
        <v>87</v>
      </c>
      <c r="B5" s="196"/>
      <c r="C5" s="197"/>
      <c r="D5" s="196"/>
      <c r="E5" s="198">
        <v>0</v>
      </c>
      <c r="F5" s="196"/>
      <c r="G5" s="197">
        <v>0</v>
      </c>
      <c r="H5" s="196"/>
      <c r="I5" s="197">
        <v>0</v>
      </c>
      <c r="J5" s="196"/>
      <c r="K5" s="196">
        <v>0</v>
      </c>
      <c r="L5" s="196"/>
      <c r="M5" s="212">
        <v>3.12</v>
      </c>
      <c r="N5" s="196">
        <v>3.12</v>
      </c>
    </row>
    <row r="10" spans="1:14" x14ac:dyDescent="0.3">
      <c r="B10" s="76" t="s">
        <v>42</v>
      </c>
      <c r="E10" s="193"/>
      <c r="F10" s="194"/>
      <c r="G10" s="194" t="s">
        <v>138</v>
      </c>
    </row>
    <row r="11" spans="1:14" x14ac:dyDescent="0.3">
      <c r="B11" t="s">
        <v>43</v>
      </c>
      <c r="D11" t="str">
        <f>B1</f>
        <v>ISABEL MARÍA FERNÁNDEZ FORTES</v>
      </c>
    </row>
    <row r="12" spans="1:14" x14ac:dyDescent="0.3">
      <c r="B12" t="s">
        <v>25</v>
      </c>
    </row>
    <row r="13" spans="1:14" x14ac:dyDescent="0.3">
      <c r="E13" s="164" t="s">
        <v>89</v>
      </c>
    </row>
  </sheetData>
  <pageMargins left="0.7" right="0.7" top="0.75" bottom="0.75" header="0.3" footer="0.3"/>
  <pageSetup paperSize="9" orientation="landscape" r:id="rId1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workbookViewId="0">
      <selection sqref="A1:N15"/>
    </sheetView>
  </sheetViews>
  <sheetFormatPr baseColWidth="10" defaultRowHeight="14.4" x14ac:dyDescent="0.3"/>
  <cols>
    <col min="5" max="5" width="7.88671875" customWidth="1"/>
    <col min="6" max="6" width="9" customWidth="1"/>
    <col min="7" max="7" width="6.6640625" customWidth="1"/>
    <col min="8" max="8" width="9.44140625" customWidth="1"/>
    <col min="9" max="9" width="7.33203125" customWidth="1"/>
    <col min="11" max="11" width="6.5546875" customWidth="1"/>
    <col min="12" max="12" width="8" customWidth="1"/>
    <col min="13" max="13" width="8.44140625" customWidth="1"/>
    <col min="14" max="14" width="8.88671875" customWidth="1"/>
  </cols>
  <sheetData>
    <row r="1" spans="1:14" x14ac:dyDescent="0.3">
      <c r="B1" s="76" t="s">
        <v>0</v>
      </c>
    </row>
    <row r="3" spans="1:14" x14ac:dyDescent="0.3">
      <c r="A3" s="2" t="s">
        <v>86</v>
      </c>
      <c r="B3" s="2" t="s">
        <v>2</v>
      </c>
      <c r="C3" s="2" t="s">
        <v>3</v>
      </c>
      <c r="D3" s="2" t="s">
        <v>4</v>
      </c>
      <c r="E3" s="2" t="s">
        <v>5</v>
      </c>
      <c r="F3" s="3" t="s">
        <v>6</v>
      </c>
      <c r="G3" s="2" t="s">
        <v>5</v>
      </c>
      <c r="H3" s="2" t="s">
        <v>7</v>
      </c>
      <c r="I3" s="2" t="s">
        <v>5</v>
      </c>
      <c r="J3" s="2" t="s">
        <v>8</v>
      </c>
      <c r="K3" s="2" t="s">
        <v>5</v>
      </c>
      <c r="L3" s="2" t="s">
        <v>39</v>
      </c>
      <c r="M3" s="2" t="s">
        <v>5</v>
      </c>
      <c r="N3" s="2" t="s">
        <v>9</v>
      </c>
    </row>
    <row r="4" spans="1:14" ht="25.2" thickBot="1" x14ac:dyDescent="0.35">
      <c r="A4" s="183">
        <v>43913</v>
      </c>
      <c r="B4" s="184" t="s">
        <v>80</v>
      </c>
      <c r="C4" s="27">
        <v>3.81</v>
      </c>
      <c r="D4" s="184"/>
      <c r="E4" s="185"/>
      <c r="F4" s="184"/>
      <c r="G4" s="27"/>
      <c r="H4" s="184"/>
      <c r="I4" s="27"/>
      <c r="J4" s="186"/>
      <c r="K4" s="27"/>
      <c r="L4" s="12"/>
      <c r="M4" s="12"/>
      <c r="N4" s="34"/>
    </row>
    <row r="5" spans="1:14" ht="25.2" thickBot="1" x14ac:dyDescent="0.35">
      <c r="A5" s="183">
        <v>43921</v>
      </c>
      <c r="B5" s="184"/>
      <c r="C5" s="27"/>
      <c r="D5" s="27" t="s">
        <v>80</v>
      </c>
      <c r="E5" s="185">
        <v>3</v>
      </c>
      <c r="F5" s="184"/>
      <c r="G5" s="27"/>
      <c r="H5" s="187"/>
      <c r="I5" s="27"/>
      <c r="J5" s="184"/>
      <c r="K5" s="27"/>
      <c r="L5" s="12"/>
      <c r="M5" s="12"/>
      <c r="N5" s="34"/>
    </row>
    <row r="6" spans="1:14" ht="15" thickBot="1" x14ac:dyDescent="0.35">
      <c r="A6" s="195" t="s">
        <v>87</v>
      </c>
      <c r="B6" s="196"/>
      <c r="C6" s="197">
        <f>SUM(C4:C5)</f>
        <v>3.81</v>
      </c>
      <c r="D6" s="196"/>
      <c r="E6" s="198">
        <f>SUM(E4:E5)</f>
        <v>3</v>
      </c>
      <c r="F6" s="196"/>
      <c r="G6" s="197">
        <f>SUM(G4:G5)</f>
        <v>0</v>
      </c>
      <c r="H6" s="196"/>
      <c r="I6" s="197">
        <f>SUM(I4:I5)</f>
        <v>0</v>
      </c>
      <c r="J6" s="196"/>
      <c r="K6" s="197">
        <f>SUM(K4:K5)</f>
        <v>0</v>
      </c>
      <c r="L6" s="196"/>
      <c r="M6" s="196">
        <v>0</v>
      </c>
      <c r="N6" s="196">
        <f>SUM(C6:M6)</f>
        <v>6.8100000000000005</v>
      </c>
    </row>
    <row r="11" spans="1:14" x14ac:dyDescent="0.3">
      <c r="B11" s="76" t="s">
        <v>42</v>
      </c>
      <c r="E11" s="193"/>
      <c r="F11" s="194" t="s">
        <v>90</v>
      </c>
    </row>
    <row r="12" spans="1:14" x14ac:dyDescent="0.3">
      <c r="B12" t="s">
        <v>43</v>
      </c>
      <c r="D12" t="str">
        <f>B1</f>
        <v>ISABEL MARÍA FERNÁNDEZ FORTES</v>
      </c>
    </row>
    <row r="13" spans="1:14" x14ac:dyDescent="0.3">
      <c r="B13" t="s">
        <v>25</v>
      </c>
    </row>
    <row r="14" spans="1:14" x14ac:dyDescent="0.3">
      <c r="E14" s="164" t="s">
        <v>89</v>
      </c>
    </row>
  </sheetData>
  <pageMargins left="0.7" right="0.7" top="0.75" bottom="0.75" header="0.3" footer="0.3"/>
  <pageSetup paperSize="9" orientation="landscape" r:id="rId1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6"/>
  <sheetViews>
    <sheetView workbookViewId="0">
      <selection sqref="A1:N38"/>
    </sheetView>
  </sheetViews>
  <sheetFormatPr baseColWidth="10" defaultRowHeight="14.4" x14ac:dyDescent="0.3"/>
  <cols>
    <col min="1" max="1" width="5.6640625" customWidth="1"/>
    <col min="2" max="2" width="18.6640625" customWidth="1"/>
    <col min="3" max="3" width="7.6640625" customWidth="1"/>
    <col min="4" max="4" width="10.44140625" customWidth="1"/>
    <col min="5" max="5" width="6.6640625" customWidth="1"/>
    <col min="6" max="6" width="19.5546875" customWidth="1"/>
    <col min="7" max="7" width="8.33203125" customWidth="1"/>
    <col min="9" max="9" width="9.109375" customWidth="1"/>
    <col min="10" max="10" width="15" bestFit="1" customWidth="1"/>
    <col min="11" max="11" width="8.109375" customWidth="1"/>
    <col min="12" max="13" width="7.6640625" customWidth="1"/>
    <col min="14" max="14" width="7.5546875" customWidth="1"/>
  </cols>
  <sheetData>
    <row r="1" spans="1:14" x14ac:dyDescent="0.3">
      <c r="B1" s="76" t="s">
        <v>0</v>
      </c>
      <c r="F1" s="1"/>
    </row>
    <row r="2" spans="1:14" x14ac:dyDescent="0.3">
      <c r="A2" s="2" t="s">
        <v>1</v>
      </c>
      <c r="B2" s="77" t="s">
        <v>2</v>
      </c>
      <c r="C2" s="2" t="s">
        <v>3</v>
      </c>
      <c r="D2" s="2" t="s">
        <v>4</v>
      </c>
      <c r="E2" s="2" t="s">
        <v>5</v>
      </c>
      <c r="F2" s="3" t="s">
        <v>6</v>
      </c>
      <c r="G2" s="2" t="s">
        <v>5</v>
      </c>
      <c r="H2" s="2" t="s">
        <v>7</v>
      </c>
      <c r="I2" s="2" t="s">
        <v>5</v>
      </c>
      <c r="J2" s="2" t="s">
        <v>8</v>
      </c>
      <c r="K2" s="2" t="s">
        <v>5</v>
      </c>
      <c r="L2" s="2" t="s">
        <v>26</v>
      </c>
      <c r="M2" s="2"/>
      <c r="N2" s="2" t="s">
        <v>9</v>
      </c>
    </row>
    <row r="3" spans="1:14" x14ac:dyDescent="0.3">
      <c r="A3" s="5">
        <v>10</v>
      </c>
      <c r="B3" s="88" t="s">
        <v>11</v>
      </c>
      <c r="C3" s="78"/>
      <c r="D3" s="78"/>
      <c r="E3" s="81"/>
      <c r="F3" s="80" t="s">
        <v>11</v>
      </c>
      <c r="G3" s="79"/>
      <c r="H3" s="78"/>
      <c r="I3" s="79"/>
      <c r="J3" s="79" t="s">
        <v>11</v>
      </c>
      <c r="K3" s="79"/>
      <c r="L3" s="79"/>
      <c r="M3" s="6"/>
      <c r="N3" s="8"/>
    </row>
    <row r="4" spans="1:14" x14ac:dyDescent="0.3">
      <c r="A4" s="9"/>
      <c r="B4" s="82" t="s">
        <v>12</v>
      </c>
      <c r="C4" s="86">
        <v>1.65</v>
      </c>
      <c r="D4" s="83"/>
      <c r="E4" s="86"/>
      <c r="F4" s="85" t="s">
        <v>13</v>
      </c>
      <c r="G4" s="86">
        <v>0.33</v>
      </c>
      <c r="H4" s="83"/>
      <c r="I4" s="86"/>
      <c r="J4" s="86" t="s">
        <v>13</v>
      </c>
      <c r="K4" s="86">
        <v>0.33</v>
      </c>
      <c r="L4" s="86"/>
      <c r="M4" s="10"/>
      <c r="N4" s="13">
        <f t="shared" ref="N4:N20" si="0">C4+E4+G4+I4+K4</f>
        <v>2.31</v>
      </c>
    </row>
    <row r="5" spans="1:14" x14ac:dyDescent="0.3">
      <c r="A5" s="5">
        <v>7</v>
      </c>
      <c r="B5" s="88" t="s">
        <v>14</v>
      </c>
      <c r="C5" s="79"/>
      <c r="D5" s="78"/>
      <c r="E5" s="79"/>
      <c r="F5" s="80"/>
      <c r="G5" s="81"/>
      <c r="H5" s="78" t="s">
        <v>14</v>
      </c>
      <c r="I5" s="81"/>
      <c r="J5" s="79"/>
      <c r="K5" s="79"/>
      <c r="L5" s="79"/>
      <c r="M5" s="6"/>
      <c r="N5" s="8"/>
    </row>
    <row r="6" spans="1:14" x14ac:dyDescent="0.3">
      <c r="A6" s="9"/>
      <c r="B6" s="82" t="s">
        <v>13</v>
      </c>
      <c r="C6" s="86">
        <v>0.33</v>
      </c>
      <c r="D6" s="85"/>
      <c r="E6" s="87"/>
      <c r="F6" s="89"/>
      <c r="G6" s="90"/>
      <c r="H6" s="83" t="s">
        <v>12</v>
      </c>
      <c r="I6" s="86">
        <v>1.28</v>
      </c>
      <c r="J6" s="87"/>
      <c r="K6" s="86"/>
      <c r="L6" s="86"/>
      <c r="M6" s="10"/>
      <c r="N6" s="13">
        <f t="shared" si="0"/>
        <v>1.61</v>
      </c>
    </row>
    <row r="7" spans="1:14" ht="12" customHeight="1" x14ac:dyDescent="0.3">
      <c r="A7" s="5">
        <v>6</v>
      </c>
      <c r="B7" s="88" t="s">
        <v>15</v>
      </c>
      <c r="C7" s="79"/>
      <c r="D7" s="78"/>
      <c r="E7" s="81"/>
      <c r="F7" s="80"/>
      <c r="G7" s="81"/>
      <c r="H7" s="78" t="s">
        <v>15</v>
      </c>
      <c r="I7" s="79"/>
      <c r="J7" s="79"/>
      <c r="K7" s="79"/>
      <c r="L7" s="79"/>
      <c r="M7" s="6"/>
      <c r="N7" s="8"/>
    </row>
    <row r="8" spans="1:14" x14ac:dyDescent="0.3">
      <c r="A8" s="9"/>
      <c r="B8" s="82" t="s">
        <v>13</v>
      </c>
      <c r="C8" s="86">
        <v>0.25</v>
      </c>
      <c r="D8" s="85"/>
      <c r="E8" s="87"/>
      <c r="F8" s="85"/>
      <c r="G8" s="86"/>
      <c r="H8" s="83" t="s">
        <v>12</v>
      </c>
      <c r="I8" s="86">
        <v>1.1299999999999999</v>
      </c>
      <c r="J8" s="87"/>
      <c r="K8" s="86"/>
      <c r="L8" s="86"/>
      <c r="M8" s="10"/>
      <c r="N8" s="13">
        <f t="shared" si="0"/>
        <v>1.38</v>
      </c>
    </row>
    <row r="9" spans="1:14" x14ac:dyDescent="0.3">
      <c r="A9" s="5">
        <v>5.5</v>
      </c>
      <c r="B9" s="88" t="s">
        <v>16</v>
      </c>
      <c r="C9" s="79"/>
      <c r="D9" s="78"/>
      <c r="E9" s="79"/>
      <c r="F9" s="80"/>
      <c r="G9" s="79"/>
      <c r="H9" s="78" t="s">
        <v>16</v>
      </c>
      <c r="I9" s="91"/>
      <c r="J9" s="79"/>
      <c r="K9" s="79"/>
      <c r="L9" s="79"/>
      <c r="M9" s="6"/>
      <c r="N9" s="8"/>
    </row>
    <row r="10" spans="1:14" x14ac:dyDescent="0.3">
      <c r="A10" s="9"/>
      <c r="B10" s="82" t="s">
        <v>13</v>
      </c>
      <c r="C10" s="86">
        <v>0.33</v>
      </c>
      <c r="D10" s="83"/>
      <c r="E10" s="86"/>
      <c r="F10" s="85"/>
      <c r="G10" s="86"/>
      <c r="H10" s="83" t="s">
        <v>12</v>
      </c>
      <c r="I10" s="86">
        <v>0.94</v>
      </c>
      <c r="J10" s="87"/>
      <c r="K10" s="86"/>
      <c r="L10" s="86"/>
      <c r="M10" s="10"/>
      <c r="N10" s="13">
        <f t="shared" si="0"/>
        <v>1.27</v>
      </c>
    </row>
    <row r="11" spans="1:14" ht="17.25" customHeight="1" x14ac:dyDescent="0.3">
      <c r="A11" s="5">
        <v>16</v>
      </c>
      <c r="B11" s="88" t="s">
        <v>17</v>
      </c>
      <c r="C11" s="79"/>
      <c r="D11" s="78"/>
      <c r="E11" s="79"/>
      <c r="F11" s="137" t="s">
        <v>45</v>
      </c>
      <c r="G11" s="79"/>
      <c r="H11" s="92"/>
      <c r="I11" s="79"/>
      <c r="J11" s="79" t="s">
        <v>17</v>
      </c>
      <c r="K11" s="79"/>
      <c r="L11" s="79"/>
      <c r="M11" s="6"/>
      <c r="N11" s="8"/>
    </row>
    <row r="12" spans="1:14" ht="35.25" customHeight="1" x14ac:dyDescent="0.3">
      <c r="A12" s="9"/>
      <c r="B12" s="82" t="s">
        <v>13</v>
      </c>
      <c r="C12" s="86">
        <v>0.35</v>
      </c>
      <c r="D12" s="93"/>
      <c r="E12" s="90"/>
      <c r="F12" s="146" t="s">
        <v>60</v>
      </c>
      <c r="G12" s="86">
        <v>0.34</v>
      </c>
      <c r="H12" s="94"/>
      <c r="I12" s="86"/>
      <c r="J12" s="86" t="s">
        <v>12</v>
      </c>
      <c r="K12" s="86">
        <v>3</v>
      </c>
      <c r="L12" s="86"/>
      <c r="M12" s="10"/>
      <c r="N12" s="13">
        <f t="shared" si="0"/>
        <v>3.69</v>
      </c>
    </row>
    <row r="13" spans="1:14" ht="14.25" customHeight="1" x14ac:dyDescent="0.3">
      <c r="A13" s="5">
        <v>7.64</v>
      </c>
      <c r="B13" s="88" t="s">
        <v>18</v>
      </c>
      <c r="C13" s="79"/>
      <c r="D13" s="78"/>
      <c r="E13" s="79"/>
      <c r="F13" s="80" t="s">
        <v>18</v>
      </c>
      <c r="G13" s="79"/>
      <c r="H13" s="78"/>
      <c r="I13" s="79"/>
      <c r="J13" s="79" t="s">
        <v>18</v>
      </c>
      <c r="K13" s="79"/>
      <c r="L13" s="79"/>
      <c r="M13" s="6"/>
      <c r="N13" s="8"/>
    </row>
    <row r="14" spans="1:14" ht="29.25" customHeight="1" x14ac:dyDescent="0.3">
      <c r="A14" s="9"/>
      <c r="B14" s="139" t="s">
        <v>61</v>
      </c>
      <c r="C14" s="86">
        <v>0.33</v>
      </c>
      <c r="D14" s="93"/>
      <c r="E14" s="90"/>
      <c r="F14" s="85" t="s">
        <v>12</v>
      </c>
      <c r="G14" s="86">
        <v>1.1000000000000001</v>
      </c>
      <c r="H14" s="85"/>
      <c r="I14" s="86"/>
      <c r="J14" s="86" t="s">
        <v>13</v>
      </c>
      <c r="K14" s="86">
        <v>0.33</v>
      </c>
      <c r="L14" s="86"/>
      <c r="M14" s="10"/>
      <c r="N14" s="13">
        <f t="shared" si="0"/>
        <v>1.7600000000000002</v>
      </c>
    </row>
    <row r="15" spans="1:14" x14ac:dyDescent="0.3">
      <c r="A15" s="5">
        <v>6.5</v>
      </c>
      <c r="B15" s="88"/>
      <c r="C15" s="98"/>
      <c r="D15" s="95" t="s">
        <v>19</v>
      </c>
      <c r="E15" s="96"/>
      <c r="F15" s="97"/>
      <c r="G15" s="98"/>
      <c r="H15" s="95"/>
      <c r="I15" s="98"/>
      <c r="J15" s="98" t="s">
        <v>19</v>
      </c>
      <c r="K15" s="79"/>
      <c r="L15" s="79"/>
      <c r="M15" s="6"/>
      <c r="N15" s="8"/>
    </row>
    <row r="16" spans="1:14" x14ac:dyDescent="0.3">
      <c r="A16" s="22"/>
      <c r="B16" s="82"/>
      <c r="C16" s="98"/>
      <c r="D16" s="83" t="s">
        <v>13</v>
      </c>
      <c r="E16" s="96">
        <v>0.33</v>
      </c>
      <c r="F16" s="97"/>
      <c r="G16" s="98"/>
      <c r="H16" s="95"/>
      <c r="I16" s="98"/>
      <c r="J16" s="86" t="s">
        <v>12</v>
      </c>
      <c r="K16" s="86">
        <v>1.17</v>
      </c>
      <c r="L16" s="86"/>
      <c r="M16" s="10"/>
      <c r="N16" s="13">
        <f t="shared" si="0"/>
        <v>1.5</v>
      </c>
    </row>
    <row r="17" spans="1:14" x14ac:dyDescent="0.3">
      <c r="A17" s="5">
        <v>7.39</v>
      </c>
      <c r="B17" s="88"/>
      <c r="C17" s="79"/>
      <c r="D17" s="78" t="s">
        <v>20</v>
      </c>
      <c r="E17" s="79"/>
      <c r="F17" s="80"/>
      <c r="G17" s="79"/>
      <c r="H17" s="78"/>
      <c r="I17" s="79"/>
      <c r="J17" s="79" t="s">
        <v>20</v>
      </c>
      <c r="K17" s="79"/>
      <c r="L17" s="79"/>
      <c r="M17" s="6"/>
      <c r="N17" s="8"/>
    </row>
    <row r="18" spans="1:14" x14ac:dyDescent="0.3">
      <c r="A18" s="9"/>
      <c r="B18" s="82"/>
      <c r="C18" s="86"/>
      <c r="D18" s="83" t="s">
        <v>12</v>
      </c>
      <c r="E18" s="90">
        <v>1.35</v>
      </c>
      <c r="F18" s="85"/>
      <c r="G18" s="86"/>
      <c r="H18" s="83"/>
      <c r="I18" s="86"/>
      <c r="J18" s="86" t="s">
        <v>13</v>
      </c>
      <c r="K18" s="86">
        <v>0.35</v>
      </c>
      <c r="L18" s="86"/>
      <c r="M18" s="10"/>
      <c r="N18" s="13">
        <f t="shared" si="0"/>
        <v>1.7000000000000002</v>
      </c>
    </row>
    <row r="19" spans="1:14" x14ac:dyDescent="0.3">
      <c r="A19" s="22"/>
      <c r="B19" s="99" t="s">
        <v>21</v>
      </c>
      <c r="C19" s="98"/>
      <c r="D19" s="95"/>
      <c r="E19" s="98"/>
      <c r="F19" s="97" t="s">
        <v>21</v>
      </c>
      <c r="G19" s="98"/>
      <c r="H19" s="95"/>
      <c r="I19" s="98"/>
      <c r="J19" s="98" t="s">
        <v>21</v>
      </c>
      <c r="K19" s="79"/>
      <c r="L19" s="79"/>
      <c r="M19" s="6"/>
      <c r="N19" s="8"/>
    </row>
    <row r="20" spans="1:14" x14ac:dyDescent="0.3">
      <c r="A20" s="9">
        <v>9.4700000000000006</v>
      </c>
      <c r="B20" s="100" t="s">
        <v>13</v>
      </c>
      <c r="C20" s="86">
        <v>0.33</v>
      </c>
      <c r="D20" s="93"/>
      <c r="E20" s="90"/>
      <c r="F20" s="85" t="s">
        <v>12</v>
      </c>
      <c r="G20" s="86">
        <v>1.52</v>
      </c>
      <c r="H20" s="93"/>
      <c r="I20" s="86"/>
      <c r="J20" s="101" t="s">
        <v>13</v>
      </c>
      <c r="K20" s="86">
        <v>0.33</v>
      </c>
      <c r="L20" s="86"/>
      <c r="M20" s="10"/>
      <c r="N20" s="13">
        <f t="shared" si="0"/>
        <v>2.1800000000000002</v>
      </c>
    </row>
    <row r="21" spans="1:14" x14ac:dyDescent="0.3">
      <c r="A21" s="41"/>
      <c r="B21" s="102" t="s">
        <v>27</v>
      </c>
      <c r="C21" s="79"/>
      <c r="D21" s="103"/>
      <c r="E21" s="79"/>
      <c r="F21" s="103" t="s">
        <v>27</v>
      </c>
      <c r="G21" s="79"/>
      <c r="H21" s="103"/>
      <c r="I21" s="79"/>
      <c r="J21" s="81" t="s">
        <v>27</v>
      </c>
      <c r="K21" s="79"/>
      <c r="L21" s="104"/>
      <c r="M21" s="6"/>
      <c r="N21" s="6"/>
    </row>
    <row r="22" spans="1:14" x14ac:dyDescent="0.3">
      <c r="A22" s="26">
        <v>7.36</v>
      </c>
      <c r="B22" s="105" t="s">
        <v>13</v>
      </c>
      <c r="C22" s="86">
        <v>0.33</v>
      </c>
      <c r="D22" s="83"/>
      <c r="E22" s="84"/>
      <c r="F22" s="85" t="s">
        <v>12</v>
      </c>
      <c r="G22" s="86">
        <v>1.03</v>
      </c>
      <c r="H22" s="85"/>
      <c r="I22" s="86"/>
      <c r="J22" s="87" t="s">
        <v>13</v>
      </c>
      <c r="K22" s="86">
        <v>0.33</v>
      </c>
      <c r="L22" s="86"/>
      <c r="M22" s="10"/>
      <c r="N22" s="10">
        <f>C22+E22+G22+I22+K22+M22</f>
        <v>1.6900000000000002</v>
      </c>
    </row>
    <row r="23" spans="1:14" ht="21.6" x14ac:dyDescent="0.3">
      <c r="A23" s="5"/>
      <c r="B23" s="116" t="s">
        <v>30</v>
      </c>
      <c r="C23" s="117"/>
      <c r="D23" s="117"/>
      <c r="E23" s="117"/>
      <c r="F23" s="117"/>
      <c r="G23" s="117"/>
      <c r="H23" s="116" t="s">
        <v>46</v>
      </c>
      <c r="I23" s="117"/>
      <c r="J23" s="118"/>
      <c r="K23" s="79"/>
      <c r="L23" s="79"/>
      <c r="M23" s="6"/>
      <c r="N23" s="8"/>
    </row>
    <row r="24" spans="1:14" x14ac:dyDescent="0.3">
      <c r="A24" s="9">
        <v>6</v>
      </c>
      <c r="B24" s="119" t="s">
        <v>13</v>
      </c>
      <c r="C24" s="120">
        <v>0.38</v>
      </c>
      <c r="D24" s="120"/>
      <c r="E24" s="120"/>
      <c r="F24" s="120"/>
      <c r="G24" s="120"/>
      <c r="H24" s="119" t="s">
        <v>12</v>
      </c>
      <c r="I24" s="120">
        <v>1</v>
      </c>
      <c r="J24" s="115"/>
      <c r="K24" s="86"/>
      <c r="L24" s="86"/>
      <c r="M24" s="10"/>
      <c r="N24" s="13">
        <f>I24+C24</f>
        <v>1.38</v>
      </c>
    </row>
    <row r="25" spans="1:14" x14ac:dyDescent="0.3">
      <c r="A25" s="5"/>
      <c r="B25" s="106"/>
      <c r="C25" s="205"/>
      <c r="D25" s="52" t="s">
        <v>55</v>
      </c>
      <c r="E25" s="109"/>
      <c r="F25" s="107"/>
      <c r="G25" s="122"/>
      <c r="H25" s="123"/>
      <c r="I25" s="79"/>
      <c r="J25" s="118" t="s">
        <v>56</v>
      </c>
      <c r="K25" s="79"/>
      <c r="L25" s="79"/>
      <c r="M25" s="6"/>
      <c r="N25" s="8"/>
    </row>
    <row r="26" spans="1:14" x14ac:dyDescent="0.3">
      <c r="A26" s="9">
        <v>5.76</v>
      </c>
      <c r="B26" s="111"/>
      <c r="C26" s="206"/>
      <c r="D26" s="93" t="s">
        <v>12</v>
      </c>
      <c r="E26" s="114">
        <v>1</v>
      </c>
      <c r="F26" s="112"/>
      <c r="G26" s="125"/>
      <c r="H26" s="93"/>
      <c r="I26" s="86"/>
      <c r="J26" s="119" t="s">
        <v>13</v>
      </c>
      <c r="K26" s="86">
        <v>0.33</v>
      </c>
      <c r="L26" s="86"/>
      <c r="M26" s="10"/>
      <c r="N26" s="13">
        <f t="shared" ref="N26:N28" si="1">C26+E26+G26+I26+K26</f>
        <v>1.33</v>
      </c>
    </row>
    <row r="27" spans="1:14" x14ac:dyDescent="0.3">
      <c r="A27" s="22"/>
      <c r="B27" s="126"/>
      <c r="C27" s="207"/>
      <c r="D27" s="78" t="s">
        <v>33</v>
      </c>
      <c r="E27" s="129"/>
      <c r="F27" s="78"/>
      <c r="G27" s="129"/>
      <c r="H27" s="110"/>
      <c r="I27" s="98"/>
      <c r="J27" s="98" t="s">
        <v>33</v>
      </c>
      <c r="K27" s="19"/>
      <c r="L27" s="98"/>
      <c r="M27" s="19"/>
      <c r="N27" s="25"/>
    </row>
    <row r="28" spans="1:14" x14ac:dyDescent="0.3">
      <c r="A28" s="9">
        <v>5</v>
      </c>
      <c r="B28" s="111"/>
      <c r="C28" s="206"/>
      <c r="D28" s="83" t="s">
        <v>12</v>
      </c>
      <c r="E28" s="125">
        <v>0.75</v>
      </c>
      <c r="F28" s="83"/>
      <c r="G28" s="125"/>
      <c r="H28" s="93"/>
      <c r="I28" s="86"/>
      <c r="J28" s="90" t="s">
        <v>34</v>
      </c>
      <c r="K28" s="10">
        <v>0.4</v>
      </c>
      <c r="L28" s="90"/>
      <c r="M28" s="10"/>
      <c r="N28" s="13">
        <f t="shared" si="1"/>
        <v>1.1499999999999999</v>
      </c>
    </row>
    <row r="29" spans="1:14" x14ac:dyDescent="0.3">
      <c r="A29" s="22"/>
      <c r="B29" s="126"/>
      <c r="C29" s="207"/>
      <c r="D29" s="78" t="s">
        <v>35</v>
      </c>
      <c r="E29" s="128"/>
      <c r="F29" s="130"/>
      <c r="G29" s="129"/>
      <c r="H29" s="110"/>
      <c r="I29" s="98"/>
      <c r="J29" s="101" t="s">
        <v>35</v>
      </c>
      <c r="K29" s="98"/>
      <c r="L29" s="98"/>
      <c r="M29" s="19"/>
      <c r="N29" s="25"/>
    </row>
    <row r="30" spans="1:14" x14ac:dyDescent="0.3">
      <c r="A30" s="22">
        <v>4.6399999999999997</v>
      </c>
      <c r="B30" s="131"/>
      <c r="C30" s="98"/>
      <c r="D30" s="95" t="s">
        <v>12</v>
      </c>
      <c r="E30" s="96">
        <v>0.75</v>
      </c>
      <c r="F30" s="97"/>
      <c r="G30" s="98"/>
      <c r="H30" s="110"/>
      <c r="I30" s="98"/>
      <c r="J30" s="132" t="s">
        <v>13</v>
      </c>
      <c r="K30" s="98">
        <v>0.32</v>
      </c>
      <c r="L30" s="98"/>
      <c r="M30" s="19"/>
      <c r="N30" s="25">
        <f>K30+E30</f>
        <v>1.07</v>
      </c>
    </row>
    <row r="31" spans="1:14" x14ac:dyDescent="0.3">
      <c r="A31" s="64"/>
      <c r="B31" s="133" t="s">
        <v>36</v>
      </c>
      <c r="C31" s="91"/>
      <c r="D31" s="78"/>
      <c r="E31" s="91"/>
      <c r="F31" s="78" t="s">
        <v>36</v>
      </c>
      <c r="G31" s="79"/>
      <c r="H31" s="78"/>
      <c r="I31" s="79"/>
      <c r="J31" s="79" t="s">
        <v>36</v>
      </c>
      <c r="K31" s="79"/>
      <c r="L31" s="79"/>
      <c r="M31" s="6"/>
      <c r="N31" s="8"/>
    </row>
    <row r="32" spans="1:14" x14ac:dyDescent="0.3">
      <c r="A32" s="66">
        <v>7.5</v>
      </c>
      <c r="B32" s="134" t="s">
        <v>13</v>
      </c>
      <c r="C32" s="90">
        <v>0.25</v>
      </c>
      <c r="D32" s="93"/>
      <c r="E32" s="90"/>
      <c r="F32" s="93" t="s">
        <v>12</v>
      </c>
      <c r="G32" s="86">
        <v>1.23</v>
      </c>
      <c r="H32" s="93"/>
      <c r="I32" s="86"/>
      <c r="J32" s="90" t="s">
        <v>34</v>
      </c>
      <c r="K32" s="86">
        <v>0.25</v>
      </c>
      <c r="L32" s="90"/>
      <c r="M32" s="10"/>
      <c r="N32" s="13">
        <f>K32+G32+C32</f>
        <v>1.73</v>
      </c>
    </row>
    <row r="33" spans="1:14" x14ac:dyDescent="0.3">
      <c r="A33" s="24">
        <f>SUM(A3:A32)</f>
        <v>111.76</v>
      </c>
      <c r="B33" s="136" t="s">
        <v>9</v>
      </c>
      <c r="C33" s="10">
        <f>SUM(C3:C32)</f>
        <v>4.53</v>
      </c>
      <c r="D33" s="15"/>
      <c r="E33" s="15">
        <f>SUM(E3:E32)</f>
        <v>4.18</v>
      </c>
      <c r="F33" s="27"/>
      <c r="G33" s="26">
        <f>SUM(G3:G32)</f>
        <v>5.5500000000000007</v>
      </c>
      <c r="H33" s="34"/>
      <c r="I33" s="26">
        <f>SUM(I3:I32)</f>
        <v>4.3499999999999996</v>
      </c>
      <c r="J33" s="26"/>
      <c r="K33" s="15">
        <f>SUM(K3:K32)</f>
        <v>7.1400000000000006</v>
      </c>
      <c r="L33" s="15"/>
      <c r="M33" s="15"/>
      <c r="N33" s="28">
        <f>SUM(N3:N32)</f>
        <v>25.749999999999996</v>
      </c>
    </row>
    <row r="34" spans="1:14" x14ac:dyDescent="0.3">
      <c r="B34" s="138" t="s">
        <v>42</v>
      </c>
      <c r="F34" s="1"/>
      <c r="H34" t="s">
        <v>22</v>
      </c>
      <c r="J34" s="29"/>
      <c r="K34" s="30">
        <f>N33*4.33</f>
        <v>111.49749999999999</v>
      </c>
      <c r="L34" s="30"/>
    </row>
    <row r="35" spans="1:14" x14ac:dyDescent="0.3">
      <c r="B35" s="138" t="s">
        <v>58</v>
      </c>
      <c r="F35" s="1"/>
      <c r="I35" s="31">
        <v>31.01</v>
      </c>
      <c r="M35" s="30"/>
    </row>
    <row r="36" spans="1:14" x14ac:dyDescent="0.3">
      <c r="B36" s="138" t="s">
        <v>25</v>
      </c>
      <c r="F36" s="179">
        <v>43910</v>
      </c>
      <c r="K36" s="1"/>
    </row>
  </sheetData>
  <pageMargins left="0" right="0" top="0" bottom="0" header="0" footer="0"/>
  <pageSetup paperSize="9" orientation="landscape" r:id="rId1"/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"/>
  <sheetViews>
    <sheetView workbookViewId="0">
      <selection sqref="A1:N18"/>
    </sheetView>
  </sheetViews>
  <sheetFormatPr baseColWidth="10" defaultRowHeight="14.4" x14ac:dyDescent="0.3"/>
  <cols>
    <col min="5" max="5" width="6.33203125" customWidth="1"/>
    <col min="7" max="7" width="5.5546875" customWidth="1"/>
    <col min="9" max="9" width="5.88671875" customWidth="1"/>
    <col min="11" max="11" width="4.44140625" customWidth="1"/>
    <col min="12" max="12" width="6.44140625" customWidth="1"/>
    <col min="13" max="13" width="4.44140625" customWidth="1"/>
    <col min="14" max="14" width="7.44140625" customWidth="1"/>
  </cols>
  <sheetData>
    <row r="1" spans="1:14" x14ac:dyDescent="0.3">
      <c r="B1" s="76" t="s">
        <v>0</v>
      </c>
    </row>
    <row r="3" spans="1:14" x14ac:dyDescent="0.3">
      <c r="A3" s="2" t="s">
        <v>86</v>
      </c>
      <c r="B3" s="2" t="s">
        <v>2</v>
      </c>
      <c r="C3" s="2" t="s">
        <v>3</v>
      </c>
      <c r="D3" s="2" t="s">
        <v>4</v>
      </c>
      <c r="E3" s="2" t="s">
        <v>5</v>
      </c>
      <c r="F3" s="3" t="s">
        <v>6</v>
      </c>
      <c r="G3" s="2" t="s">
        <v>5</v>
      </c>
      <c r="H3" s="2" t="s">
        <v>7</v>
      </c>
      <c r="I3" s="2" t="s">
        <v>5</v>
      </c>
      <c r="J3" s="2" t="s">
        <v>8</v>
      </c>
      <c r="K3" s="2" t="s">
        <v>5</v>
      </c>
      <c r="L3" s="2" t="s">
        <v>39</v>
      </c>
      <c r="M3" s="2" t="s">
        <v>5</v>
      </c>
      <c r="N3" s="2" t="s">
        <v>9</v>
      </c>
    </row>
    <row r="4" spans="1:14" ht="25.2" thickBot="1" x14ac:dyDescent="0.35">
      <c r="A4" s="183">
        <v>43864</v>
      </c>
      <c r="B4" s="184" t="s">
        <v>80</v>
      </c>
      <c r="C4" s="27">
        <v>3</v>
      </c>
      <c r="D4" s="184"/>
      <c r="E4" s="185"/>
      <c r="F4" s="184"/>
      <c r="G4" s="27"/>
      <c r="H4" s="184"/>
      <c r="I4" s="27"/>
      <c r="J4" s="186"/>
      <c r="K4" s="27"/>
      <c r="L4" s="12"/>
      <c r="M4" s="12"/>
      <c r="N4" s="34"/>
    </row>
    <row r="5" spans="1:14" ht="25.2" thickBot="1" x14ac:dyDescent="0.35">
      <c r="A5" s="183">
        <v>43865</v>
      </c>
      <c r="B5" s="184"/>
      <c r="C5" s="27"/>
      <c r="D5" s="27" t="s">
        <v>80</v>
      </c>
      <c r="E5" s="185">
        <v>2</v>
      </c>
      <c r="F5" s="184"/>
      <c r="G5" s="27"/>
      <c r="H5" s="187"/>
      <c r="I5" s="27"/>
      <c r="J5" s="184"/>
      <c r="K5" s="27"/>
      <c r="L5" s="12"/>
      <c r="M5" s="12"/>
      <c r="N5" s="34"/>
    </row>
    <row r="6" spans="1:14" ht="24.6" x14ac:dyDescent="0.3">
      <c r="A6" s="183">
        <v>43871</v>
      </c>
      <c r="B6" s="184" t="s">
        <v>80</v>
      </c>
      <c r="C6" s="27">
        <v>3</v>
      </c>
      <c r="D6" s="27"/>
      <c r="E6" s="185"/>
      <c r="F6" s="184"/>
      <c r="G6" s="27"/>
      <c r="H6" s="184"/>
      <c r="I6" s="27"/>
      <c r="J6" s="188"/>
      <c r="K6" s="27"/>
      <c r="L6" s="12"/>
      <c r="M6" s="12"/>
      <c r="N6" s="34"/>
    </row>
    <row r="7" spans="1:14" ht="24.6" x14ac:dyDescent="0.3">
      <c r="A7" s="189">
        <v>43874</v>
      </c>
      <c r="B7" s="190"/>
      <c r="C7" s="40"/>
      <c r="D7" s="40"/>
      <c r="E7" s="191"/>
      <c r="F7" s="192"/>
      <c r="G7" s="40"/>
      <c r="H7" s="40" t="s">
        <v>80</v>
      </c>
      <c r="I7" s="191">
        <v>3</v>
      </c>
      <c r="J7" s="192"/>
      <c r="K7" s="40"/>
      <c r="L7" s="21"/>
      <c r="M7" s="21"/>
      <c r="N7" s="39"/>
    </row>
    <row r="8" spans="1:14" ht="24.6" x14ac:dyDescent="0.3">
      <c r="A8" s="199">
        <v>43885</v>
      </c>
      <c r="B8" s="200" t="s">
        <v>80</v>
      </c>
      <c r="C8" s="201">
        <v>1.34</v>
      </c>
      <c r="D8" s="201"/>
      <c r="E8" s="202"/>
      <c r="F8" s="200"/>
      <c r="G8" s="201"/>
      <c r="H8" s="201"/>
      <c r="I8" s="202"/>
      <c r="J8" s="200"/>
      <c r="K8" s="201"/>
      <c r="L8" s="203"/>
      <c r="M8" s="203"/>
      <c r="N8" s="204"/>
    </row>
    <row r="9" spans="1:14" ht="15" thickBot="1" x14ac:dyDescent="0.35">
      <c r="A9" s="195" t="s">
        <v>87</v>
      </c>
      <c r="B9" s="196"/>
      <c r="C9" s="197">
        <f>SUM(C4:C8)</f>
        <v>7.34</v>
      </c>
      <c r="D9" s="196"/>
      <c r="E9" s="198">
        <f>SUM(E4:E7)</f>
        <v>2</v>
      </c>
      <c r="F9" s="196"/>
      <c r="G9" s="197">
        <f>SUM(G4:G7)</f>
        <v>0</v>
      </c>
      <c r="H9" s="196"/>
      <c r="I9" s="197">
        <f>SUM(I4:I7)</f>
        <v>3</v>
      </c>
      <c r="J9" s="196"/>
      <c r="K9" s="197">
        <f>SUM(K4:K7)</f>
        <v>0</v>
      </c>
      <c r="L9" s="196"/>
      <c r="M9" s="196">
        <v>0</v>
      </c>
      <c r="N9" s="196">
        <f>SUM(C9:M9)</f>
        <v>12.34</v>
      </c>
    </row>
    <row r="14" spans="1:14" x14ac:dyDescent="0.3">
      <c r="B14" s="76" t="s">
        <v>42</v>
      </c>
      <c r="E14" s="193"/>
      <c r="F14" s="194" t="s">
        <v>88</v>
      </c>
    </row>
    <row r="15" spans="1:14" x14ac:dyDescent="0.3">
      <c r="B15" t="s">
        <v>43</v>
      </c>
      <c r="D15" t="str">
        <f>B1</f>
        <v>ISABEL MARÍA FERNÁNDEZ FORTES</v>
      </c>
    </row>
    <row r="16" spans="1:14" x14ac:dyDescent="0.3">
      <c r="B16" t="s">
        <v>25</v>
      </c>
    </row>
    <row r="17" spans="5:5" x14ac:dyDescent="0.3">
      <c r="E17" s="164" t="s">
        <v>89</v>
      </c>
    </row>
  </sheetData>
  <pageMargins left="0.7" right="0.7" top="0.75" bottom="0.75" header="0.3" footer="0.3"/>
  <pageSetup paperSize="9" orientation="landscape" r:id="rId1"/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"/>
  <sheetViews>
    <sheetView workbookViewId="0">
      <selection activeCell="B1" sqref="B1"/>
    </sheetView>
  </sheetViews>
  <sheetFormatPr baseColWidth="10" defaultRowHeight="14.4" x14ac:dyDescent="0.3"/>
  <cols>
    <col min="1" max="1" width="10.33203125" customWidth="1"/>
    <col min="2" max="2" width="10.109375" customWidth="1"/>
    <col min="3" max="3" width="9" customWidth="1"/>
    <col min="4" max="4" width="9.109375" customWidth="1"/>
    <col min="5" max="5" width="16.109375" customWidth="1"/>
    <col min="7" max="7" width="8.6640625" customWidth="1"/>
    <col min="8" max="8" width="8.5546875" customWidth="1"/>
    <col min="9" max="9" width="7.6640625" customWidth="1"/>
    <col min="10" max="10" width="10.33203125" customWidth="1"/>
    <col min="11" max="11" width="6.88671875" customWidth="1"/>
    <col min="12" max="12" width="7.6640625" customWidth="1"/>
    <col min="13" max="13" width="7.44140625" customWidth="1"/>
    <col min="14" max="14" width="7.33203125" customWidth="1"/>
  </cols>
  <sheetData>
    <row r="1" spans="1:14" x14ac:dyDescent="0.3">
      <c r="B1" s="76" t="s">
        <v>0</v>
      </c>
      <c r="F1" s="1"/>
    </row>
    <row r="2" spans="1:14" x14ac:dyDescent="0.3">
      <c r="A2" s="2" t="s">
        <v>1</v>
      </c>
      <c r="B2" s="77" t="s">
        <v>2</v>
      </c>
      <c r="C2" s="2" t="s">
        <v>3</v>
      </c>
      <c r="D2" s="2" t="s">
        <v>4</v>
      </c>
      <c r="E2" s="2" t="s">
        <v>5</v>
      </c>
      <c r="F2" s="3" t="s">
        <v>6</v>
      </c>
      <c r="G2" s="2" t="s">
        <v>5</v>
      </c>
      <c r="H2" s="2" t="s">
        <v>7</v>
      </c>
      <c r="I2" s="2" t="s">
        <v>5</v>
      </c>
      <c r="J2" s="2" t="s">
        <v>8</v>
      </c>
      <c r="K2" s="2" t="s">
        <v>5</v>
      </c>
      <c r="L2" s="2" t="s">
        <v>26</v>
      </c>
      <c r="M2" s="2"/>
      <c r="N2" s="2" t="s">
        <v>9</v>
      </c>
    </row>
    <row r="3" spans="1:14" ht="27.6" x14ac:dyDescent="0.3">
      <c r="A3" s="22"/>
      <c r="B3" s="181" t="s">
        <v>80</v>
      </c>
      <c r="C3" s="127"/>
      <c r="D3" s="80" t="s">
        <v>80</v>
      </c>
      <c r="E3" s="128"/>
      <c r="F3" s="80" t="s">
        <v>80</v>
      </c>
      <c r="G3" s="182"/>
      <c r="H3" s="80" t="s">
        <v>79</v>
      </c>
      <c r="I3" s="178"/>
      <c r="J3" s="170"/>
      <c r="K3" s="98"/>
      <c r="L3" s="98"/>
      <c r="M3" s="19"/>
      <c r="N3" s="25"/>
    </row>
    <row r="4" spans="1:14" x14ac:dyDescent="0.3">
      <c r="A4" s="22">
        <v>14.4</v>
      </c>
      <c r="B4" s="131"/>
      <c r="C4" s="95">
        <v>3</v>
      </c>
      <c r="D4" s="95"/>
      <c r="E4" s="96">
        <v>4.4000000000000004</v>
      </c>
      <c r="F4" s="97"/>
      <c r="G4" s="95">
        <v>3</v>
      </c>
      <c r="H4" s="97"/>
      <c r="I4" s="177">
        <v>4</v>
      </c>
      <c r="J4" s="132"/>
      <c r="K4" s="98"/>
      <c r="L4" s="98"/>
      <c r="M4" s="19"/>
      <c r="N4" s="25">
        <v>14.4</v>
      </c>
    </row>
    <row r="5" spans="1:14" x14ac:dyDescent="0.3">
      <c r="A5" s="24">
        <f>SUM(A3:A4)</f>
        <v>14.4</v>
      </c>
      <c r="B5" s="136" t="s">
        <v>9</v>
      </c>
      <c r="C5" s="34">
        <f>SUM(C3:C4)</f>
        <v>3</v>
      </c>
      <c r="D5" s="15"/>
      <c r="E5" s="15">
        <f>SUM(E3:E4)</f>
        <v>4.4000000000000004</v>
      </c>
      <c r="F5" s="27"/>
      <c r="G5" s="34">
        <f>SUM(G3:G4)</f>
        <v>3</v>
      </c>
      <c r="H5" s="34"/>
      <c r="I5" s="13">
        <v>4</v>
      </c>
      <c r="J5" s="26"/>
      <c r="K5" s="15"/>
      <c r="L5" s="15"/>
      <c r="M5" s="15"/>
      <c r="N5" s="28">
        <f>SUM(N3:N4)</f>
        <v>14.4</v>
      </c>
    </row>
    <row r="6" spans="1:14" x14ac:dyDescent="0.3">
      <c r="B6" s="138" t="s">
        <v>42</v>
      </c>
      <c r="F6" s="1"/>
      <c r="J6" s="29"/>
      <c r="K6" s="30"/>
      <c r="L6" s="30"/>
    </row>
    <row r="7" spans="1:14" x14ac:dyDescent="0.3">
      <c r="B7" s="138" t="s">
        <v>84</v>
      </c>
      <c r="F7" s="179">
        <v>43842</v>
      </c>
      <c r="I7" s="31"/>
      <c r="M7" s="30"/>
    </row>
    <row r="8" spans="1:14" x14ac:dyDescent="0.3">
      <c r="B8" s="138" t="s">
        <v>25</v>
      </c>
      <c r="F8" s="1"/>
      <c r="H8" t="s">
        <v>85</v>
      </c>
      <c r="K8" s="1"/>
    </row>
    <row r="10" spans="1:14" x14ac:dyDescent="0.3">
      <c r="A10" s="180" t="s">
        <v>83</v>
      </c>
    </row>
  </sheetData>
  <pageMargins left="0.7" right="0.7" top="0.75" bottom="0.75" header="0.3" footer="0.3"/>
  <pageSetup paperSize="9" orientation="landscape" r:id="rId1"/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"/>
  <sheetViews>
    <sheetView workbookViewId="0">
      <selection sqref="A1:N18"/>
    </sheetView>
  </sheetViews>
  <sheetFormatPr baseColWidth="10" defaultRowHeight="14.4" x14ac:dyDescent="0.3"/>
  <cols>
    <col min="1" max="1" width="6.109375" customWidth="1"/>
    <col min="2" max="2" width="8.44140625" customWidth="1"/>
    <col min="3" max="3" width="9.44140625" customWidth="1"/>
    <col min="5" max="5" width="6.6640625" customWidth="1"/>
    <col min="7" max="7" width="8.5546875" customWidth="1"/>
    <col min="8" max="8" width="9.88671875" customWidth="1"/>
    <col min="9" max="9" width="6.6640625" customWidth="1"/>
  </cols>
  <sheetData>
    <row r="1" spans="1:14" x14ac:dyDescent="0.3">
      <c r="B1" s="76" t="s">
        <v>0</v>
      </c>
      <c r="F1" s="1"/>
    </row>
    <row r="2" spans="1:14" x14ac:dyDescent="0.3">
      <c r="A2" s="2" t="s">
        <v>1</v>
      </c>
      <c r="B2" s="77" t="s">
        <v>2</v>
      </c>
      <c r="C2" s="2" t="s">
        <v>3</v>
      </c>
      <c r="D2" s="2" t="s">
        <v>4</v>
      </c>
      <c r="E2" s="2" t="s">
        <v>5</v>
      </c>
      <c r="F2" s="3" t="s">
        <v>6</v>
      </c>
      <c r="G2" s="2" t="s">
        <v>5</v>
      </c>
      <c r="H2" s="2" t="s">
        <v>7</v>
      </c>
      <c r="I2" s="2" t="s">
        <v>5</v>
      </c>
      <c r="J2" s="2" t="s">
        <v>8</v>
      </c>
      <c r="K2" s="2" t="s">
        <v>5</v>
      </c>
      <c r="L2" s="2" t="s">
        <v>26</v>
      </c>
      <c r="M2" s="2"/>
      <c r="N2" s="2" t="s">
        <v>9</v>
      </c>
    </row>
    <row r="3" spans="1:14" s="168" customFormat="1" ht="24.6" x14ac:dyDescent="0.3">
      <c r="A3" s="165"/>
      <c r="B3" s="166"/>
      <c r="C3" s="165"/>
      <c r="D3" s="165"/>
      <c r="E3" s="165"/>
      <c r="F3" s="167"/>
      <c r="G3" s="165"/>
      <c r="H3" s="167" t="s">
        <v>79</v>
      </c>
      <c r="I3" s="173"/>
      <c r="J3" s="165"/>
      <c r="K3" s="165"/>
      <c r="L3" s="165"/>
      <c r="M3" s="165"/>
      <c r="N3" s="165"/>
    </row>
    <row r="4" spans="1:14" x14ac:dyDescent="0.3">
      <c r="A4" s="22">
        <v>4.97</v>
      </c>
      <c r="B4" s="169"/>
      <c r="C4" s="170"/>
      <c r="D4" s="170"/>
      <c r="E4" s="170"/>
      <c r="F4" s="170"/>
      <c r="G4" s="170"/>
      <c r="H4" s="171"/>
      <c r="I4" s="174">
        <v>4.97</v>
      </c>
      <c r="J4" s="101"/>
      <c r="K4" s="98"/>
      <c r="L4" s="98"/>
      <c r="M4" s="19"/>
      <c r="N4" s="25">
        <v>4.97</v>
      </c>
    </row>
    <row r="5" spans="1:14" ht="21.6" x14ac:dyDescent="0.3">
      <c r="A5" s="5"/>
      <c r="B5" s="172" t="s">
        <v>79</v>
      </c>
      <c r="C5" s="121"/>
      <c r="D5" s="52"/>
      <c r="E5" s="109"/>
      <c r="F5" s="107"/>
      <c r="G5" s="122"/>
      <c r="H5" s="123"/>
      <c r="I5" s="175"/>
      <c r="J5" s="118"/>
      <c r="K5" s="79"/>
      <c r="L5" s="79"/>
      <c r="M5" s="6"/>
      <c r="N5" s="8"/>
    </row>
    <row r="6" spans="1:14" x14ac:dyDescent="0.3">
      <c r="A6" s="9">
        <v>1.44</v>
      </c>
      <c r="B6" s="111"/>
      <c r="C6" s="124">
        <v>1.44</v>
      </c>
      <c r="D6" s="93"/>
      <c r="E6" s="114"/>
      <c r="F6" s="112"/>
      <c r="G6" s="125"/>
      <c r="H6" s="93"/>
      <c r="I6" s="176"/>
      <c r="J6" s="119"/>
      <c r="K6" s="86"/>
      <c r="L6" s="86"/>
      <c r="M6" s="10"/>
      <c r="N6" s="13">
        <f t="shared" ref="N6:N8" si="0">C6+E6+G6+I6+K6</f>
        <v>1.44</v>
      </c>
    </row>
    <row r="7" spans="1:14" ht="27.6" x14ac:dyDescent="0.3">
      <c r="A7" s="22"/>
      <c r="B7" s="126"/>
      <c r="C7" s="127"/>
      <c r="D7" s="80" t="s">
        <v>80</v>
      </c>
      <c r="E7" s="129"/>
      <c r="F7" s="78"/>
      <c r="G7" s="129"/>
      <c r="H7" s="110"/>
      <c r="I7" s="177"/>
      <c r="J7" s="98"/>
      <c r="K7" s="19"/>
      <c r="L7" s="98"/>
      <c r="M7" s="19"/>
      <c r="N7" s="25"/>
    </row>
    <row r="8" spans="1:14" x14ac:dyDescent="0.3">
      <c r="A8" s="9">
        <v>0.62</v>
      </c>
      <c r="B8" s="111"/>
      <c r="C8" s="124"/>
      <c r="D8" s="83"/>
      <c r="E8" s="125">
        <v>0.62</v>
      </c>
      <c r="F8" s="83"/>
      <c r="G8" s="125"/>
      <c r="H8" s="93"/>
      <c r="I8" s="176"/>
      <c r="J8" s="90"/>
      <c r="K8" s="10"/>
      <c r="L8" s="90"/>
      <c r="M8" s="10"/>
      <c r="N8" s="13">
        <f t="shared" si="0"/>
        <v>0.62</v>
      </c>
    </row>
    <row r="9" spans="1:14" ht="27.6" x14ac:dyDescent="0.3">
      <c r="A9" s="22"/>
      <c r="B9" s="126"/>
      <c r="C9" s="127"/>
      <c r="D9" s="78"/>
      <c r="E9" s="128"/>
      <c r="F9" s="80"/>
      <c r="G9" s="129"/>
      <c r="H9" s="80" t="s">
        <v>79</v>
      </c>
      <c r="I9" s="178"/>
      <c r="J9" s="101"/>
      <c r="K9" s="98"/>
      <c r="L9" s="98"/>
      <c r="M9" s="19"/>
      <c r="N9" s="25"/>
    </row>
    <row r="10" spans="1:14" x14ac:dyDescent="0.3">
      <c r="A10" s="22">
        <v>0.41</v>
      </c>
      <c r="B10" s="131"/>
      <c r="C10" s="95"/>
      <c r="D10" s="95"/>
      <c r="E10" s="96"/>
      <c r="F10" s="97"/>
      <c r="G10" s="98"/>
      <c r="H10" s="97"/>
      <c r="I10" s="177">
        <v>0.41</v>
      </c>
      <c r="J10" s="132"/>
      <c r="K10" s="98"/>
      <c r="L10" s="98"/>
      <c r="M10" s="19"/>
      <c r="N10" s="25">
        <v>0.41</v>
      </c>
    </row>
    <row r="11" spans="1:14" ht="21.6" x14ac:dyDescent="0.3">
      <c r="A11" s="64"/>
      <c r="B11" s="137" t="s">
        <v>81</v>
      </c>
      <c r="C11" s="91"/>
      <c r="D11" s="78"/>
      <c r="E11" s="91"/>
      <c r="F11" s="78"/>
      <c r="G11" s="79"/>
      <c r="H11" s="78"/>
      <c r="I11" s="175"/>
      <c r="J11" s="79"/>
      <c r="K11" s="79"/>
      <c r="L11" s="79"/>
      <c r="M11" s="6"/>
      <c r="N11" s="8"/>
    </row>
    <row r="12" spans="1:14" x14ac:dyDescent="0.3">
      <c r="A12" s="66">
        <v>0.68</v>
      </c>
      <c r="B12" s="134"/>
      <c r="C12" s="90">
        <v>0.68</v>
      </c>
      <c r="D12" s="93"/>
      <c r="E12" s="90"/>
      <c r="F12" s="93"/>
      <c r="G12" s="86"/>
      <c r="H12" s="93"/>
      <c r="I12" s="176"/>
      <c r="J12" s="90"/>
      <c r="K12" s="86"/>
      <c r="L12" s="90"/>
      <c r="M12" s="10"/>
      <c r="N12" s="13">
        <f>K12+G12+C12</f>
        <v>0.68</v>
      </c>
    </row>
    <row r="13" spans="1:14" x14ac:dyDescent="0.3">
      <c r="A13" s="24">
        <f>SUM(A4:A12)</f>
        <v>8.120000000000001</v>
      </c>
      <c r="B13" s="136" t="s">
        <v>9</v>
      </c>
      <c r="C13" s="34">
        <f>SUM(C4:C12)</f>
        <v>2.12</v>
      </c>
      <c r="D13" s="15"/>
      <c r="E13" s="15">
        <f>SUM(E4:E12)</f>
        <v>0.62</v>
      </c>
      <c r="F13" s="27"/>
      <c r="G13" s="26">
        <f>SUM(G4:G12)</f>
        <v>0</v>
      </c>
      <c r="H13" s="34"/>
      <c r="I13" s="13">
        <f>SUM(I4:I12)</f>
        <v>5.38</v>
      </c>
      <c r="J13" s="26"/>
      <c r="K13" s="15">
        <f>SUM(K4:K12)</f>
        <v>0</v>
      </c>
      <c r="L13" s="15"/>
      <c r="M13" s="15"/>
      <c r="N13" s="28">
        <f>SUM(N4:N12)</f>
        <v>8.120000000000001</v>
      </c>
    </row>
    <row r="14" spans="1:14" x14ac:dyDescent="0.3">
      <c r="B14" s="138" t="s">
        <v>42</v>
      </c>
      <c r="F14" s="1"/>
      <c r="J14" s="29"/>
      <c r="K14" s="30"/>
      <c r="L14" s="30"/>
    </row>
    <row r="15" spans="1:14" x14ac:dyDescent="0.3">
      <c r="B15" s="138" t="s">
        <v>58</v>
      </c>
      <c r="F15" s="179">
        <v>43817</v>
      </c>
      <c r="I15" s="31"/>
      <c r="M15" s="30"/>
    </row>
    <row r="16" spans="1:14" x14ac:dyDescent="0.3">
      <c r="B16" s="138" t="s">
        <v>25</v>
      </c>
      <c r="F16" s="1"/>
      <c r="H16" t="s">
        <v>82</v>
      </c>
      <c r="K16" s="1"/>
    </row>
    <row r="18" spans="1:1" x14ac:dyDescent="0.3">
      <c r="A18" s="180" t="s">
        <v>83</v>
      </c>
    </row>
  </sheetData>
  <pageMargins left="0.25" right="0.25" top="0.75" bottom="0.75" header="0.3" footer="0.3"/>
  <pageSetup paperSize="9" orientation="landscape" r:id="rId1"/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"/>
  <sheetViews>
    <sheetView workbookViewId="0">
      <selection activeCell="F19" sqref="F19"/>
    </sheetView>
  </sheetViews>
  <sheetFormatPr baseColWidth="10" defaultRowHeight="14.4" x14ac:dyDescent="0.3"/>
  <sheetData>
    <row r="1" spans="1:14" x14ac:dyDescent="0.3">
      <c r="A1" s="76"/>
      <c r="B1" s="76" t="s">
        <v>0</v>
      </c>
      <c r="C1" s="76"/>
      <c r="D1" s="76"/>
      <c r="E1" s="76"/>
      <c r="F1" s="147"/>
      <c r="G1" s="76"/>
      <c r="H1" s="76"/>
      <c r="I1" s="76"/>
      <c r="J1" s="76"/>
      <c r="K1" s="76"/>
      <c r="L1" s="76"/>
      <c r="M1" s="76"/>
      <c r="N1" s="76"/>
    </row>
    <row r="2" spans="1:14" x14ac:dyDescent="0.3">
      <c r="A2" s="77"/>
      <c r="B2" s="77" t="s">
        <v>2</v>
      </c>
      <c r="C2" s="77"/>
      <c r="D2" s="77" t="s">
        <v>4</v>
      </c>
      <c r="E2" s="77"/>
      <c r="F2" s="148" t="s">
        <v>73</v>
      </c>
      <c r="G2" s="77"/>
      <c r="H2" s="77" t="s">
        <v>7</v>
      </c>
      <c r="I2" s="77"/>
      <c r="J2" s="77" t="s">
        <v>8</v>
      </c>
      <c r="K2" s="77"/>
      <c r="L2" s="77" t="s">
        <v>26</v>
      </c>
      <c r="M2" s="77"/>
      <c r="N2" s="77" t="s">
        <v>9</v>
      </c>
    </row>
    <row r="3" spans="1:14" ht="20.399999999999999" x14ac:dyDescent="0.3">
      <c r="A3" s="151"/>
      <c r="B3" s="156" t="s">
        <v>74</v>
      </c>
      <c r="C3" s="150"/>
      <c r="D3" s="135"/>
      <c r="E3" s="150"/>
      <c r="F3" s="135"/>
      <c r="G3" s="135"/>
      <c r="H3" s="156"/>
      <c r="I3" s="88"/>
      <c r="J3" s="152"/>
      <c r="K3" s="133"/>
      <c r="L3" s="150"/>
      <c r="M3" s="88"/>
      <c r="N3" s="88"/>
    </row>
    <row r="4" spans="1:14" x14ac:dyDescent="0.3">
      <c r="A4" s="153">
        <v>3</v>
      </c>
      <c r="B4" s="155" t="s">
        <v>75</v>
      </c>
      <c r="C4" s="100">
        <v>0.69</v>
      </c>
      <c r="D4" s="134"/>
      <c r="E4" s="100"/>
      <c r="F4" s="134"/>
      <c r="G4" s="134"/>
      <c r="H4" s="155"/>
      <c r="I4" s="82"/>
      <c r="J4" s="154"/>
      <c r="K4" s="149"/>
      <c r="L4" s="100"/>
      <c r="M4" s="82"/>
      <c r="N4" s="82">
        <v>0.69</v>
      </c>
    </row>
    <row r="5" spans="1:14" x14ac:dyDescent="0.3">
      <c r="A5" s="157">
        <f>SUM(A3:A4)</f>
        <v>3</v>
      </c>
      <c r="B5" s="82" t="s">
        <v>9</v>
      </c>
      <c r="C5" s="158">
        <f>SUM(C3:C4)</f>
        <v>0.69</v>
      </c>
      <c r="D5" s="159"/>
      <c r="E5" s="100">
        <f>SUM(E3:E4)</f>
        <v>0</v>
      </c>
      <c r="F5" s="105"/>
      <c r="G5" s="100">
        <f>SUM(G3:G4)</f>
        <v>0</v>
      </c>
      <c r="H5" s="82"/>
      <c r="I5" s="100">
        <f>SUM(I3:I4)</f>
        <v>0</v>
      </c>
      <c r="J5" s="82"/>
      <c r="K5" s="100">
        <f>SUM(K3:K4)</f>
        <v>0</v>
      </c>
      <c r="L5" s="100"/>
      <c r="M5" s="100">
        <f>SUM(M3:M4)</f>
        <v>0</v>
      </c>
      <c r="N5" s="100">
        <f>SUM(N3:N4)</f>
        <v>0.69</v>
      </c>
    </row>
    <row r="6" spans="1:14" x14ac:dyDescent="0.3">
      <c r="A6" s="160"/>
      <c r="B6" s="4" t="s">
        <v>42</v>
      </c>
      <c r="C6" s="4"/>
      <c r="D6" s="161"/>
      <c r="E6" s="4"/>
      <c r="F6" s="43" t="s">
        <v>76</v>
      </c>
      <c r="G6" s="4"/>
      <c r="H6" s="4"/>
      <c r="I6" s="4"/>
      <c r="J6" s="72"/>
      <c r="K6" s="160"/>
      <c r="L6" s="160"/>
      <c r="M6" s="160"/>
      <c r="N6" s="160"/>
    </row>
    <row r="7" spans="1:14" x14ac:dyDescent="0.3">
      <c r="A7" s="160"/>
      <c r="B7" s="4" t="s">
        <v>43</v>
      </c>
      <c r="C7" s="4"/>
      <c r="D7" s="162" t="str">
        <f>B1</f>
        <v>ISABEL MARÍA FERNÁNDEZ FORTES</v>
      </c>
      <c r="E7" s="4"/>
      <c r="F7" s="43"/>
      <c r="G7" s="4"/>
      <c r="H7" s="4" t="s">
        <v>22</v>
      </c>
      <c r="I7" s="4"/>
      <c r="J7" s="72"/>
      <c r="K7" s="163"/>
      <c r="L7" s="163"/>
      <c r="M7" s="163"/>
      <c r="N7" s="160"/>
    </row>
    <row r="8" spans="1:14" x14ac:dyDescent="0.3">
      <c r="A8" s="160"/>
      <c r="B8" s="4" t="s">
        <v>25</v>
      </c>
      <c r="C8" s="4"/>
      <c r="D8" s="162"/>
      <c r="E8" s="4"/>
      <c r="F8" s="43"/>
      <c r="G8" s="4"/>
      <c r="H8" s="4"/>
      <c r="I8" s="4"/>
      <c r="J8" s="4">
        <f>N5*4.33</f>
        <v>2.9876999999999998</v>
      </c>
      <c r="K8" s="160"/>
      <c r="L8" s="160"/>
      <c r="M8" s="160"/>
      <c r="N8" s="160"/>
    </row>
    <row r="9" spans="1:14" x14ac:dyDescent="0.3">
      <c r="D9" t="s">
        <v>77</v>
      </c>
    </row>
    <row r="12" spans="1:14" x14ac:dyDescent="0.3">
      <c r="E12" s="164" t="s">
        <v>78</v>
      </c>
      <c r="F12" s="164"/>
      <c r="G12" s="164"/>
    </row>
  </sheetData>
  <pageMargins left="0.7" right="0.7" top="0.75" bottom="0.75" header="0.3" footer="0.3"/>
  <pageSetup paperSize="9" orientation="portrait" r:id="rId1"/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7"/>
  <sheetViews>
    <sheetView topLeftCell="A2" workbookViewId="0">
      <selection activeCell="A3" sqref="A3:N3"/>
    </sheetView>
  </sheetViews>
  <sheetFormatPr baseColWidth="10" defaultRowHeight="14.4" x14ac:dyDescent="0.3"/>
  <cols>
    <col min="1" max="1" width="6.88671875" customWidth="1"/>
    <col min="2" max="2" width="20.5546875" customWidth="1"/>
    <col min="3" max="3" width="6.109375" customWidth="1"/>
    <col min="4" max="4" width="13.6640625" customWidth="1"/>
    <col min="5" max="5" width="6" customWidth="1"/>
    <col min="6" max="6" width="22.5546875" customWidth="1"/>
    <col min="7" max="7" width="7.44140625" customWidth="1"/>
    <col min="8" max="8" width="15.44140625" customWidth="1"/>
    <col min="9" max="9" width="6.88671875" customWidth="1"/>
    <col min="10" max="10" width="14.33203125" customWidth="1"/>
    <col min="11" max="12" width="6.88671875" customWidth="1"/>
    <col min="13" max="13" width="4.88671875" customWidth="1"/>
    <col min="14" max="14" width="6.33203125" customWidth="1"/>
  </cols>
  <sheetData>
    <row r="1" spans="1:14" x14ac:dyDescent="0.3">
      <c r="B1" s="76" t="s">
        <v>0</v>
      </c>
      <c r="F1" s="1"/>
    </row>
    <row r="2" spans="1:14" x14ac:dyDescent="0.3">
      <c r="A2" s="2" t="s">
        <v>1</v>
      </c>
      <c r="B2" s="77" t="s">
        <v>2</v>
      </c>
      <c r="C2" s="2" t="s">
        <v>3</v>
      </c>
      <c r="D2" s="2" t="s">
        <v>4</v>
      </c>
      <c r="E2" s="2" t="s">
        <v>5</v>
      </c>
      <c r="F2" s="3" t="s">
        <v>6</v>
      </c>
      <c r="G2" s="2" t="s">
        <v>5</v>
      </c>
      <c r="H2" s="2" t="s">
        <v>7</v>
      </c>
      <c r="I2" s="2" t="s">
        <v>5</v>
      </c>
      <c r="J2" s="2" t="s">
        <v>8</v>
      </c>
      <c r="K2" s="2" t="s">
        <v>5</v>
      </c>
      <c r="L2" s="2" t="s">
        <v>26</v>
      </c>
      <c r="M2" s="2"/>
      <c r="N2" s="2" t="s">
        <v>9</v>
      </c>
    </row>
    <row r="3" spans="1:14" ht="21.6" x14ac:dyDescent="0.3">
      <c r="A3" s="9">
        <v>9.9499999999999993</v>
      </c>
      <c r="B3" s="82"/>
      <c r="C3" s="83"/>
      <c r="D3" s="105" t="s">
        <v>71</v>
      </c>
      <c r="E3" s="86">
        <v>1.1499999999999999</v>
      </c>
      <c r="F3" s="85"/>
      <c r="G3" s="86"/>
      <c r="H3" s="83"/>
      <c r="I3" s="86"/>
      <c r="J3" s="105" t="s">
        <v>71</v>
      </c>
      <c r="K3" s="86">
        <v>1.1499999999999999</v>
      </c>
      <c r="L3" s="86"/>
      <c r="M3" s="10"/>
      <c r="N3" s="13">
        <f>C3+E3+G3+I3+K3</f>
        <v>2.2999999999999998</v>
      </c>
    </row>
    <row r="4" spans="1:14" ht="12.75" customHeight="1" x14ac:dyDescent="0.3">
      <c r="A4" s="5">
        <v>10</v>
      </c>
      <c r="B4" s="88" t="s">
        <v>11</v>
      </c>
      <c r="C4" s="78"/>
      <c r="D4" s="78"/>
      <c r="E4" s="81"/>
      <c r="F4" s="80" t="s">
        <v>11</v>
      </c>
      <c r="G4" s="79"/>
      <c r="H4" s="78"/>
      <c r="I4" s="79"/>
      <c r="J4" s="79" t="s">
        <v>11</v>
      </c>
      <c r="K4" s="79"/>
      <c r="L4" s="79"/>
      <c r="M4" s="6"/>
      <c r="N4" s="8"/>
    </row>
    <row r="5" spans="1:14" x14ac:dyDescent="0.3">
      <c r="A5" s="9"/>
      <c r="B5" s="82" t="s">
        <v>12</v>
      </c>
      <c r="C5" s="83">
        <v>1.65</v>
      </c>
      <c r="D5" s="83"/>
      <c r="E5" s="86"/>
      <c r="F5" s="85" t="s">
        <v>13</v>
      </c>
      <c r="G5" s="86">
        <v>0.33</v>
      </c>
      <c r="H5" s="83"/>
      <c r="I5" s="86"/>
      <c r="J5" s="86" t="s">
        <v>13</v>
      </c>
      <c r="K5" s="86">
        <v>0.33</v>
      </c>
      <c r="L5" s="86"/>
      <c r="M5" s="10"/>
      <c r="N5" s="13">
        <f t="shared" ref="N5:N21" si="0">C5+E5+G5+I5+K5</f>
        <v>2.31</v>
      </c>
    </row>
    <row r="6" spans="1:14" ht="13.5" customHeight="1" x14ac:dyDescent="0.3">
      <c r="A6" s="5">
        <v>7</v>
      </c>
      <c r="B6" s="88" t="s">
        <v>14</v>
      </c>
      <c r="C6" s="78"/>
      <c r="D6" s="78"/>
      <c r="E6" s="79"/>
      <c r="F6" s="80"/>
      <c r="G6" s="81"/>
      <c r="H6" s="78" t="s">
        <v>14</v>
      </c>
      <c r="I6" s="81"/>
      <c r="J6" s="79"/>
      <c r="K6" s="79"/>
      <c r="L6" s="79"/>
      <c r="M6" s="6"/>
      <c r="N6" s="8"/>
    </row>
    <row r="7" spans="1:14" x14ac:dyDescent="0.3">
      <c r="A7" s="9"/>
      <c r="B7" s="82" t="s">
        <v>13</v>
      </c>
      <c r="C7" s="83">
        <v>0.33</v>
      </c>
      <c r="D7" s="85"/>
      <c r="E7" s="87"/>
      <c r="F7" s="89"/>
      <c r="G7" s="90"/>
      <c r="H7" s="83" t="s">
        <v>12</v>
      </c>
      <c r="I7" s="86">
        <v>1.28</v>
      </c>
      <c r="J7" s="87"/>
      <c r="K7" s="86"/>
      <c r="L7" s="86"/>
      <c r="M7" s="10"/>
      <c r="N7" s="13">
        <f t="shared" si="0"/>
        <v>1.61</v>
      </c>
    </row>
    <row r="8" spans="1:14" ht="14.25" customHeight="1" x14ac:dyDescent="0.3">
      <c r="A8" s="5">
        <v>6</v>
      </c>
      <c r="B8" s="88" t="s">
        <v>15</v>
      </c>
      <c r="C8" s="78"/>
      <c r="D8" s="78"/>
      <c r="E8" s="81"/>
      <c r="F8" s="80"/>
      <c r="G8" s="81"/>
      <c r="H8" s="78" t="s">
        <v>15</v>
      </c>
      <c r="I8" s="79"/>
      <c r="J8" s="79"/>
      <c r="K8" s="79"/>
      <c r="L8" s="79"/>
      <c r="M8" s="6"/>
      <c r="N8" s="8"/>
    </row>
    <row r="9" spans="1:14" x14ac:dyDescent="0.3">
      <c r="A9" s="9"/>
      <c r="B9" s="82" t="s">
        <v>13</v>
      </c>
      <c r="C9" s="83">
        <v>0.25</v>
      </c>
      <c r="D9" s="85"/>
      <c r="E9" s="87"/>
      <c r="F9" s="85"/>
      <c r="G9" s="86"/>
      <c r="H9" s="83" t="s">
        <v>12</v>
      </c>
      <c r="I9" s="86">
        <v>1.1299999999999999</v>
      </c>
      <c r="J9" s="87"/>
      <c r="K9" s="86"/>
      <c r="L9" s="86"/>
      <c r="M9" s="10"/>
      <c r="N9" s="13">
        <f t="shared" si="0"/>
        <v>1.38</v>
      </c>
    </row>
    <row r="10" spans="1:14" ht="12.75" customHeight="1" x14ac:dyDescent="0.3">
      <c r="A10" s="5">
        <v>5.5</v>
      </c>
      <c r="B10" s="88" t="s">
        <v>16</v>
      </c>
      <c r="C10" s="78"/>
      <c r="D10" s="78"/>
      <c r="E10" s="79"/>
      <c r="F10" s="80"/>
      <c r="G10" s="79"/>
      <c r="H10" s="78" t="s">
        <v>16</v>
      </c>
      <c r="I10" s="91"/>
      <c r="J10" s="79"/>
      <c r="K10" s="79"/>
      <c r="L10" s="79"/>
      <c r="M10" s="6"/>
      <c r="N10" s="8"/>
    </row>
    <row r="11" spans="1:14" x14ac:dyDescent="0.3">
      <c r="A11" s="9"/>
      <c r="B11" s="82" t="s">
        <v>13</v>
      </c>
      <c r="C11" s="83">
        <v>0.33</v>
      </c>
      <c r="D11" s="83"/>
      <c r="E11" s="86"/>
      <c r="F11" s="85"/>
      <c r="G11" s="86"/>
      <c r="H11" s="83" t="s">
        <v>12</v>
      </c>
      <c r="I11" s="86">
        <v>0.94</v>
      </c>
      <c r="J11" s="87"/>
      <c r="K11" s="86"/>
      <c r="L11" s="86"/>
      <c r="M11" s="10"/>
      <c r="N11" s="13">
        <f t="shared" si="0"/>
        <v>1.27</v>
      </c>
    </row>
    <row r="12" spans="1:14" ht="16.5" customHeight="1" x14ac:dyDescent="0.3">
      <c r="A12" s="5">
        <v>16</v>
      </c>
      <c r="B12" s="88" t="s">
        <v>17</v>
      </c>
      <c r="C12" s="78"/>
      <c r="D12" s="78"/>
      <c r="E12" s="79"/>
      <c r="F12" s="137" t="s">
        <v>45</v>
      </c>
      <c r="G12" s="79"/>
      <c r="H12" s="92"/>
      <c r="I12" s="79"/>
      <c r="J12" s="79" t="s">
        <v>17</v>
      </c>
      <c r="K12" s="79"/>
      <c r="L12" s="79"/>
      <c r="M12" s="6"/>
      <c r="N12" s="8"/>
    </row>
    <row r="13" spans="1:14" ht="29.25" customHeight="1" x14ac:dyDescent="0.3">
      <c r="A13" s="9"/>
      <c r="B13" s="82" t="s">
        <v>13</v>
      </c>
      <c r="C13" s="83">
        <v>0.35</v>
      </c>
      <c r="D13" s="93"/>
      <c r="E13" s="90"/>
      <c r="F13" s="146" t="s">
        <v>60</v>
      </c>
      <c r="G13" s="86">
        <v>0.34</v>
      </c>
      <c r="H13" s="94"/>
      <c r="I13" s="86"/>
      <c r="J13" s="86" t="s">
        <v>12</v>
      </c>
      <c r="K13" s="86">
        <v>3</v>
      </c>
      <c r="L13" s="86"/>
      <c r="M13" s="10"/>
      <c r="N13" s="13">
        <f t="shared" si="0"/>
        <v>3.69</v>
      </c>
    </row>
    <row r="14" spans="1:14" x14ac:dyDescent="0.3">
      <c r="A14" s="5">
        <v>7.64</v>
      </c>
      <c r="B14" s="88" t="s">
        <v>18</v>
      </c>
      <c r="C14" s="78"/>
      <c r="D14" s="78"/>
      <c r="E14" s="79"/>
      <c r="F14" s="80" t="s">
        <v>18</v>
      </c>
      <c r="G14" s="79"/>
      <c r="H14" s="78"/>
      <c r="I14" s="79"/>
      <c r="J14" s="79" t="s">
        <v>18</v>
      </c>
      <c r="K14" s="79"/>
      <c r="L14" s="79"/>
      <c r="M14" s="6"/>
      <c r="N14" s="8"/>
    </row>
    <row r="15" spans="1:14" ht="28.5" customHeight="1" x14ac:dyDescent="0.3">
      <c r="A15" s="9"/>
      <c r="B15" s="139" t="s">
        <v>61</v>
      </c>
      <c r="C15" s="83">
        <v>0.33</v>
      </c>
      <c r="D15" s="93"/>
      <c r="E15" s="90"/>
      <c r="F15" s="85" t="s">
        <v>12</v>
      </c>
      <c r="G15" s="86">
        <v>1.1000000000000001</v>
      </c>
      <c r="H15" s="85"/>
      <c r="I15" s="86"/>
      <c r="J15" s="86" t="s">
        <v>13</v>
      </c>
      <c r="K15" s="86">
        <v>0.33</v>
      </c>
      <c r="L15" s="86"/>
      <c r="M15" s="10"/>
      <c r="N15" s="13">
        <f t="shared" si="0"/>
        <v>1.7600000000000002</v>
      </c>
    </row>
    <row r="16" spans="1:14" x14ac:dyDescent="0.3">
      <c r="A16" s="5">
        <v>6.5</v>
      </c>
      <c r="B16" s="88"/>
      <c r="C16" s="95"/>
      <c r="D16" s="95" t="s">
        <v>19</v>
      </c>
      <c r="E16" s="96"/>
      <c r="F16" s="97"/>
      <c r="G16" s="98"/>
      <c r="H16" s="95"/>
      <c r="I16" s="98"/>
      <c r="J16" s="98" t="s">
        <v>19</v>
      </c>
      <c r="K16" s="79"/>
      <c r="L16" s="79"/>
      <c r="M16" s="6"/>
      <c r="N16" s="8"/>
    </row>
    <row r="17" spans="1:14" x14ac:dyDescent="0.3">
      <c r="A17" s="22"/>
      <c r="B17" s="82"/>
      <c r="C17" s="95"/>
      <c r="D17" s="83" t="s">
        <v>13</v>
      </c>
      <c r="E17" s="96">
        <v>0.33</v>
      </c>
      <c r="F17" s="97"/>
      <c r="G17" s="98"/>
      <c r="H17" s="95"/>
      <c r="I17" s="98"/>
      <c r="J17" s="86" t="s">
        <v>12</v>
      </c>
      <c r="K17" s="86">
        <v>1.17</v>
      </c>
      <c r="L17" s="86"/>
      <c r="M17" s="10"/>
      <c r="N17" s="13">
        <f t="shared" si="0"/>
        <v>1.5</v>
      </c>
    </row>
    <row r="18" spans="1:14" x14ac:dyDescent="0.3">
      <c r="A18" s="5">
        <v>7.39</v>
      </c>
      <c r="B18" s="88"/>
      <c r="C18" s="78"/>
      <c r="D18" s="78" t="s">
        <v>20</v>
      </c>
      <c r="E18" s="79"/>
      <c r="F18" s="80"/>
      <c r="G18" s="79"/>
      <c r="H18" s="78"/>
      <c r="I18" s="79"/>
      <c r="J18" s="79" t="s">
        <v>20</v>
      </c>
      <c r="K18" s="79"/>
      <c r="L18" s="79"/>
      <c r="M18" s="6"/>
      <c r="N18" s="8"/>
    </row>
    <row r="19" spans="1:14" x14ac:dyDescent="0.3">
      <c r="A19" s="9"/>
      <c r="B19" s="82"/>
      <c r="C19" s="83"/>
      <c r="D19" s="83" t="s">
        <v>12</v>
      </c>
      <c r="E19" s="90">
        <v>1.35</v>
      </c>
      <c r="F19" s="85"/>
      <c r="G19" s="86"/>
      <c r="H19" s="83"/>
      <c r="I19" s="86"/>
      <c r="J19" s="86" t="s">
        <v>13</v>
      </c>
      <c r="K19" s="86">
        <v>0.35</v>
      </c>
      <c r="L19" s="86"/>
      <c r="M19" s="10"/>
      <c r="N19" s="13">
        <f t="shared" si="0"/>
        <v>1.7000000000000002</v>
      </c>
    </row>
    <row r="20" spans="1:14" x14ac:dyDescent="0.3">
      <c r="A20" s="22"/>
      <c r="B20" s="99" t="s">
        <v>21</v>
      </c>
      <c r="C20" s="95"/>
      <c r="D20" s="95"/>
      <c r="E20" s="98"/>
      <c r="F20" s="97" t="s">
        <v>21</v>
      </c>
      <c r="G20" s="98"/>
      <c r="H20" s="95"/>
      <c r="I20" s="98"/>
      <c r="J20" s="98" t="s">
        <v>21</v>
      </c>
      <c r="K20" s="79"/>
      <c r="L20" s="79"/>
      <c r="M20" s="6"/>
      <c r="N20" s="8"/>
    </row>
    <row r="21" spans="1:14" x14ac:dyDescent="0.3">
      <c r="A21" s="9">
        <v>9.4700000000000006</v>
      </c>
      <c r="B21" s="100" t="s">
        <v>13</v>
      </c>
      <c r="C21" s="83">
        <v>0.33</v>
      </c>
      <c r="D21" s="93"/>
      <c r="E21" s="90"/>
      <c r="F21" s="85" t="s">
        <v>12</v>
      </c>
      <c r="G21" s="86">
        <v>1.52</v>
      </c>
      <c r="H21" s="93"/>
      <c r="I21" s="86"/>
      <c r="J21" s="101" t="s">
        <v>13</v>
      </c>
      <c r="K21" s="86">
        <v>0.33</v>
      </c>
      <c r="L21" s="86"/>
      <c r="M21" s="10"/>
      <c r="N21" s="13">
        <f t="shared" si="0"/>
        <v>2.1800000000000002</v>
      </c>
    </row>
    <row r="22" spans="1:14" x14ac:dyDescent="0.3">
      <c r="A22" s="41"/>
      <c r="B22" s="102" t="s">
        <v>27</v>
      </c>
      <c r="C22" s="78"/>
      <c r="D22" s="103"/>
      <c r="E22" s="79"/>
      <c r="F22" s="103" t="s">
        <v>27</v>
      </c>
      <c r="G22" s="79"/>
      <c r="H22" s="103"/>
      <c r="I22" s="79"/>
      <c r="J22" s="81" t="s">
        <v>27</v>
      </c>
      <c r="K22" s="79"/>
      <c r="L22" s="104"/>
      <c r="M22" s="6"/>
      <c r="N22" s="6"/>
    </row>
    <row r="23" spans="1:14" x14ac:dyDescent="0.3">
      <c r="A23" s="26">
        <v>7.36</v>
      </c>
      <c r="B23" s="105" t="s">
        <v>13</v>
      </c>
      <c r="C23" s="83">
        <v>0.33</v>
      </c>
      <c r="D23" s="83"/>
      <c r="E23" s="84"/>
      <c r="F23" s="85" t="s">
        <v>12</v>
      </c>
      <c r="G23" s="86">
        <v>1.03</v>
      </c>
      <c r="H23" s="85"/>
      <c r="I23" s="86"/>
      <c r="J23" s="87" t="s">
        <v>13</v>
      </c>
      <c r="K23" s="86">
        <v>0.33</v>
      </c>
      <c r="L23" s="86"/>
      <c r="M23" s="10"/>
      <c r="N23" s="10">
        <f>C23+E23+G23+I23+K23+M23</f>
        <v>1.6900000000000002</v>
      </c>
    </row>
    <row r="24" spans="1:14" ht="15.75" customHeight="1" x14ac:dyDescent="0.3">
      <c r="A24" s="5"/>
      <c r="B24" s="116" t="s">
        <v>30</v>
      </c>
      <c r="C24" s="117"/>
      <c r="D24" s="117"/>
      <c r="E24" s="117"/>
      <c r="F24" s="117"/>
      <c r="G24" s="117"/>
      <c r="H24" s="116" t="s">
        <v>46</v>
      </c>
      <c r="I24" s="117"/>
      <c r="J24" s="118"/>
      <c r="K24" s="79"/>
      <c r="L24" s="79"/>
      <c r="M24" s="6"/>
      <c r="N24" s="8"/>
    </row>
    <row r="25" spans="1:14" x14ac:dyDescent="0.3">
      <c r="A25" s="9">
        <v>6</v>
      </c>
      <c r="B25" s="119" t="s">
        <v>13</v>
      </c>
      <c r="C25" s="120">
        <v>0.38</v>
      </c>
      <c r="D25" s="120"/>
      <c r="E25" s="120"/>
      <c r="F25" s="120"/>
      <c r="G25" s="120"/>
      <c r="H25" s="119" t="s">
        <v>12</v>
      </c>
      <c r="I25" s="120">
        <v>1</v>
      </c>
      <c r="J25" s="115"/>
      <c r="K25" s="86"/>
      <c r="L25" s="86"/>
      <c r="M25" s="10"/>
      <c r="N25" s="13">
        <f>I25+C25</f>
        <v>1.38</v>
      </c>
    </row>
    <row r="26" spans="1:14" x14ac:dyDescent="0.3">
      <c r="A26" s="5"/>
      <c r="B26" s="106"/>
      <c r="C26" s="121"/>
      <c r="D26" s="52" t="s">
        <v>55</v>
      </c>
      <c r="E26" s="109"/>
      <c r="F26" s="107"/>
      <c r="G26" s="122"/>
      <c r="H26" s="123"/>
      <c r="I26" s="79"/>
      <c r="J26" s="118" t="s">
        <v>56</v>
      </c>
      <c r="K26" s="79"/>
      <c r="L26" s="79"/>
      <c r="M26" s="6"/>
      <c r="N26" s="8"/>
    </row>
    <row r="27" spans="1:14" x14ac:dyDescent="0.3">
      <c r="A27" s="9">
        <v>5.76</v>
      </c>
      <c r="B27" s="111"/>
      <c r="C27" s="124"/>
      <c r="D27" s="93" t="s">
        <v>12</v>
      </c>
      <c r="E27" s="114">
        <v>1</v>
      </c>
      <c r="F27" s="112"/>
      <c r="G27" s="125"/>
      <c r="H27" s="93"/>
      <c r="I27" s="86"/>
      <c r="J27" s="119" t="s">
        <v>13</v>
      </c>
      <c r="K27" s="86">
        <v>0.33</v>
      </c>
      <c r="L27" s="86"/>
      <c r="M27" s="10"/>
      <c r="N27" s="13">
        <f t="shared" ref="N27:N29" si="1">C27+E27+G27+I27+K27</f>
        <v>1.33</v>
      </c>
    </row>
    <row r="28" spans="1:14" x14ac:dyDescent="0.3">
      <c r="A28" s="22"/>
      <c r="B28" s="126"/>
      <c r="C28" s="127"/>
      <c r="D28" s="78" t="s">
        <v>33</v>
      </c>
      <c r="E28" s="129"/>
      <c r="F28" s="78"/>
      <c r="G28" s="129"/>
      <c r="H28" s="110"/>
      <c r="I28" s="98"/>
      <c r="J28" s="98" t="s">
        <v>33</v>
      </c>
      <c r="K28" s="19"/>
      <c r="L28" s="98"/>
      <c r="M28" s="19"/>
      <c r="N28" s="25"/>
    </row>
    <row r="29" spans="1:14" x14ac:dyDescent="0.3">
      <c r="A29" s="9">
        <v>5</v>
      </c>
      <c r="B29" s="111"/>
      <c r="C29" s="124"/>
      <c r="D29" s="83" t="s">
        <v>12</v>
      </c>
      <c r="E29" s="125">
        <v>0.75</v>
      </c>
      <c r="F29" s="83"/>
      <c r="G29" s="125"/>
      <c r="H29" s="93"/>
      <c r="I29" s="86"/>
      <c r="J29" s="90" t="s">
        <v>34</v>
      </c>
      <c r="K29" s="10">
        <v>0.4</v>
      </c>
      <c r="L29" s="90"/>
      <c r="M29" s="10"/>
      <c r="N29" s="13">
        <f t="shared" si="1"/>
        <v>1.1499999999999999</v>
      </c>
    </row>
    <row r="30" spans="1:14" x14ac:dyDescent="0.3">
      <c r="A30" s="22"/>
      <c r="B30" s="126"/>
      <c r="C30" s="127"/>
      <c r="D30" s="78" t="s">
        <v>35</v>
      </c>
      <c r="E30" s="128"/>
      <c r="F30" s="130"/>
      <c r="G30" s="129"/>
      <c r="H30" s="110"/>
      <c r="I30" s="98"/>
      <c r="J30" s="101" t="s">
        <v>35</v>
      </c>
      <c r="K30" s="98"/>
      <c r="L30" s="98"/>
      <c r="M30" s="19"/>
      <c r="N30" s="25"/>
    </row>
    <row r="31" spans="1:14" x14ac:dyDescent="0.3">
      <c r="A31" s="22">
        <v>4.6399999999999997</v>
      </c>
      <c r="B31" s="131"/>
      <c r="C31" s="95"/>
      <c r="D31" s="95" t="s">
        <v>12</v>
      </c>
      <c r="E31" s="96">
        <v>0.75</v>
      </c>
      <c r="F31" s="97"/>
      <c r="G31" s="98"/>
      <c r="H31" s="110"/>
      <c r="I31" s="98"/>
      <c r="J31" s="132" t="s">
        <v>13</v>
      </c>
      <c r="K31" s="98">
        <v>0.32</v>
      </c>
      <c r="L31" s="98"/>
      <c r="M31" s="19"/>
      <c r="N31" s="25">
        <f>K31+E31</f>
        <v>1.07</v>
      </c>
    </row>
    <row r="32" spans="1:14" x14ac:dyDescent="0.3">
      <c r="A32" s="64"/>
      <c r="B32" s="133" t="s">
        <v>36</v>
      </c>
      <c r="C32" s="91"/>
      <c r="D32" s="78"/>
      <c r="E32" s="91"/>
      <c r="F32" s="78" t="s">
        <v>36</v>
      </c>
      <c r="G32" s="79"/>
      <c r="H32" s="78"/>
      <c r="I32" s="79"/>
      <c r="J32" s="79" t="s">
        <v>36</v>
      </c>
      <c r="K32" s="79"/>
      <c r="L32" s="79"/>
      <c r="M32" s="6"/>
      <c r="N32" s="8"/>
    </row>
    <row r="33" spans="1:14" x14ac:dyDescent="0.3">
      <c r="A33" s="66">
        <v>7.5</v>
      </c>
      <c r="B33" s="134" t="s">
        <v>13</v>
      </c>
      <c r="C33" s="90">
        <v>0.25</v>
      </c>
      <c r="D33" s="93"/>
      <c r="E33" s="90"/>
      <c r="F33" s="93" t="s">
        <v>12</v>
      </c>
      <c r="G33" s="86">
        <v>1.23</v>
      </c>
      <c r="H33" s="93"/>
      <c r="I33" s="86"/>
      <c r="J33" s="90" t="s">
        <v>34</v>
      </c>
      <c r="K33" s="86">
        <v>0.25</v>
      </c>
      <c r="L33" s="90"/>
      <c r="M33" s="10"/>
      <c r="N33" s="13">
        <f>K33+G33+C33</f>
        <v>1.73</v>
      </c>
    </row>
    <row r="34" spans="1:14" x14ac:dyDescent="0.3">
      <c r="A34" s="24">
        <f>SUM(A3:A33)</f>
        <v>121.71000000000001</v>
      </c>
      <c r="B34" s="136" t="s">
        <v>9</v>
      </c>
      <c r="C34" s="34">
        <f>SUM(C3:C33)</f>
        <v>4.53</v>
      </c>
      <c r="D34" s="15"/>
      <c r="E34" s="15">
        <f>SUM(E3:E33)</f>
        <v>5.33</v>
      </c>
      <c r="F34" s="27"/>
      <c r="G34" s="26">
        <f>SUM(G3:G33)</f>
        <v>5.5500000000000007</v>
      </c>
      <c r="H34" s="34"/>
      <c r="I34" s="26">
        <f>SUM(I3:I33)</f>
        <v>4.3499999999999996</v>
      </c>
      <c r="J34" s="26"/>
      <c r="K34" s="15">
        <f>SUM(K3:K33)</f>
        <v>8.2900000000000009</v>
      </c>
      <c r="L34" s="15"/>
      <c r="M34" s="15"/>
      <c r="N34" s="28">
        <f>SUM(N3:N33)</f>
        <v>28.05</v>
      </c>
    </row>
    <row r="35" spans="1:14" x14ac:dyDescent="0.3">
      <c r="B35" s="138" t="s">
        <v>42</v>
      </c>
      <c r="F35" s="1"/>
      <c r="H35" t="s">
        <v>22</v>
      </c>
      <c r="J35" s="29"/>
      <c r="K35" s="30">
        <f>N34*4.33</f>
        <v>121.45650000000001</v>
      </c>
      <c r="L35" s="30"/>
    </row>
    <row r="36" spans="1:14" x14ac:dyDescent="0.3">
      <c r="B36" s="138" t="s">
        <v>58</v>
      </c>
      <c r="F36" s="1" t="s">
        <v>72</v>
      </c>
      <c r="I36" s="31">
        <v>31.01</v>
      </c>
      <c r="M36" s="30"/>
    </row>
    <row r="37" spans="1:14" x14ac:dyDescent="0.3">
      <c r="B37" s="138" t="s">
        <v>25</v>
      </c>
      <c r="F37" s="1"/>
      <c r="K37" s="1"/>
    </row>
  </sheetData>
  <pageMargins left="0" right="0" top="0" bottom="0" header="0" footer="0"/>
  <pageSetup paperSize="9" orientation="landscape" r:id="rId1"/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"/>
  <sheetViews>
    <sheetView workbookViewId="0">
      <selection activeCell="I24" sqref="I24"/>
    </sheetView>
  </sheetViews>
  <sheetFormatPr baseColWidth="10" defaultRowHeight="14.4" x14ac:dyDescent="0.3"/>
  <cols>
    <col min="3" max="3" width="7.109375" customWidth="1"/>
    <col min="5" max="5" width="6.33203125" customWidth="1"/>
    <col min="7" max="7" width="5.5546875" customWidth="1"/>
    <col min="9" max="9" width="6.109375" customWidth="1"/>
    <col min="11" max="11" width="6.88671875" customWidth="1"/>
    <col min="12" max="12" width="6.5546875" customWidth="1"/>
    <col min="13" max="13" width="6.44140625" customWidth="1"/>
    <col min="14" max="14" width="7.109375" customWidth="1"/>
  </cols>
  <sheetData>
    <row r="1" spans="1:14" x14ac:dyDescent="0.3">
      <c r="A1" s="4"/>
      <c r="B1" s="76" t="s">
        <v>69</v>
      </c>
      <c r="C1" s="4"/>
      <c r="D1" s="4"/>
      <c r="E1" s="4"/>
      <c r="F1" s="43"/>
      <c r="G1" s="4"/>
      <c r="H1" s="4"/>
      <c r="I1" s="4"/>
      <c r="J1" s="4"/>
      <c r="K1" s="4"/>
      <c r="L1" s="4"/>
      <c r="M1" s="4"/>
      <c r="N1" s="4"/>
    </row>
    <row r="2" spans="1:14" x14ac:dyDescent="0.3">
      <c r="A2" s="4"/>
      <c r="B2" s="76"/>
      <c r="C2" s="4"/>
      <c r="D2" s="4"/>
      <c r="E2" s="4"/>
      <c r="F2" s="43"/>
      <c r="G2" s="4"/>
      <c r="H2" s="4"/>
      <c r="I2" s="4"/>
      <c r="J2" s="4"/>
      <c r="K2" s="4"/>
      <c r="L2" s="4"/>
      <c r="M2" s="4"/>
      <c r="N2" s="4"/>
    </row>
    <row r="3" spans="1:14" x14ac:dyDescent="0.3">
      <c r="A3" s="2" t="s">
        <v>1</v>
      </c>
      <c r="B3" s="77" t="s">
        <v>2</v>
      </c>
      <c r="C3" s="2" t="s">
        <v>3</v>
      </c>
      <c r="D3" s="2" t="s">
        <v>4</v>
      </c>
      <c r="E3" s="2" t="s">
        <v>5</v>
      </c>
      <c r="F3" s="3" t="s">
        <v>6</v>
      </c>
      <c r="G3" s="2" t="s">
        <v>5</v>
      </c>
      <c r="H3" s="2" t="s">
        <v>7</v>
      </c>
      <c r="I3" s="2" t="s">
        <v>5</v>
      </c>
      <c r="J3" s="2" t="s">
        <v>8</v>
      </c>
      <c r="K3" s="2" t="s">
        <v>5</v>
      </c>
      <c r="L3" s="2" t="s">
        <v>39</v>
      </c>
      <c r="M3" s="2" t="s">
        <v>5</v>
      </c>
      <c r="N3" s="2" t="s">
        <v>9</v>
      </c>
    </row>
    <row r="4" spans="1:14" x14ac:dyDescent="0.3">
      <c r="A4" s="41"/>
      <c r="B4" s="143" t="s">
        <v>66</v>
      </c>
      <c r="C4" s="141"/>
      <c r="D4" s="143"/>
      <c r="E4" s="141"/>
      <c r="F4" s="143"/>
      <c r="G4" s="141"/>
      <c r="H4" s="143" t="s">
        <v>66</v>
      </c>
      <c r="I4" s="141"/>
      <c r="J4" s="143"/>
      <c r="K4" s="141"/>
      <c r="L4" s="141"/>
      <c r="M4" s="141"/>
      <c r="N4" s="141"/>
    </row>
    <row r="5" spans="1:14" x14ac:dyDescent="0.3">
      <c r="A5" s="26">
        <v>6.26</v>
      </c>
      <c r="B5" s="142" t="s">
        <v>12</v>
      </c>
      <c r="C5" s="140">
        <v>1.1000000000000001</v>
      </c>
      <c r="D5" s="142"/>
      <c r="E5" s="140"/>
      <c r="F5" s="142"/>
      <c r="G5" s="140"/>
      <c r="H5" s="142" t="s">
        <v>13</v>
      </c>
      <c r="I5" s="140">
        <v>0.35</v>
      </c>
      <c r="J5" s="142"/>
      <c r="K5" s="140"/>
      <c r="L5" s="140"/>
      <c r="M5" s="140"/>
      <c r="N5" s="140">
        <f t="shared" ref="N5" si="0">C5+E5+G5+I5+K5+M5</f>
        <v>1.4500000000000002</v>
      </c>
    </row>
    <row r="6" spans="1:14" x14ac:dyDescent="0.3">
      <c r="A6" s="144"/>
      <c r="B6" s="143" t="s">
        <v>67</v>
      </c>
      <c r="C6" s="141"/>
      <c r="D6" s="143"/>
      <c r="E6" s="141"/>
      <c r="F6" s="143"/>
      <c r="G6" s="141"/>
      <c r="H6" s="143" t="s">
        <v>67</v>
      </c>
      <c r="I6" s="141"/>
      <c r="J6" s="143"/>
      <c r="K6" s="141"/>
      <c r="L6" s="141"/>
      <c r="M6" s="141"/>
      <c r="N6" s="141"/>
    </row>
    <row r="7" spans="1:14" x14ac:dyDescent="0.3">
      <c r="A7" s="145">
        <v>6.41</v>
      </c>
      <c r="B7" s="142" t="s">
        <v>13</v>
      </c>
      <c r="C7" s="140">
        <v>0.48</v>
      </c>
      <c r="D7" s="142"/>
      <c r="E7" s="140"/>
      <c r="F7" s="142"/>
      <c r="G7" s="140"/>
      <c r="H7" s="142" t="s">
        <v>12</v>
      </c>
      <c r="I7" s="140">
        <v>1</v>
      </c>
      <c r="J7" s="142"/>
      <c r="K7" s="140"/>
      <c r="L7" s="140"/>
      <c r="M7" s="140"/>
      <c r="N7" s="140">
        <f t="shared" ref="N7" si="1">C7+E7+G7+I7+K7+M7</f>
        <v>1.48</v>
      </c>
    </row>
    <row r="8" spans="1:14" x14ac:dyDescent="0.3">
      <c r="A8" s="71">
        <f>SUM(A4:A7)</f>
        <v>12.67</v>
      </c>
      <c r="B8" s="136" t="s">
        <v>9</v>
      </c>
      <c r="C8" s="34">
        <f>SUM(C4:C7)</f>
        <v>1.58</v>
      </c>
      <c r="D8" s="15"/>
      <c r="E8" s="15">
        <f>SUM(E4:E7)</f>
        <v>0</v>
      </c>
      <c r="F8" s="27"/>
      <c r="G8" s="26">
        <f>SUM(G4:G7)</f>
        <v>0</v>
      </c>
      <c r="H8" s="26"/>
      <c r="I8" s="26">
        <f>SUM(I4:I7)</f>
        <v>1.35</v>
      </c>
      <c r="J8" s="26"/>
      <c r="K8" s="15">
        <f>SUM(K4:K7)</f>
        <v>0</v>
      </c>
      <c r="L8" s="15"/>
      <c r="M8" s="15">
        <f>SUM(M4:M7)</f>
        <v>0</v>
      </c>
      <c r="N8" s="28">
        <f>SUM(N4:N7)</f>
        <v>2.93</v>
      </c>
    </row>
    <row r="9" spans="1:14" x14ac:dyDescent="0.3">
      <c r="B9" s="76"/>
      <c r="F9" s="1"/>
      <c r="H9" t="s">
        <v>22</v>
      </c>
      <c r="J9" s="29"/>
      <c r="K9" s="30">
        <f>N8*4.33</f>
        <v>12.686900000000001</v>
      </c>
      <c r="L9" s="30"/>
    </row>
    <row r="10" spans="1:14" x14ac:dyDescent="0.3">
      <c r="B10" s="138" t="s">
        <v>42</v>
      </c>
      <c r="F10" s="1" t="s">
        <v>68</v>
      </c>
      <c r="I10" s="31"/>
      <c r="M10" s="30"/>
    </row>
    <row r="11" spans="1:14" x14ac:dyDescent="0.3">
      <c r="B11" s="138" t="s">
        <v>58</v>
      </c>
      <c r="F11" s="1"/>
      <c r="K11" s="1"/>
    </row>
    <row r="12" spans="1:14" x14ac:dyDescent="0.3">
      <c r="B12" s="138" t="s">
        <v>25</v>
      </c>
    </row>
  </sheetData>
  <pageMargins left="0.25" right="0.25" top="0.75" bottom="0.75" header="0.3" footer="0.3"/>
  <pageSetup paperSize="9" orientation="landscape" r:id="rId1"/>
  <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7"/>
  <sheetViews>
    <sheetView workbookViewId="0">
      <selection sqref="A1:N38"/>
    </sheetView>
  </sheetViews>
  <sheetFormatPr baseColWidth="10" defaultRowHeight="14.4" x14ac:dyDescent="0.3"/>
  <cols>
    <col min="1" max="1" width="8.33203125" customWidth="1"/>
    <col min="2" max="2" width="19.44140625" customWidth="1"/>
    <col min="3" max="3" width="6.44140625" customWidth="1"/>
    <col min="5" max="5" width="5.6640625" customWidth="1"/>
    <col min="6" max="6" width="14" customWidth="1"/>
    <col min="7" max="7" width="6.5546875" customWidth="1"/>
    <col min="8" max="8" width="13.109375" customWidth="1"/>
    <col min="9" max="9" width="8.33203125" customWidth="1"/>
    <col min="10" max="10" width="17.88671875" customWidth="1"/>
    <col min="11" max="11" width="6.44140625" customWidth="1"/>
    <col min="12" max="12" width="8.88671875" customWidth="1"/>
    <col min="13" max="13" width="6.88671875" customWidth="1"/>
    <col min="14" max="14" width="7.33203125" customWidth="1"/>
  </cols>
  <sheetData>
    <row r="1" spans="1:14" x14ac:dyDescent="0.3">
      <c r="B1" s="76" t="s">
        <v>0</v>
      </c>
      <c r="F1" s="1"/>
    </row>
    <row r="2" spans="1:14" x14ac:dyDescent="0.3">
      <c r="A2" s="2" t="s">
        <v>1</v>
      </c>
      <c r="B2" s="77" t="s">
        <v>2</v>
      </c>
      <c r="C2" s="2" t="s">
        <v>3</v>
      </c>
      <c r="D2" s="2" t="s">
        <v>4</v>
      </c>
      <c r="E2" s="2" t="s">
        <v>5</v>
      </c>
      <c r="F2" s="3" t="s">
        <v>6</v>
      </c>
      <c r="G2" s="2" t="s">
        <v>5</v>
      </c>
      <c r="H2" s="2" t="s">
        <v>7</v>
      </c>
      <c r="I2" s="2" t="s">
        <v>5</v>
      </c>
      <c r="J2" s="2" t="s">
        <v>8</v>
      </c>
      <c r="K2" s="2" t="s">
        <v>5</v>
      </c>
      <c r="L2" s="2" t="s">
        <v>26</v>
      </c>
      <c r="M2" s="2"/>
      <c r="N2" s="2" t="s">
        <v>9</v>
      </c>
    </row>
    <row r="3" spans="1:14" ht="27.6" x14ac:dyDescent="0.3">
      <c r="A3" s="9">
        <v>5</v>
      </c>
      <c r="B3" s="82"/>
      <c r="C3" s="83"/>
      <c r="D3" s="83"/>
      <c r="E3" s="84"/>
      <c r="F3" s="85"/>
      <c r="G3" s="86"/>
      <c r="H3" s="83"/>
      <c r="I3" s="86"/>
      <c r="J3" s="87" t="s">
        <v>71</v>
      </c>
      <c r="K3" s="86">
        <v>1.1499999999999999</v>
      </c>
      <c r="L3" s="86"/>
      <c r="M3" s="10"/>
      <c r="N3" s="13">
        <f>C3+E3+G3+I3+K3</f>
        <v>1.1499999999999999</v>
      </c>
    </row>
    <row r="4" spans="1:14" x14ac:dyDescent="0.3">
      <c r="A4" s="5">
        <v>10</v>
      </c>
      <c r="B4" s="88" t="s">
        <v>11</v>
      </c>
      <c r="C4" s="78"/>
      <c r="D4" s="78"/>
      <c r="E4" s="81"/>
      <c r="F4" s="80" t="s">
        <v>11</v>
      </c>
      <c r="G4" s="79"/>
      <c r="H4" s="78"/>
      <c r="I4" s="79"/>
      <c r="J4" s="79" t="s">
        <v>11</v>
      </c>
      <c r="K4" s="79"/>
      <c r="L4" s="79"/>
      <c r="M4" s="6"/>
      <c r="N4" s="8"/>
    </row>
    <row r="5" spans="1:14" x14ac:dyDescent="0.3">
      <c r="A5" s="9"/>
      <c r="B5" s="82" t="s">
        <v>12</v>
      </c>
      <c r="C5" s="83">
        <v>1.65</v>
      </c>
      <c r="D5" s="83"/>
      <c r="E5" s="86"/>
      <c r="F5" s="85" t="s">
        <v>13</v>
      </c>
      <c r="G5" s="86">
        <v>0.33</v>
      </c>
      <c r="H5" s="83"/>
      <c r="I5" s="86"/>
      <c r="J5" s="86" t="s">
        <v>13</v>
      </c>
      <c r="K5" s="86">
        <v>0.33</v>
      </c>
      <c r="L5" s="86"/>
      <c r="M5" s="10"/>
      <c r="N5" s="13">
        <f t="shared" ref="N5:N21" si="0">C5+E5+G5+I5+K5</f>
        <v>2.31</v>
      </c>
    </row>
    <row r="6" spans="1:14" x14ac:dyDescent="0.3">
      <c r="A6" s="5">
        <v>7</v>
      </c>
      <c r="B6" s="88" t="s">
        <v>14</v>
      </c>
      <c r="C6" s="78"/>
      <c r="D6" s="78"/>
      <c r="E6" s="79"/>
      <c r="F6" s="80"/>
      <c r="G6" s="81"/>
      <c r="H6" s="78" t="s">
        <v>14</v>
      </c>
      <c r="I6" s="81"/>
      <c r="J6" s="79"/>
      <c r="K6" s="79"/>
      <c r="L6" s="79"/>
      <c r="M6" s="6"/>
      <c r="N6" s="8"/>
    </row>
    <row r="7" spans="1:14" x14ac:dyDescent="0.3">
      <c r="A7" s="9"/>
      <c r="B7" s="82" t="s">
        <v>13</v>
      </c>
      <c r="C7" s="83">
        <v>0.33</v>
      </c>
      <c r="D7" s="85"/>
      <c r="E7" s="87"/>
      <c r="F7" s="89"/>
      <c r="G7" s="90"/>
      <c r="H7" s="83" t="s">
        <v>12</v>
      </c>
      <c r="I7" s="86">
        <v>1.28</v>
      </c>
      <c r="J7" s="87"/>
      <c r="K7" s="86"/>
      <c r="L7" s="86"/>
      <c r="M7" s="10"/>
      <c r="N7" s="13">
        <f t="shared" si="0"/>
        <v>1.61</v>
      </c>
    </row>
    <row r="8" spans="1:14" x14ac:dyDescent="0.3">
      <c r="A8" s="5">
        <v>6</v>
      </c>
      <c r="B8" s="88" t="s">
        <v>15</v>
      </c>
      <c r="C8" s="78"/>
      <c r="D8" s="78"/>
      <c r="E8" s="81"/>
      <c r="F8" s="80"/>
      <c r="G8" s="81"/>
      <c r="H8" s="78" t="s">
        <v>15</v>
      </c>
      <c r="I8" s="79"/>
      <c r="J8" s="79"/>
      <c r="K8" s="79"/>
      <c r="L8" s="79"/>
      <c r="M8" s="6"/>
      <c r="N8" s="8"/>
    </row>
    <row r="9" spans="1:14" x14ac:dyDescent="0.3">
      <c r="A9" s="9"/>
      <c r="B9" s="82" t="s">
        <v>13</v>
      </c>
      <c r="C9" s="83">
        <v>0.25</v>
      </c>
      <c r="D9" s="85"/>
      <c r="E9" s="87"/>
      <c r="F9" s="85"/>
      <c r="G9" s="86"/>
      <c r="H9" s="83" t="s">
        <v>12</v>
      </c>
      <c r="I9" s="86">
        <v>1.1299999999999999</v>
      </c>
      <c r="J9" s="87"/>
      <c r="K9" s="86"/>
      <c r="L9" s="86"/>
      <c r="M9" s="10"/>
      <c r="N9" s="13">
        <f t="shared" si="0"/>
        <v>1.38</v>
      </c>
    </row>
    <row r="10" spans="1:14" ht="12.75" customHeight="1" x14ac:dyDescent="0.3">
      <c r="A10" s="5">
        <v>5.5</v>
      </c>
      <c r="B10" s="88" t="s">
        <v>16</v>
      </c>
      <c r="C10" s="78"/>
      <c r="D10" s="78"/>
      <c r="E10" s="79"/>
      <c r="F10" s="80"/>
      <c r="G10" s="79"/>
      <c r="H10" s="78" t="s">
        <v>16</v>
      </c>
      <c r="I10" s="91"/>
      <c r="J10" s="79"/>
      <c r="K10" s="79"/>
      <c r="L10" s="79"/>
      <c r="M10" s="6"/>
      <c r="N10" s="8"/>
    </row>
    <row r="11" spans="1:14" x14ac:dyDescent="0.3">
      <c r="A11" s="9"/>
      <c r="B11" s="82" t="s">
        <v>13</v>
      </c>
      <c r="C11" s="83">
        <v>0.33</v>
      </c>
      <c r="D11" s="83"/>
      <c r="E11" s="86"/>
      <c r="F11" s="85"/>
      <c r="G11" s="86"/>
      <c r="H11" s="83" t="s">
        <v>12</v>
      </c>
      <c r="I11" s="86">
        <v>0.94</v>
      </c>
      <c r="J11" s="87"/>
      <c r="K11" s="86"/>
      <c r="L11" s="86"/>
      <c r="M11" s="10"/>
      <c r="N11" s="13">
        <f t="shared" si="0"/>
        <v>1.27</v>
      </c>
    </row>
    <row r="12" spans="1:14" ht="15.75" customHeight="1" x14ac:dyDescent="0.3">
      <c r="A12" s="5">
        <v>16</v>
      </c>
      <c r="B12" s="88" t="s">
        <v>17</v>
      </c>
      <c r="C12" s="78"/>
      <c r="D12" s="78"/>
      <c r="E12" s="79"/>
      <c r="F12" s="137" t="s">
        <v>45</v>
      </c>
      <c r="G12" s="79"/>
      <c r="H12" s="92"/>
      <c r="I12" s="79"/>
      <c r="J12" s="79" t="s">
        <v>17</v>
      </c>
      <c r="K12" s="79"/>
      <c r="L12" s="79"/>
      <c r="M12" s="6"/>
      <c r="N12" s="8"/>
    </row>
    <row r="13" spans="1:14" ht="38.25" customHeight="1" x14ac:dyDescent="0.3">
      <c r="A13" s="9"/>
      <c r="B13" s="82" t="s">
        <v>13</v>
      </c>
      <c r="C13" s="83">
        <v>0.35</v>
      </c>
      <c r="D13" s="93"/>
      <c r="E13" s="90"/>
      <c r="F13" s="85" t="s">
        <v>60</v>
      </c>
      <c r="G13" s="86">
        <v>0.34</v>
      </c>
      <c r="H13" s="94"/>
      <c r="I13" s="86"/>
      <c r="J13" s="86" t="s">
        <v>12</v>
      </c>
      <c r="K13" s="86">
        <v>3</v>
      </c>
      <c r="L13" s="86"/>
      <c r="M13" s="10"/>
      <c r="N13" s="13">
        <f t="shared" si="0"/>
        <v>3.69</v>
      </c>
    </row>
    <row r="14" spans="1:14" ht="14.25" customHeight="1" x14ac:dyDescent="0.3">
      <c r="A14" s="5">
        <v>7.64</v>
      </c>
      <c r="B14" s="88" t="s">
        <v>18</v>
      </c>
      <c r="C14" s="78"/>
      <c r="D14" s="78"/>
      <c r="E14" s="79"/>
      <c r="F14" s="80" t="s">
        <v>18</v>
      </c>
      <c r="G14" s="79"/>
      <c r="H14" s="78"/>
      <c r="I14" s="79"/>
      <c r="J14" s="79" t="s">
        <v>18</v>
      </c>
      <c r="K14" s="79"/>
      <c r="L14" s="79"/>
      <c r="M14" s="6"/>
      <c r="N14" s="8"/>
    </row>
    <row r="15" spans="1:14" ht="35.25" customHeight="1" x14ac:dyDescent="0.3">
      <c r="A15" s="9"/>
      <c r="B15" s="139" t="s">
        <v>61</v>
      </c>
      <c r="C15" s="83">
        <v>0.33</v>
      </c>
      <c r="D15" s="93"/>
      <c r="E15" s="90"/>
      <c r="F15" s="85" t="s">
        <v>12</v>
      </c>
      <c r="G15" s="86">
        <v>1.1000000000000001</v>
      </c>
      <c r="H15" s="85"/>
      <c r="I15" s="86"/>
      <c r="J15" s="86" t="s">
        <v>13</v>
      </c>
      <c r="K15" s="86">
        <v>0.33</v>
      </c>
      <c r="L15" s="86"/>
      <c r="M15" s="10"/>
      <c r="N15" s="13">
        <f t="shared" si="0"/>
        <v>1.7600000000000002</v>
      </c>
    </row>
    <row r="16" spans="1:14" x14ac:dyDescent="0.3">
      <c r="A16" s="5">
        <v>6.5</v>
      </c>
      <c r="B16" s="88"/>
      <c r="C16" s="95"/>
      <c r="D16" s="95" t="s">
        <v>19</v>
      </c>
      <c r="E16" s="96"/>
      <c r="F16" s="97"/>
      <c r="G16" s="98"/>
      <c r="H16" s="95"/>
      <c r="I16" s="98"/>
      <c r="J16" s="98" t="s">
        <v>19</v>
      </c>
      <c r="K16" s="79"/>
      <c r="L16" s="79"/>
      <c r="M16" s="6"/>
      <c r="N16" s="8"/>
    </row>
    <row r="17" spans="1:14" x14ac:dyDescent="0.3">
      <c r="A17" s="22"/>
      <c r="B17" s="82"/>
      <c r="C17" s="95"/>
      <c r="D17" s="83" t="s">
        <v>13</v>
      </c>
      <c r="E17" s="96">
        <v>0.33</v>
      </c>
      <c r="F17" s="97"/>
      <c r="G17" s="98"/>
      <c r="H17" s="95"/>
      <c r="I17" s="98"/>
      <c r="J17" s="86" t="s">
        <v>12</v>
      </c>
      <c r="K17" s="86">
        <v>1.17</v>
      </c>
      <c r="L17" s="86"/>
      <c r="M17" s="10"/>
      <c r="N17" s="13">
        <f t="shared" si="0"/>
        <v>1.5</v>
      </c>
    </row>
    <row r="18" spans="1:14" x14ac:dyDescent="0.3">
      <c r="A18" s="5">
        <v>7.39</v>
      </c>
      <c r="B18" s="88"/>
      <c r="C18" s="78"/>
      <c r="D18" s="78" t="s">
        <v>20</v>
      </c>
      <c r="E18" s="79"/>
      <c r="F18" s="80"/>
      <c r="G18" s="79"/>
      <c r="H18" s="78"/>
      <c r="I18" s="79"/>
      <c r="J18" s="79" t="s">
        <v>20</v>
      </c>
      <c r="K18" s="79"/>
      <c r="L18" s="79"/>
      <c r="M18" s="6"/>
      <c r="N18" s="8"/>
    </row>
    <row r="19" spans="1:14" x14ac:dyDescent="0.3">
      <c r="A19" s="9"/>
      <c r="B19" s="82"/>
      <c r="C19" s="83"/>
      <c r="D19" s="83" t="s">
        <v>12</v>
      </c>
      <c r="E19" s="90">
        <v>1.35</v>
      </c>
      <c r="F19" s="85"/>
      <c r="G19" s="86"/>
      <c r="H19" s="83"/>
      <c r="I19" s="86"/>
      <c r="J19" s="86" t="s">
        <v>13</v>
      </c>
      <c r="K19" s="86">
        <v>0.35</v>
      </c>
      <c r="L19" s="86"/>
      <c r="M19" s="10"/>
      <c r="N19" s="13">
        <f t="shared" si="0"/>
        <v>1.7000000000000002</v>
      </c>
    </row>
    <row r="20" spans="1:14" x14ac:dyDescent="0.3">
      <c r="A20" s="22"/>
      <c r="B20" s="99" t="s">
        <v>21</v>
      </c>
      <c r="C20" s="95"/>
      <c r="D20" s="95"/>
      <c r="E20" s="98"/>
      <c r="F20" s="97" t="s">
        <v>21</v>
      </c>
      <c r="G20" s="98"/>
      <c r="H20" s="95"/>
      <c r="I20" s="98"/>
      <c r="J20" s="98" t="s">
        <v>21</v>
      </c>
      <c r="K20" s="79"/>
      <c r="L20" s="79"/>
      <c r="M20" s="6"/>
      <c r="N20" s="8"/>
    </row>
    <row r="21" spans="1:14" x14ac:dyDescent="0.3">
      <c r="A21" s="9">
        <v>9.4700000000000006</v>
      </c>
      <c r="B21" s="100" t="s">
        <v>13</v>
      </c>
      <c r="C21" s="83">
        <v>0.33</v>
      </c>
      <c r="D21" s="93"/>
      <c r="E21" s="90"/>
      <c r="F21" s="85" t="s">
        <v>12</v>
      </c>
      <c r="G21" s="86">
        <v>1.52</v>
      </c>
      <c r="H21" s="93"/>
      <c r="I21" s="86"/>
      <c r="J21" s="101" t="s">
        <v>13</v>
      </c>
      <c r="K21" s="86">
        <v>0.33</v>
      </c>
      <c r="L21" s="86"/>
      <c r="M21" s="10"/>
      <c r="N21" s="13">
        <f t="shared" si="0"/>
        <v>2.1800000000000002</v>
      </c>
    </row>
    <row r="22" spans="1:14" x14ac:dyDescent="0.3">
      <c r="A22" s="41"/>
      <c r="B22" s="102" t="s">
        <v>27</v>
      </c>
      <c r="C22" s="78"/>
      <c r="D22" s="103"/>
      <c r="E22" s="79"/>
      <c r="F22" s="103" t="s">
        <v>27</v>
      </c>
      <c r="G22" s="79"/>
      <c r="H22" s="103"/>
      <c r="I22" s="79"/>
      <c r="J22" s="81" t="s">
        <v>27</v>
      </c>
      <c r="K22" s="79"/>
      <c r="L22" s="104"/>
      <c r="M22" s="6"/>
      <c r="N22" s="6"/>
    </row>
    <row r="23" spans="1:14" x14ac:dyDescent="0.3">
      <c r="A23" s="26">
        <v>7.36</v>
      </c>
      <c r="B23" s="105" t="s">
        <v>13</v>
      </c>
      <c r="C23" s="83">
        <v>0.33</v>
      </c>
      <c r="D23" s="83"/>
      <c r="E23" s="84"/>
      <c r="F23" s="85" t="s">
        <v>12</v>
      </c>
      <c r="G23" s="86">
        <v>1.03</v>
      </c>
      <c r="H23" s="85"/>
      <c r="I23" s="86"/>
      <c r="J23" s="87" t="s">
        <v>13</v>
      </c>
      <c r="K23" s="86">
        <v>0.33</v>
      </c>
      <c r="L23" s="86"/>
      <c r="M23" s="10"/>
      <c r="N23" s="10">
        <f>C23+E23+G23+I23+K23+M23</f>
        <v>1.6900000000000002</v>
      </c>
    </row>
    <row r="24" spans="1:14" ht="13.5" customHeight="1" x14ac:dyDescent="0.3">
      <c r="A24" s="5"/>
      <c r="B24" s="116" t="s">
        <v>30</v>
      </c>
      <c r="C24" s="117"/>
      <c r="D24" s="117"/>
      <c r="E24" s="117"/>
      <c r="F24" s="117"/>
      <c r="G24" s="117"/>
      <c r="H24" s="116" t="s">
        <v>46</v>
      </c>
      <c r="I24" s="117"/>
      <c r="J24" s="118"/>
      <c r="K24" s="79"/>
      <c r="L24" s="79"/>
      <c r="M24" s="6"/>
      <c r="N24" s="8"/>
    </row>
    <row r="25" spans="1:14" x14ac:dyDescent="0.3">
      <c r="A25" s="9">
        <v>6</v>
      </c>
      <c r="B25" s="119" t="s">
        <v>13</v>
      </c>
      <c r="C25" s="120">
        <v>0.38</v>
      </c>
      <c r="D25" s="120"/>
      <c r="E25" s="120"/>
      <c r="F25" s="120"/>
      <c r="G25" s="120"/>
      <c r="H25" s="119" t="s">
        <v>12</v>
      </c>
      <c r="I25" s="120">
        <v>1</v>
      </c>
      <c r="J25" s="115"/>
      <c r="K25" s="86"/>
      <c r="L25" s="86"/>
      <c r="M25" s="10"/>
      <c r="N25" s="13">
        <f>I25+C25</f>
        <v>1.38</v>
      </c>
    </row>
    <row r="26" spans="1:14" ht="12.75" customHeight="1" x14ac:dyDescent="0.3">
      <c r="A26" s="5"/>
      <c r="B26" s="106"/>
      <c r="C26" s="121"/>
      <c r="D26" s="52" t="s">
        <v>55</v>
      </c>
      <c r="E26" s="109"/>
      <c r="F26" s="107"/>
      <c r="G26" s="122"/>
      <c r="H26" s="123"/>
      <c r="I26" s="79"/>
      <c r="J26" s="118" t="s">
        <v>56</v>
      </c>
      <c r="K26" s="79"/>
      <c r="L26" s="79"/>
      <c r="M26" s="6"/>
      <c r="N26" s="8"/>
    </row>
    <row r="27" spans="1:14" x14ac:dyDescent="0.3">
      <c r="A27" s="9">
        <v>5.76</v>
      </c>
      <c r="B27" s="111"/>
      <c r="C27" s="124"/>
      <c r="D27" s="93" t="s">
        <v>12</v>
      </c>
      <c r="E27" s="114">
        <v>1</v>
      </c>
      <c r="F27" s="112"/>
      <c r="G27" s="125"/>
      <c r="H27" s="93"/>
      <c r="I27" s="86"/>
      <c r="J27" s="119" t="s">
        <v>13</v>
      </c>
      <c r="K27" s="86">
        <v>0.33</v>
      </c>
      <c r="L27" s="86"/>
      <c r="M27" s="10"/>
      <c r="N27" s="13">
        <f t="shared" ref="N27:N29" si="1">C27+E27+G27+I27+K27</f>
        <v>1.33</v>
      </c>
    </row>
    <row r="28" spans="1:14" x14ac:dyDescent="0.3">
      <c r="A28" s="22"/>
      <c r="B28" s="126"/>
      <c r="C28" s="127"/>
      <c r="D28" s="78" t="s">
        <v>33</v>
      </c>
      <c r="E28" s="129"/>
      <c r="F28" s="78"/>
      <c r="G28" s="129"/>
      <c r="H28" s="110"/>
      <c r="I28" s="98"/>
      <c r="J28" s="98" t="s">
        <v>33</v>
      </c>
      <c r="K28" s="19"/>
      <c r="L28" s="98"/>
      <c r="M28" s="19"/>
      <c r="N28" s="25"/>
    </row>
    <row r="29" spans="1:14" x14ac:dyDescent="0.3">
      <c r="A29" s="9">
        <v>5</v>
      </c>
      <c r="B29" s="111"/>
      <c r="C29" s="124"/>
      <c r="D29" s="83" t="s">
        <v>12</v>
      </c>
      <c r="E29" s="125">
        <v>0.75</v>
      </c>
      <c r="F29" s="83"/>
      <c r="G29" s="125"/>
      <c r="H29" s="93"/>
      <c r="I29" s="86"/>
      <c r="J29" s="90" t="s">
        <v>34</v>
      </c>
      <c r="K29" s="10">
        <v>0.4</v>
      </c>
      <c r="L29" s="90"/>
      <c r="M29" s="10"/>
      <c r="N29" s="13">
        <f t="shared" si="1"/>
        <v>1.1499999999999999</v>
      </c>
    </row>
    <row r="30" spans="1:14" ht="10.5" customHeight="1" x14ac:dyDescent="0.3">
      <c r="A30" s="22"/>
      <c r="B30" s="126"/>
      <c r="C30" s="127"/>
      <c r="D30" s="78" t="s">
        <v>35</v>
      </c>
      <c r="E30" s="128"/>
      <c r="F30" s="130"/>
      <c r="G30" s="129"/>
      <c r="H30" s="110"/>
      <c r="I30" s="98"/>
      <c r="J30" s="101" t="s">
        <v>35</v>
      </c>
      <c r="K30" s="98"/>
      <c r="L30" s="98"/>
      <c r="M30" s="19"/>
      <c r="N30" s="25"/>
    </row>
    <row r="31" spans="1:14" x14ac:dyDescent="0.3">
      <c r="A31" s="22">
        <v>4.6399999999999997</v>
      </c>
      <c r="B31" s="131"/>
      <c r="C31" s="95"/>
      <c r="D31" s="95" t="s">
        <v>12</v>
      </c>
      <c r="E31" s="96">
        <v>0.75</v>
      </c>
      <c r="F31" s="97"/>
      <c r="G31" s="98"/>
      <c r="H31" s="110"/>
      <c r="I31" s="98"/>
      <c r="J31" s="132" t="s">
        <v>13</v>
      </c>
      <c r="K31" s="98">
        <v>0.32</v>
      </c>
      <c r="L31" s="98"/>
      <c r="M31" s="19"/>
      <c r="N31" s="25">
        <f>K31+E31</f>
        <v>1.07</v>
      </c>
    </row>
    <row r="32" spans="1:14" x14ac:dyDescent="0.3">
      <c r="A32" s="64"/>
      <c r="B32" s="133" t="s">
        <v>36</v>
      </c>
      <c r="C32" s="91"/>
      <c r="D32" s="78"/>
      <c r="E32" s="91"/>
      <c r="F32" s="78" t="s">
        <v>36</v>
      </c>
      <c r="G32" s="79"/>
      <c r="H32" s="78"/>
      <c r="I32" s="79"/>
      <c r="J32" s="79" t="s">
        <v>36</v>
      </c>
      <c r="K32" s="79"/>
      <c r="L32" s="79"/>
      <c r="M32" s="6"/>
      <c r="N32" s="8"/>
    </row>
    <row r="33" spans="1:14" x14ac:dyDescent="0.3">
      <c r="A33" s="66">
        <v>7.5</v>
      </c>
      <c r="B33" s="134" t="s">
        <v>13</v>
      </c>
      <c r="C33" s="90">
        <v>0.25</v>
      </c>
      <c r="D33" s="93"/>
      <c r="E33" s="90"/>
      <c r="F33" s="93" t="s">
        <v>12</v>
      </c>
      <c r="G33" s="86">
        <v>1.23</v>
      </c>
      <c r="H33" s="93"/>
      <c r="I33" s="86"/>
      <c r="J33" s="90" t="s">
        <v>34</v>
      </c>
      <c r="K33" s="86">
        <v>0.25</v>
      </c>
      <c r="L33" s="90"/>
      <c r="M33" s="10"/>
      <c r="N33" s="13">
        <f>K33+G33+C33</f>
        <v>1.73</v>
      </c>
    </row>
    <row r="34" spans="1:14" x14ac:dyDescent="0.3">
      <c r="A34" s="24">
        <f>SUM(A3:A33)</f>
        <v>116.76</v>
      </c>
      <c r="B34" s="136" t="s">
        <v>9</v>
      </c>
      <c r="C34" s="34">
        <f>SUM(C3:C33)</f>
        <v>4.53</v>
      </c>
      <c r="D34" s="15"/>
      <c r="E34" s="15">
        <f>SUM(E3:E33)</f>
        <v>4.18</v>
      </c>
      <c r="F34" s="27"/>
      <c r="G34" s="26">
        <f>SUM(G3:G33)</f>
        <v>5.5500000000000007</v>
      </c>
      <c r="H34" s="34"/>
      <c r="I34" s="26">
        <f>SUM(I3:I33)</f>
        <v>4.3499999999999996</v>
      </c>
      <c r="J34" s="26"/>
      <c r="K34" s="15">
        <f>SUM(K3:K33)</f>
        <v>8.2900000000000009</v>
      </c>
      <c r="L34" s="15"/>
      <c r="M34" s="15"/>
      <c r="N34" s="28">
        <f>SUM(N3:N33)</f>
        <v>26.900000000000002</v>
      </c>
    </row>
    <row r="35" spans="1:14" x14ac:dyDescent="0.3">
      <c r="B35" s="138" t="s">
        <v>42</v>
      </c>
      <c r="F35" s="1"/>
      <c r="H35" t="s">
        <v>22</v>
      </c>
      <c r="J35" s="29"/>
      <c r="K35" s="30">
        <f>N34*4.33</f>
        <v>116.47700000000002</v>
      </c>
      <c r="L35" s="30"/>
    </row>
    <row r="36" spans="1:14" x14ac:dyDescent="0.3">
      <c r="B36" s="138" t="s">
        <v>58</v>
      </c>
      <c r="F36" s="1" t="s">
        <v>70</v>
      </c>
      <c r="I36" s="31">
        <v>31.01</v>
      </c>
      <c r="M36" s="30"/>
    </row>
    <row r="37" spans="1:14" x14ac:dyDescent="0.3">
      <c r="B37" s="138" t="s">
        <v>25</v>
      </c>
      <c r="F37" s="1"/>
      <c r="K37" s="1"/>
    </row>
  </sheetData>
  <pageMargins left="0" right="0" top="0" bottom="0" header="0" footer="0.31496062992125984"/>
  <pageSetup paperSize="9" orientation="landscape" r:id="rId1"/>
  <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topLeftCell="A16" workbookViewId="0">
      <selection activeCell="N23" sqref="N23"/>
    </sheetView>
  </sheetViews>
  <sheetFormatPr baseColWidth="10" defaultRowHeight="14.4" x14ac:dyDescent="0.3"/>
  <cols>
    <col min="1" max="1" width="7.5546875" customWidth="1"/>
    <col min="2" max="2" width="19.88671875" customWidth="1"/>
    <col min="3" max="3" width="6.6640625" customWidth="1"/>
    <col min="4" max="4" width="13.88671875" customWidth="1"/>
    <col min="5" max="5" width="6.6640625" customWidth="1"/>
    <col min="6" max="6" width="23" customWidth="1"/>
    <col min="7" max="7" width="5.5546875" customWidth="1"/>
    <col min="8" max="8" width="15.6640625" customWidth="1"/>
    <col min="9" max="9" width="5.44140625" customWidth="1"/>
    <col min="10" max="10" width="15.33203125" customWidth="1"/>
    <col min="11" max="11" width="6.33203125" customWidth="1"/>
    <col min="12" max="12" width="8.109375" customWidth="1"/>
  </cols>
  <sheetData>
    <row r="1" spans="1:12" x14ac:dyDescent="0.3">
      <c r="B1" s="76" t="s">
        <v>0</v>
      </c>
      <c r="F1" s="1"/>
    </row>
    <row r="2" spans="1:12" x14ac:dyDescent="0.3">
      <c r="A2" s="2" t="s">
        <v>1</v>
      </c>
      <c r="B2" s="77" t="s">
        <v>2</v>
      </c>
      <c r="C2" s="2" t="s">
        <v>3</v>
      </c>
      <c r="D2" s="2" t="s">
        <v>4</v>
      </c>
      <c r="E2" s="2" t="s">
        <v>5</v>
      </c>
      <c r="F2" s="3" t="s">
        <v>6</v>
      </c>
      <c r="G2" s="2" t="s">
        <v>5</v>
      </c>
      <c r="H2" s="2" t="s">
        <v>7</v>
      </c>
      <c r="I2" s="2" t="s">
        <v>5</v>
      </c>
      <c r="J2" s="2" t="s">
        <v>8</v>
      </c>
      <c r="K2" s="2" t="s">
        <v>5</v>
      </c>
      <c r="L2" s="2" t="s">
        <v>9</v>
      </c>
    </row>
    <row r="3" spans="1:12" x14ac:dyDescent="0.3">
      <c r="A3" s="9">
        <v>5</v>
      </c>
      <c r="B3" s="82"/>
      <c r="C3" s="83"/>
      <c r="D3" s="83"/>
      <c r="E3" s="84"/>
      <c r="F3" s="85"/>
      <c r="G3" s="86"/>
      <c r="H3" s="83"/>
      <c r="I3" s="86"/>
      <c r="J3" s="87" t="s">
        <v>10</v>
      </c>
      <c r="K3" s="86">
        <v>1.1499999999999999</v>
      </c>
      <c r="L3" s="13">
        <f>C3+E3+G3+I3+K3</f>
        <v>1.1499999999999999</v>
      </c>
    </row>
    <row r="4" spans="1:12" x14ac:dyDescent="0.3">
      <c r="A4" s="5">
        <v>10</v>
      </c>
      <c r="B4" s="88" t="s">
        <v>11</v>
      </c>
      <c r="C4" s="78"/>
      <c r="D4" s="78"/>
      <c r="E4" s="81"/>
      <c r="F4" s="80" t="s">
        <v>11</v>
      </c>
      <c r="G4" s="79"/>
      <c r="H4" s="78"/>
      <c r="I4" s="79"/>
      <c r="J4" s="79" t="s">
        <v>11</v>
      </c>
      <c r="K4" s="79"/>
      <c r="L4" s="8"/>
    </row>
    <row r="5" spans="1:12" x14ac:dyDescent="0.3">
      <c r="A5" s="9"/>
      <c r="B5" s="82" t="s">
        <v>12</v>
      </c>
      <c r="C5" s="83">
        <v>1.65</v>
      </c>
      <c r="D5" s="83"/>
      <c r="E5" s="86"/>
      <c r="F5" s="85" t="s">
        <v>13</v>
      </c>
      <c r="G5" s="86">
        <v>0.33</v>
      </c>
      <c r="H5" s="83"/>
      <c r="I5" s="86"/>
      <c r="J5" s="86" t="s">
        <v>13</v>
      </c>
      <c r="K5" s="86">
        <v>0.33</v>
      </c>
      <c r="L5" s="13">
        <f t="shared" ref="L5:L23" si="0">C5+E5+G5+I5+K5</f>
        <v>2.31</v>
      </c>
    </row>
    <row r="6" spans="1:12" x14ac:dyDescent="0.3">
      <c r="A6" s="5">
        <v>7</v>
      </c>
      <c r="B6" s="88" t="s">
        <v>14</v>
      </c>
      <c r="C6" s="78"/>
      <c r="D6" s="78"/>
      <c r="E6" s="79"/>
      <c r="F6" s="80"/>
      <c r="G6" s="81"/>
      <c r="H6" s="78" t="s">
        <v>14</v>
      </c>
      <c r="I6" s="81"/>
      <c r="J6" s="79"/>
      <c r="K6" s="79"/>
      <c r="L6" s="8"/>
    </row>
    <row r="7" spans="1:12" x14ac:dyDescent="0.3">
      <c r="A7" s="9"/>
      <c r="B7" s="82" t="s">
        <v>13</v>
      </c>
      <c r="C7" s="83">
        <v>0.33</v>
      </c>
      <c r="D7" s="85"/>
      <c r="E7" s="87"/>
      <c r="F7" s="89"/>
      <c r="G7" s="90"/>
      <c r="H7" s="83" t="s">
        <v>12</v>
      </c>
      <c r="I7" s="86">
        <v>1.28</v>
      </c>
      <c r="J7" s="87"/>
      <c r="K7" s="86"/>
      <c r="L7" s="13">
        <f t="shared" si="0"/>
        <v>1.61</v>
      </c>
    </row>
    <row r="8" spans="1:12" x14ac:dyDescent="0.3">
      <c r="A8" s="5">
        <v>6</v>
      </c>
      <c r="B8" s="88" t="s">
        <v>15</v>
      </c>
      <c r="C8" s="78"/>
      <c r="D8" s="78"/>
      <c r="E8" s="81"/>
      <c r="F8" s="80"/>
      <c r="G8" s="81"/>
      <c r="H8" s="78" t="s">
        <v>15</v>
      </c>
      <c r="I8" s="79"/>
      <c r="J8" s="79"/>
      <c r="K8" s="79"/>
      <c r="L8" s="8"/>
    </row>
    <row r="9" spans="1:12" x14ac:dyDescent="0.3">
      <c r="A9" s="9"/>
      <c r="B9" s="82" t="s">
        <v>13</v>
      </c>
      <c r="C9" s="83">
        <v>0.25</v>
      </c>
      <c r="D9" s="85"/>
      <c r="E9" s="87"/>
      <c r="F9" s="85"/>
      <c r="G9" s="86"/>
      <c r="H9" s="83" t="s">
        <v>12</v>
      </c>
      <c r="I9" s="86">
        <v>1.1299999999999999</v>
      </c>
      <c r="J9" s="87"/>
      <c r="K9" s="86"/>
      <c r="L9" s="13">
        <f t="shared" si="0"/>
        <v>1.38</v>
      </c>
    </row>
    <row r="10" spans="1:12" x14ac:dyDescent="0.3">
      <c r="A10" s="5">
        <v>5.5</v>
      </c>
      <c r="B10" s="88" t="s">
        <v>16</v>
      </c>
      <c r="C10" s="78"/>
      <c r="D10" s="78"/>
      <c r="E10" s="79"/>
      <c r="F10" s="80"/>
      <c r="G10" s="79"/>
      <c r="H10" s="78" t="s">
        <v>16</v>
      </c>
      <c r="I10" s="91"/>
      <c r="J10" s="79"/>
      <c r="K10" s="79"/>
      <c r="L10" s="8"/>
    </row>
    <row r="11" spans="1:12" x14ac:dyDescent="0.3">
      <c r="A11" s="9"/>
      <c r="B11" s="82" t="s">
        <v>13</v>
      </c>
      <c r="C11" s="83">
        <v>0.33</v>
      </c>
      <c r="D11" s="83"/>
      <c r="E11" s="86"/>
      <c r="F11" s="85"/>
      <c r="G11" s="86"/>
      <c r="H11" s="83" t="s">
        <v>12</v>
      </c>
      <c r="I11" s="86">
        <v>0.94</v>
      </c>
      <c r="J11" s="87"/>
      <c r="K11" s="86"/>
      <c r="L11" s="13">
        <f t="shared" si="0"/>
        <v>1.27</v>
      </c>
    </row>
    <row r="12" spans="1:12" ht="16.5" customHeight="1" x14ac:dyDescent="0.3">
      <c r="A12" s="5">
        <v>16</v>
      </c>
      <c r="B12" s="88" t="s">
        <v>17</v>
      </c>
      <c r="C12" s="78"/>
      <c r="D12" s="78"/>
      <c r="E12" s="79"/>
      <c r="F12" s="137" t="s">
        <v>45</v>
      </c>
      <c r="G12" s="79"/>
      <c r="H12" s="92"/>
      <c r="I12" s="79"/>
      <c r="J12" s="79" t="s">
        <v>17</v>
      </c>
      <c r="K12" s="79"/>
      <c r="L12" s="8"/>
    </row>
    <row r="13" spans="1:12" ht="27.75" customHeight="1" x14ac:dyDescent="0.3">
      <c r="A13" s="9"/>
      <c r="B13" s="82" t="s">
        <v>13</v>
      </c>
      <c r="C13" s="83">
        <v>0.35</v>
      </c>
      <c r="D13" s="93"/>
      <c r="E13" s="90"/>
      <c r="F13" s="85" t="s">
        <v>60</v>
      </c>
      <c r="G13" s="86">
        <v>0.34</v>
      </c>
      <c r="H13" s="94"/>
      <c r="I13" s="86"/>
      <c r="J13" s="86" t="s">
        <v>12</v>
      </c>
      <c r="K13" s="86">
        <v>3</v>
      </c>
      <c r="L13" s="13">
        <f t="shared" si="0"/>
        <v>3.69</v>
      </c>
    </row>
    <row r="14" spans="1:12" ht="18" customHeight="1" x14ac:dyDescent="0.3">
      <c r="A14" s="5">
        <v>7.64</v>
      </c>
      <c r="B14" s="88" t="s">
        <v>18</v>
      </c>
      <c r="C14" s="78"/>
      <c r="D14" s="78"/>
      <c r="E14" s="79"/>
      <c r="F14" s="80" t="s">
        <v>18</v>
      </c>
      <c r="G14" s="79"/>
      <c r="H14" s="78"/>
      <c r="I14" s="79"/>
      <c r="J14" s="79" t="s">
        <v>18</v>
      </c>
      <c r="K14" s="79"/>
      <c r="L14" s="8"/>
    </row>
    <row r="15" spans="1:12" ht="30" customHeight="1" x14ac:dyDescent="0.3">
      <c r="A15" s="9"/>
      <c r="B15" s="139" t="s">
        <v>61</v>
      </c>
      <c r="C15" s="83">
        <v>0.33</v>
      </c>
      <c r="D15" s="93"/>
      <c r="E15" s="90"/>
      <c r="F15" s="85" t="s">
        <v>12</v>
      </c>
      <c r="G15" s="86">
        <v>1.1000000000000001</v>
      </c>
      <c r="H15" s="85"/>
      <c r="I15" s="86"/>
      <c r="J15" s="86" t="s">
        <v>13</v>
      </c>
      <c r="K15" s="86">
        <v>0.33</v>
      </c>
      <c r="L15" s="13">
        <f t="shared" si="0"/>
        <v>1.7600000000000002</v>
      </c>
    </row>
    <row r="16" spans="1:12" x14ac:dyDescent="0.3">
      <c r="A16" s="5">
        <v>6.5</v>
      </c>
      <c r="B16" s="88"/>
      <c r="C16" s="95"/>
      <c r="D16" s="95" t="s">
        <v>19</v>
      </c>
      <c r="E16" s="96"/>
      <c r="F16" s="97"/>
      <c r="G16" s="98"/>
      <c r="H16" s="95"/>
      <c r="I16" s="98"/>
      <c r="J16" s="98" t="s">
        <v>19</v>
      </c>
      <c r="K16" s="79"/>
      <c r="L16" s="8"/>
    </row>
    <row r="17" spans="1:12" x14ac:dyDescent="0.3">
      <c r="A17" s="22"/>
      <c r="B17" s="82"/>
      <c r="C17" s="95"/>
      <c r="D17" s="83" t="s">
        <v>13</v>
      </c>
      <c r="E17" s="96">
        <v>0.33</v>
      </c>
      <c r="F17" s="97"/>
      <c r="G17" s="98"/>
      <c r="H17" s="95"/>
      <c r="I17" s="98"/>
      <c r="J17" s="86" t="s">
        <v>12</v>
      </c>
      <c r="K17" s="86">
        <v>1.17</v>
      </c>
      <c r="L17" s="13">
        <f t="shared" si="0"/>
        <v>1.5</v>
      </c>
    </row>
    <row r="18" spans="1:12" x14ac:dyDescent="0.3">
      <c r="A18" s="5">
        <v>7.39</v>
      </c>
      <c r="B18" s="88"/>
      <c r="C18" s="78"/>
      <c r="D18" s="78" t="s">
        <v>20</v>
      </c>
      <c r="E18" s="79"/>
      <c r="F18" s="80"/>
      <c r="G18" s="79"/>
      <c r="H18" s="78"/>
      <c r="I18" s="79"/>
      <c r="J18" s="79" t="s">
        <v>20</v>
      </c>
      <c r="K18" s="79"/>
      <c r="L18" s="8"/>
    </row>
    <row r="19" spans="1:12" x14ac:dyDescent="0.3">
      <c r="A19" s="9"/>
      <c r="B19" s="82"/>
      <c r="C19" s="83"/>
      <c r="D19" s="83" t="s">
        <v>12</v>
      </c>
      <c r="E19" s="90">
        <v>1.35</v>
      </c>
      <c r="F19" s="85"/>
      <c r="G19" s="86"/>
      <c r="H19" s="83"/>
      <c r="I19" s="86"/>
      <c r="J19" s="86" t="s">
        <v>13</v>
      </c>
      <c r="K19" s="86">
        <v>0.35</v>
      </c>
      <c r="L19" s="13">
        <f t="shared" si="0"/>
        <v>1.7000000000000002</v>
      </c>
    </row>
    <row r="20" spans="1:12" x14ac:dyDescent="0.3">
      <c r="A20" s="22"/>
      <c r="B20" s="99" t="s">
        <v>21</v>
      </c>
      <c r="C20" s="95"/>
      <c r="D20" s="95"/>
      <c r="E20" s="98"/>
      <c r="F20" s="97" t="s">
        <v>21</v>
      </c>
      <c r="G20" s="98"/>
      <c r="H20" s="95"/>
      <c r="I20" s="98"/>
      <c r="J20" s="98" t="s">
        <v>21</v>
      </c>
      <c r="K20" s="79"/>
      <c r="L20" s="8"/>
    </row>
    <row r="21" spans="1:12" x14ac:dyDescent="0.3">
      <c r="A21" s="9">
        <v>9.4700000000000006</v>
      </c>
      <c r="B21" s="100" t="s">
        <v>13</v>
      </c>
      <c r="C21" s="83">
        <v>0.33</v>
      </c>
      <c r="D21" s="93"/>
      <c r="E21" s="90"/>
      <c r="F21" s="85" t="s">
        <v>12</v>
      </c>
      <c r="G21" s="86">
        <v>1.52</v>
      </c>
      <c r="H21" s="93"/>
      <c r="I21" s="86"/>
      <c r="J21" s="101" t="s">
        <v>13</v>
      </c>
      <c r="K21" s="86">
        <v>0.33</v>
      </c>
      <c r="L21" s="13">
        <f t="shared" si="0"/>
        <v>2.1800000000000002</v>
      </c>
    </row>
    <row r="22" spans="1:12" x14ac:dyDescent="0.3">
      <c r="A22" s="41"/>
      <c r="B22" s="102" t="s">
        <v>27</v>
      </c>
      <c r="C22" s="78"/>
      <c r="D22" s="103"/>
      <c r="E22" s="79"/>
      <c r="F22" s="103" t="s">
        <v>27</v>
      </c>
      <c r="G22" s="79"/>
      <c r="H22" s="103"/>
      <c r="I22" s="79"/>
      <c r="J22" s="81" t="s">
        <v>27</v>
      </c>
      <c r="K22" s="79"/>
      <c r="L22" s="6"/>
    </row>
    <row r="23" spans="1:12" x14ac:dyDescent="0.3">
      <c r="A23" s="26">
        <v>7.36</v>
      </c>
      <c r="B23" s="105" t="s">
        <v>65</v>
      </c>
      <c r="C23" s="83">
        <v>0.33</v>
      </c>
      <c r="D23" s="83"/>
      <c r="E23" s="84"/>
      <c r="F23" s="85" t="s">
        <v>12</v>
      </c>
      <c r="G23" s="86">
        <v>1.03</v>
      </c>
      <c r="H23" s="85"/>
      <c r="I23" s="86"/>
      <c r="J23" s="87" t="s">
        <v>13</v>
      </c>
      <c r="K23" s="86">
        <v>0.33</v>
      </c>
      <c r="L23" s="13">
        <f t="shared" si="0"/>
        <v>1.6900000000000002</v>
      </c>
    </row>
    <row r="24" spans="1:12" ht="12.75" customHeight="1" x14ac:dyDescent="0.3">
      <c r="A24" s="5"/>
      <c r="B24" s="116" t="s">
        <v>30</v>
      </c>
      <c r="C24" s="117"/>
      <c r="D24" s="117"/>
      <c r="E24" s="117"/>
      <c r="F24" s="117"/>
      <c r="G24" s="117"/>
      <c r="H24" s="116" t="s">
        <v>46</v>
      </c>
      <c r="I24" s="117"/>
      <c r="J24" s="118"/>
      <c r="K24" s="79"/>
      <c r="L24" s="8"/>
    </row>
    <row r="25" spans="1:12" x14ac:dyDescent="0.3">
      <c r="A25" s="9">
        <v>6</v>
      </c>
      <c r="B25" s="119" t="s">
        <v>13</v>
      </c>
      <c r="C25" s="120">
        <v>0.38</v>
      </c>
      <c r="D25" s="120"/>
      <c r="E25" s="120"/>
      <c r="F25" s="120"/>
      <c r="G25" s="120"/>
      <c r="H25" s="119" t="s">
        <v>12</v>
      </c>
      <c r="I25" s="120">
        <v>1</v>
      </c>
      <c r="J25" s="115"/>
      <c r="K25" s="86"/>
      <c r="L25" s="13">
        <f>I25+C25</f>
        <v>1.38</v>
      </c>
    </row>
    <row r="26" spans="1:12" x14ac:dyDescent="0.3">
      <c r="A26" s="5"/>
      <c r="B26" s="106"/>
      <c r="C26" s="121"/>
      <c r="D26" s="52" t="s">
        <v>55</v>
      </c>
      <c r="E26" s="109"/>
      <c r="F26" s="107"/>
      <c r="G26" s="122"/>
      <c r="H26" s="123"/>
      <c r="I26" s="79"/>
      <c r="J26" s="118" t="s">
        <v>56</v>
      </c>
      <c r="K26" s="79"/>
      <c r="L26" s="8"/>
    </row>
    <row r="27" spans="1:12" x14ac:dyDescent="0.3">
      <c r="A27" s="9">
        <v>5.76</v>
      </c>
      <c r="B27" s="111"/>
      <c r="C27" s="124"/>
      <c r="D27" s="93" t="s">
        <v>12</v>
      </c>
      <c r="E27" s="114">
        <v>1</v>
      </c>
      <c r="F27" s="112"/>
      <c r="G27" s="125"/>
      <c r="H27" s="93"/>
      <c r="I27" s="86"/>
      <c r="J27" s="119" t="s">
        <v>13</v>
      </c>
      <c r="K27" s="86">
        <v>0.33</v>
      </c>
      <c r="L27" s="13">
        <f t="shared" ref="L27" si="1">C27+E27+G27+I27+K27</f>
        <v>1.33</v>
      </c>
    </row>
    <row r="28" spans="1:12" x14ac:dyDescent="0.3">
      <c r="A28" s="22"/>
      <c r="B28" s="126"/>
      <c r="C28" s="127"/>
      <c r="D28" s="127"/>
      <c r="E28" s="128"/>
      <c r="F28" s="78" t="s">
        <v>33</v>
      </c>
      <c r="G28" s="129"/>
      <c r="H28" s="110"/>
      <c r="I28" s="98"/>
      <c r="J28" s="101"/>
      <c r="K28" s="98"/>
      <c r="L28" s="25"/>
    </row>
    <row r="29" spans="1:12" x14ac:dyDescent="0.3">
      <c r="A29" s="9">
        <v>5</v>
      </c>
      <c r="B29" s="111"/>
      <c r="C29" s="124"/>
      <c r="D29" s="124"/>
      <c r="E29" s="114"/>
      <c r="F29" s="83" t="s">
        <v>12</v>
      </c>
      <c r="G29" s="125">
        <v>1.1499999999999999</v>
      </c>
      <c r="H29" s="93"/>
      <c r="I29" s="86"/>
      <c r="J29" s="115"/>
      <c r="K29" s="86"/>
      <c r="L29" s="13">
        <f t="shared" ref="L29" si="2">C29+E29+G29+I29+K29</f>
        <v>1.1499999999999999</v>
      </c>
    </row>
    <row r="30" spans="1:12" x14ac:dyDescent="0.3">
      <c r="A30" s="22"/>
      <c r="B30" s="126"/>
      <c r="C30" s="127"/>
      <c r="D30" s="78" t="s">
        <v>35</v>
      </c>
      <c r="E30" s="128"/>
      <c r="F30" s="130"/>
      <c r="G30" s="129"/>
      <c r="H30" s="110"/>
      <c r="I30" s="98"/>
      <c r="J30" s="101" t="s">
        <v>35</v>
      </c>
      <c r="K30" s="98"/>
      <c r="L30" s="25"/>
    </row>
    <row r="31" spans="1:12" x14ac:dyDescent="0.3">
      <c r="A31" s="22">
        <v>4.6399999999999997</v>
      </c>
      <c r="B31" s="131"/>
      <c r="C31" s="95"/>
      <c r="D31" s="95" t="s">
        <v>12</v>
      </c>
      <c r="E31" s="96">
        <v>0.75</v>
      </c>
      <c r="F31" s="97"/>
      <c r="G31" s="98"/>
      <c r="H31" s="110"/>
      <c r="I31" s="98"/>
      <c r="J31" s="132" t="s">
        <v>13</v>
      </c>
      <c r="K31" s="98">
        <v>0.32</v>
      </c>
      <c r="L31" s="25">
        <f>K31+E31</f>
        <v>1.07</v>
      </c>
    </row>
    <row r="32" spans="1:12" x14ac:dyDescent="0.3">
      <c r="A32" s="64"/>
      <c r="B32" s="133" t="s">
        <v>36</v>
      </c>
      <c r="C32" s="91"/>
      <c r="D32" s="78"/>
      <c r="E32" s="91"/>
      <c r="F32" s="78" t="s">
        <v>36</v>
      </c>
      <c r="G32" s="79"/>
      <c r="H32" s="78"/>
      <c r="I32" s="79"/>
      <c r="J32" s="79" t="s">
        <v>36</v>
      </c>
      <c r="K32" s="79"/>
      <c r="L32" s="8"/>
    </row>
    <row r="33" spans="1:12" x14ac:dyDescent="0.3">
      <c r="A33" s="66">
        <v>7.5</v>
      </c>
      <c r="B33" s="134" t="s">
        <v>13</v>
      </c>
      <c r="C33" s="90">
        <v>0.25</v>
      </c>
      <c r="D33" s="93"/>
      <c r="E33" s="90"/>
      <c r="F33" s="93" t="s">
        <v>12</v>
      </c>
      <c r="G33" s="86">
        <v>1.23</v>
      </c>
      <c r="H33" s="93"/>
      <c r="I33" s="86"/>
      <c r="J33" s="90" t="s">
        <v>34</v>
      </c>
      <c r="K33" s="86">
        <v>0.25</v>
      </c>
      <c r="L33" s="13">
        <f>K33+G33+C33</f>
        <v>1.73</v>
      </c>
    </row>
    <row r="34" spans="1:12" x14ac:dyDescent="0.3">
      <c r="A34" s="24">
        <f>SUM(A3:A33)</f>
        <v>116.76</v>
      </c>
      <c r="B34" s="136" t="s">
        <v>9</v>
      </c>
      <c r="C34" s="34">
        <f>SUM(C3:C33)</f>
        <v>4.53</v>
      </c>
      <c r="D34" s="15"/>
      <c r="E34" s="15">
        <f>SUM(E3:E33)</f>
        <v>3.43</v>
      </c>
      <c r="F34" s="27"/>
      <c r="G34" s="26">
        <f>SUM(G3:G33)</f>
        <v>6.7000000000000011</v>
      </c>
      <c r="H34" s="34"/>
      <c r="I34" s="26">
        <f>SUM(I3:I33)</f>
        <v>4.3499999999999996</v>
      </c>
      <c r="J34" s="26"/>
      <c r="K34" s="15">
        <f>SUM(K3:K33)</f>
        <v>7.8900000000000006</v>
      </c>
      <c r="L34" s="28">
        <f>SUM(L3:L33)</f>
        <v>26.900000000000002</v>
      </c>
    </row>
    <row r="35" spans="1:12" x14ac:dyDescent="0.3">
      <c r="B35" s="138" t="s">
        <v>42</v>
      </c>
      <c r="F35" s="1" t="s">
        <v>63</v>
      </c>
      <c r="H35" t="s">
        <v>22</v>
      </c>
      <c r="J35" s="29"/>
      <c r="K35" s="30">
        <f>L34*4.33</f>
        <v>116.47700000000002</v>
      </c>
    </row>
    <row r="36" spans="1:12" x14ac:dyDescent="0.3">
      <c r="B36" s="138" t="s">
        <v>58</v>
      </c>
      <c r="I36" s="31"/>
    </row>
    <row r="37" spans="1:12" x14ac:dyDescent="0.3">
      <c r="B37" s="138" t="s">
        <v>25</v>
      </c>
      <c r="F37" t="s">
        <v>64</v>
      </c>
      <c r="K37" s="1"/>
    </row>
  </sheetData>
  <pageMargins left="0" right="0" top="0" bottom="0" header="0" footer="0.31496062992125984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"/>
  <sheetViews>
    <sheetView workbookViewId="0"/>
  </sheetViews>
  <sheetFormatPr baseColWidth="10" defaultRowHeight="14.4" x14ac:dyDescent="0.3"/>
  <cols>
    <col min="2" max="2" width="6.88671875" customWidth="1"/>
    <col min="3" max="3" width="8.33203125" customWidth="1"/>
    <col min="4" max="4" width="7.5546875" customWidth="1"/>
    <col min="5" max="5" width="6.5546875" customWidth="1"/>
    <col min="6" max="6" width="8.88671875" customWidth="1"/>
    <col min="7" max="7" width="7.88671875" customWidth="1"/>
    <col min="8" max="8" width="8.6640625" customWidth="1"/>
    <col min="9" max="9" width="6.5546875" customWidth="1"/>
    <col min="11" max="11" width="6.88671875" customWidth="1"/>
    <col min="13" max="13" width="7.6640625" customWidth="1"/>
    <col min="14" max="14" width="8.33203125" customWidth="1"/>
  </cols>
  <sheetData>
    <row r="1" spans="1:14" x14ac:dyDescent="0.3">
      <c r="B1" s="76" t="s">
        <v>0</v>
      </c>
    </row>
    <row r="3" spans="1:14" x14ac:dyDescent="0.3">
      <c r="A3" s="2" t="s">
        <v>86</v>
      </c>
      <c r="B3" s="2" t="s">
        <v>2</v>
      </c>
      <c r="C3" s="2" t="s">
        <v>3</v>
      </c>
      <c r="D3" s="2" t="s">
        <v>4</v>
      </c>
      <c r="E3" s="2" t="s">
        <v>5</v>
      </c>
      <c r="F3" s="3" t="s">
        <v>6</v>
      </c>
      <c r="G3" s="2" t="s">
        <v>5</v>
      </c>
      <c r="H3" s="2" t="s">
        <v>7</v>
      </c>
      <c r="I3" s="2" t="s">
        <v>5</v>
      </c>
      <c r="J3" s="2" t="s">
        <v>8</v>
      </c>
      <c r="K3" s="2" t="s">
        <v>5</v>
      </c>
      <c r="L3" s="2" t="s">
        <v>39</v>
      </c>
      <c r="M3" s="2" t="s">
        <v>5</v>
      </c>
      <c r="N3" s="2" t="s">
        <v>9</v>
      </c>
    </row>
    <row r="4" spans="1:14" ht="24.6" x14ac:dyDescent="0.3">
      <c r="A4" s="224">
        <v>44660</v>
      </c>
      <c r="B4" s="184"/>
      <c r="C4" s="184"/>
      <c r="D4" s="184"/>
      <c r="E4" s="184"/>
      <c r="F4" s="184"/>
      <c r="G4" s="184"/>
      <c r="H4" s="184"/>
      <c r="I4" s="184"/>
      <c r="J4" s="184"/>
      <c r="K4" s="184"/>
      <c r="L4" s="184" t="s">
        <v>115</v>
      </c>
      <c r="M4" s="225">
        <v>1.73</v>
      </c>
      <c r="N4" s="203"/>
    </row>
    <row r="5" spans="1:14" ht="15" thickBot="1" x14ac:dyDescent="0.35">
      <c r="A5" s="195" t="s">
        <v>87</v>
      </c>
      <c r="B5" s="196"/>
      <c r="C5" s="197"/>
      <c r="D5" s="196"/>
      <c r="E5" s="198">
        <v>0</v>
      </c>
      <c r="F5" s="196"/>
      <c r="G5" s="197">
        <v>0</v>
      </c>
      <c r="H5" s="196"/>
      <c r="I5" s="197">
        <v>0</v>
      </c>
      <c r="J5" s="196"/>
      <c r="K5" s="196">
        <v>0</v>
      </c>
      <c r="L5" s="196"/>
      <c r="M5" s="212">
        <v>1.73</v>
      </c>
      <c r="N5" s="196">
        <v>1.73</v>
      </c>
    </row>
    <row r="10" spans="1:14" x14ac:dyDescent="0.3">
      <c r="B10" s="76" t="s">
        <v>42</v>
      </c>
      <c r="E10" s="193"/>
      <c r="F10" s="194"/>
      <c r="G10" s="194" t="s">
        <v>134</v>
      </c>
    </row>
    <row r="11" spans="1:14" x14ac:dyDescent="0.3">
      <c r="B11" t="s">
        <v>43</v>
      </c>
      <c r="D11" t="str">
        <f>B1</f>
        <v>ISABEL MARÍA FERNÁNDEZ FORTES</v>
      </c>
    </row>
    <row r="12" spans="1:14" x14ac:dyDescent="0.3">
      <c r="B12" t="s">
        <v>25</v>
      </c>
    </row>
    <row r="13" spans="1:14" x14ac:dyDescent="0.3">
      <c r="E13" s="164" t="s">
        <v>89</v>
      </c>
    </row>
  </sheetData>
  <pageMargins left="0.7" right="0.7" top="0.75" bottom="0.75" header="0.3" footer="0.3"/>
  <pageSetup paperSize="9" orientation="landscape" r:id="rId1"/>
  <drawing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8"/>
  <sheetViews>
    <sheetView topLeftCell="A10" workbookViewId="0">
      <selection sqref="A1:N39"/>
    </sheetView>
  </sheetViews>
  <sheetFormatPr baseColWidth="10" defaultRowHeight="14.4" x14ac:dyDescent="0.3"/>
  <cols>
    <col min="1" max="1" width="8.109375" customWidth="1"/>
    <col min="2" max="2" width="17.44140625" customWidth="1"/>
    <col min="3" max="3" width="7.5546875" customWidth="1"/>
    <col min="5" max="5" width="8.44140625" customWidth="1"/>
    <col min="6" max="6" width="21.44140625" customWidth="1"/>
    <col min="7" max="7" width="7" customWidth="1"/>
    <col min="8" max="8" width="15.6640625" customWidth="1"/>
    <col min="9" max="9" width="7.33203125" customWidth="1"/>
    <col min="10" max="10" width="13.33203125" customWidth="1"/>
    <col min="11" max="11" width="6.6640625" customWidth="1"/>
    <col min="12" max="12" width="7.44140625" customWidth="1"/>
    <col min="13" max="13" width="5.5546875" customWidth="1"/>
    <col min="14" max="14" width="6.44140625" customWidth="1"/>
  </cols>
  <sheetData>
    <row r="1" spans="1:14" x14ac:dyDescent="0.3">
      <c r="B1" s="76" t="s">
        <v>0</v>
      </c>
      <c r="F1" s="1"/>
    </row>
    <row r="2" spans="1:14" x14ac:dyDescent="0.3">
      <c r="A2" s="2" t="s">
        <v>1</v>
      </c>
      <c r="B2" s="77" t="s">
        <v>2</v>
      </c>
      <c r="C2" s="2" t="s">
        <v>3</v>
      </c>
      <c r="D2" s="2" t="s">
        <v>4</v>
      </c>
      <c r="E2" s="2" t="s">
        <v>5</v>
      </c>
      <c r="F2" s="3" t="s">
        <v>6</v>
      </c>
      <c r="G2" s="2" t="s">
        <v>5</v>
      </c>
      <c r="H2" s="2" t="s">
        <v>7</v>
      </c>
      <c r="I2" s="2" t="s">
        <v>5</v>
      </c>
      <c r="J2" s="2" t="s">
        <v>8</v>
      </c>
      <c r="K2" s="2" t="s">
        <v>5</v>
      </c>
      <c r="L2" s="2" t="s">
        <v>26</v>
      </c>
      <c r="M2" s="2"/>
      <c r="N2" s="2" t="s">
        <v>9</v>
      </c>
    </row>
    <row r="3" spans="1:14" x14ac:dyDescent="0.3">
      <c r="A3" s="9">
        <v>5</v>
      </c>
      <c r="B3" s="82"/>
      <c r="C3" s="83"/>
      <c r="D3" s="83"/>
      <c r="E3" s="84"/>
      <c r="F3" s="85"/>
      <c r="G3" s="86"/>
      <c r="H3" s="83"/>
      <c r="I3" s="86"/>
      <c r="J3" s="87" t="s">
        <v>10</v>
      </c>
      <c r="K3" s="86">
        <v>1.1499999999999999</v>
      </c>
      <c r="L3" s="86"/>
      <c r="M3" s="10"/>
      <c r="N3" s="13">
        <f>C3+E3+G3+I3+K3</f>
        <v>1.1499999999999999</v>
      </c>
    </row>
    <row r="4" spans="1:14" x14ac:dyDescent="0.3">
      <c r="A4" s="5">
        <v>10</v>
      </c>
      <c r="B4" s="88" t="s">
        <v>11</v>
      </c>
      <c r="C4" s="78"/>
      <c r="D4" s="78"/>
      <c r="E4" s="81"/>
      <c r="F4" s="80" t="s">
        <v>11</v>
      </c>
      <c r="G4" s="79"/>
      <c r="H4" s="78"/>
      <c r="I4" s="79"/>
      <c r="J4" s="79" t="s">
        <v>11</v>
      </c>
      <c r="K4" s="79"/>
      <c r="L4" s="79"/>
      <c r="M4" s="6"/>
      <c r="N4" s="8"/>
    </row>
    <row r="5" spans="1:14" x14ac:dyDescent="0.3">
      <c r="A5" s="9"/>
      <c r="B5" s="82" t="s">
        <v>12</v>
      </c>
      <c r="C5" s="83">
        <v>1.65</v>
      </c>
      <c r="D5" s="83"/>
      <c r="E5" s="86"/>
      <c r="F5" s="85" t="s">
        <v>13</v>
      </c>
      <c r="G5" s="86">
        <v>0.33</v>
      </c>
      <c r="H5" s="83"/>
      <c r="I5" s="86"/>
      <c r="J5" s="86" t="s">
        <v>13</v>
      </c>
      <c r="K5" s="86">
        <v>0.33</v>
      </c>
      <c r="L5" s="86"/>
      <c r="M5" s="10"/>
      <c r="N5" s="13">
        <f t="shared" ref="N5:N21" si="0">C5+E5+G5+I5+K5</f>
        <v>2.31</v>
      </c>
    </row>
    <row r="6" spans="1:14" x14ac:dyDescent="0.3">
      <c r="A6" s="5">
        <v>7</v>
      </c>
      <c r="B6" s="88" t="s">
        <v>14</v>
      </c>
      <c r="C6" s="78"/>
      <c r="D6" s="78"/>
      <c r="E6" s="79"/>
      <c r="F6" s="80"/>
      <c r="G6" s="81"/>
      <c r="H6" s="78" t="s">
        <v>14</v>
      </c>
      <c r="I6" s="81"/>
      <c r="J6" s="79"/>
      <c r="K6" s="79"/>
      <c r="L6" s="79"/>
      <c r="M6" s="6"/>
      <c r="N6" s="8"/>
    </row>
    <row r="7" spans="1:14" x14ac:dyDescent="0.3">
      <c r="A7" s="9"/>
      <c r="B7" s="82" t="s">
        <v>13</v>
      </c>
      <c r="C7" s="83">
        <v>0.33</v>
      </c>
      <c r="D7" s="85"/>
      <c r="E7" s="87"/>
      <c r="F7" s="89"/>
      <c r="G7" s="90"/>
      <c r="H7" s="83" t="s">
        <v>12</v>
      </c>
      <c r="I7" s="86">
        <v>1.28</v>
      </c>
      <c r="J7" s="87"/>
      <c r="K7" s="86"/>
      <c r="L7" s="86"/>
      <c r="M7" s="10"/>
      <c r="N7" s="13">
        <f t="shared" si="0"/>
        <v>1.61</v>
      </c>
    </row>
    <row r="8" spans="1:14" x14ac:dyDescent="0.3">
      <c r="A8" s="5">
        <v>6</v>
      </c>
      <c r="B8" s="88" t="s">
        <v>15</v>
      </c>
      <c r="C8" s="78"/>
      <c r="D8" s="78"/>
      <c r="E8" s="81"/>
      <c r="F8" s="80"/>
      <c r="G8" s="81"/>
      <c r="H8" s="78" t="s">
        <v>15</v>
      </c>
      <c r="I8" s="79"/>
      <c r="J8" s="79"/>
      <c r="K8" s="79"/>
      <c r="L8" s="79"/>
      <c r="M8" s="6"/>
      <c r="N8" s="8"/>
    </row>
    <row r="9" spans="1:14" x14ac:dyDescent="0.3">
      <c r="A9" s="9"/>
      <c r="B9" s="82" t="s">
        <v>13</v>
      </c>
      <c r="C9" s="83">
        <v>0.25</v>
      </c>
      <c r="D9" s="85"/>
      <c r="E9" s="87"/>
      <c r="F9" s="85"/>
      <c r="G9" s="86"/>
      <c r="H9" s="83" t="s">
        <v>12</v>
      </c>
      <c r="I9" s="86">
        <v>1.1299999999999999</v>
      </c>
      <c r="J9" s="87"/>
      <c r="K9" s="86"/>
      <c r="L9" s="86"/>
      <c r="M9" s="10"/>
      <c r="N9" s="13">
        <f t="shared" si="0"/>
        <v>1.38</v>
      </c>
    </row>
    <row r="10" spans="1:14" x14ac:dyDescent="0.3">
      <c r="A10" s="5">
        <v>5.5</v>
      </c>
      <c r="B10" s="88" t="s">
        <v>16</v>
      </c>
      <c r="C10" s="78"/>
      <c r="D10" s="78"/>
      <c r="E10" s="79"/>
      <c r="F10" s="80"/>
      <c r="G10" s="79"/>
      <c r="H10" s="78" t="s">
        <v>16</v>
      </c>
      <c r="I10" s="91"/>
      <c r="J10" s="79"/>
      <c r="K10" s="79"/>
      <c r="L10" s="79"/>
      <c r="M10" s="6"/>
      <c r="N10" s="8"/>
    </row>
    <row r="11" spans="1:14" x14ac:dyDescent="0.3">
      <c r="A11" s="9"/>
      <c r="B11" s="82" t="s">
        <v>13</v>
      </c>
      <c r="C11" s="83">
        <v>0.33</v>
      </c>
      <c r="D11" s="83"/>
      <c r="E11" s="86"/>
      <c r="F11" s="85"/>
      <c r="G11" s="86"/>
      <c r="H11" s="83" t="s">
        <v>12</v>
      </c>
      <c r="I11" s="86">
        <v>0.94</v>
      </c>
      <c r="J11" s="87"/>
      <c r="K11" s="86"/>
      <c r="L11" s="86"/>
      <c r="M11" s="10"/>
      <c r="N11" s="13">
        <f t="shared" si="0"/>
        <v>1.27</v>
      </c>
    </row>
    <row r="12" spans="1:14" ht="14.25" customHeight="1" x14ac:dyDescent="0.3">
      <c r="A12" s="5">
        <v>16</v>
      </c>
      <c r="B12" s="88" t="s">
        <v>17</v>
      </c>
      <c r="C12" s="78"/>
      <c r="D12" s="78"/>
      <c r="E12" s="79"/>
      <c r="F12" s="137" t="s">
        <v>45</v>
      </c>
      <c r="G12" s="79"/>
      <c r="H12" s="92"/>
      <c r="I12" s="79"/>
      <c r="J12" s="79" t="s">
        <v>17</v>
      </c>
      <c r="K12" s="79"/>
      <c r="L12" s="79"/>
      <c r="M12" s="6"/>
      <c r="N12" s="8"/>
    </row>
    <row r="13" spans="1:14" ht="35.25" customHeight="1" x14ac:dyDescent="0.3">
      <c r="A13" s="9"/>
      <c r="B13" s="82" t="s">
        <v>13</v>
      </c>
      <c r="C13" s="83">
        <v>0.35</v>
      </c>
      <c r="D13" s="93"/>
      <c r="E13" s="90"/>
      <c r="F13" s="85" t="s">
        <v>60</v>
      </c>
      <c r="G13" s="86">
        <v>0.34</v>
      </c>
      <c r="H13" s="94"/>
      <c r="I13" s="86"/>
      <c r="J13" s="86" t="s">
        <v>12</v>
      </c>
      <c r="K13" s="86">
        <v>3</v>
      </c>
      <c r="L13" s="86"/>
      <c r="M13" s="10"/>
      <c r="N13" s="13">
        <f t="shared" si="0"/>
        <v>3.69</v>
      </c>
    </row>
    <row r="14" spans="1:14" ht="14.25" customHeight="1" x14ac:dyDescent="0.3">
      <c r="A14" s="5">
        <v>7.64</v>
      </c>
      <c r="B14" s="88" t="s">
        <v>18</v>
      </c>
      <c r="C14" s="78"/>
      <c r="D14" s="78"/>
      <c r="E14" s="79"/>
      <c r="F14" s="80" t="s">
        <v>18</v>
      </c>
      <c r="G14" s="79"/>
      <c r="H14" s="78"/>
      <c r="I14" s="79"/>
      <c r="J14" s="79" t="s">
        <v>18</v>
      </c>
      <c r="K14" s="79"/>
      <c r="L14" s="79"/>
      <c r="M14" s="6"/>
      <c r="N14" s="8"/>
    </row>
    <row r="15" spans="1:14" ht="38.25" customHeight="1" x14ac:dyDescent="0.3">
      <c r="A15" s="9"/>
      <c r="B15" s="139" t="s">
        <v>61</v>
      </c>
      <c r="C15" s="83">
        <v>0.33</v>
      </c>
      <c r="D15" s="93"/>
      <c r="E15" s="90"/>
      <c r="F15" s="85" t="s">
        <v>12</v>
      </c>
      <c r="G15" s="86">
        <v>1.1000000000000001</v>
      </c>
      <c r="H15" s="85"/>
      <c r="I15" s="86"/>
      <c r="J15" s="86" t="s">
        <v>13</v>
      </c>
      <c r="K15" s="86">
        <v>0.33</v>
      </c>
      <c r="L15" s="86"/>
      <c r="M15" s="10"/>
      <c r="N15" s="13">
        <f t="shared" si="0"/>
        <v>1.7600000000000002</v>
      </c>
    </row>
    <row r="16" spans="1:14" ht="10.5" customHeight="1" x14ac:dyDescent="0.3">
      <c r="A16" s="5">
        <v>6.5</v>
      </c>
      <c r="B16" s="88"/>
      <c r="C16" s="95"/>
      <c r="D16" s="95" t="s">
        <v>19</v>
      </c>
      <c r="E16" s="96"/>
      <c r="F16" s="97"/>
      <c r="G16" s="98"/>
      <c r="H16" s="95"/>
      <c r="I16" s="98"/>
      <c r="J16" s="98" t="s">
        <v>19</v>
      </c>
      <c r="K16" s="79"/>
      <c r="L16" s="79"/>
      <c r="M16" s="6"/>
      <c r="N16" s="8"/>
    </row>
    <row r="17" spans="1:14" x14ac:dyDescent="0.3">
      <c r="A17" s="22"/>
      <c r="B17" s="82"/>
      <c r="C17" s="95"/>
      <c r="D17" s="83" t="s">
        <v>13</v>
      </c>
      <c r="E17" s="96">
        <v>0.33</v>
      </c>
      <c r="F17" s="97"/>
      <c r="G17" s="98"/>
      <c r="H17" s="95"/>
      <c r="I17" s="98"/>
      <c r="J17" s="86" t="s">
        <v>12</v>
      </c>
      <c r="K17" s="86">
        <v>1.17</v>
      </c>
      <c r="L17" s="86"/>
      <c r="M17" s="10"/>
      <c r="N17" s="13">
        <f t="shared" si="0"/>
        <v>1.5</v>
      </c>
    </row>
    <row r="18" spans="1:14" ht="12.75" customHeight="1" x14ac:dyDescent="0.3">
      <c r="A18" s="5">
        <v>7.39</v>
      </c>
      <c r="B18" s="88"/>
      <c r="C18" s="78"/>
      <c r="D18" s="78" t="s">
        <v>20</v>
      </c>
      <c r="E18" s="79"/>
      <c r="F18" s="80"/>
      <c r="G18" s="79"/>
      <c r="H18" s="78"/>
      <c r="I18" s="79"/>
      <c r="J18" s="79" t="s">
        <v>20</v>
      </c>
      <c r="K18" s="79"/>
      <c r="L18" s="79"/>
      <c r="M18" s="6"/>
      <c r="N18" s="8"/>
    </row>
    <row r="19" spans="1:14" x14ac:dyDescent="0.3">
      <c r="A19" s="9"/>
      <c r="B19" s="82"/>
      <c r="C19" s="83"/>
      <c r="D19" s="83" t="s">
        <v>12</v>
      </c>
      <c r="E19" s="90">
        <v>1.35</v>
      </c>
      <c r="F19" s="85"/>
      <c r="G19" s="86"/>
      <c r="H19" s="83"/>
      <c r="I19" s="86"/>
      <c r="J19" s="86" t="s">
        <v>13</v>
      </c>
      <c r="K19" s="86">
        <v>0.35</v>
      </c>
      <c r="L19" s="86"/>
      <c r="M19" s="10"/>
      <c r="N19" s="13">
        <f t="shared" si="0"/>
        <v>1.7000000000000002</v>
      </c>
    </row>
    <row r="20" spans="1:14" ht="13.5" customHeight="1" x14ac:dyDescent="0.3">
      <c r="A20" s="22"/>
      <c r="B20" s="99" t="s">
        <v>21</v>
      </c>
      <c r="C20" s="95"/>
      <c r="D20" s="95"/>
      <c r="E20" s="98"/>
      <c r="F20" s="97" t="s">
        <v>21</v>
      </c>
      <c r="G20" s="98"/>
      <c r="H20" s="95"/>
      <c r="I20" s="98"/>
      <c r="J20" s="98" t="s">
        <v>21</v>
      </c>
      <c r="K20" s="79"/>
      <c r="L20" s="79"/>
      <c r="M20" s="6"/>
      <c r="N20" s="8"/>
    </row>
    <row r="21" spans="1:14" x14ac:dyDescent="0.3">
      <c r="A21" s="9">
        <v>9.4700000000000006</v>
      </c>
      <c r="B21" s="100" t="s">
        <v>13</v>
      </c>
      <c r="C21" s="83">
        <v>0.33</v>
      </c>
      <c r="D21" s="93"/>
      <c r="E21" s="90"/>
      <c r="F21" s="85" t="s">
        <v>12</v>
      </c>
      <c r="G21" s="86">
        <v>1.52</v>
      </c>
      <c r="H21" s="93"/>
      <c r="I21" s="86"/>
      <c r="J21" s="101" t="s">
        <v>13</v>
      </c>
      <c r="K21" s="86">
        <v>0.33</v>
      </c>
      <c r="L21" s="86"/>
      <c r="M21" s="10"/>
      <c r="N21" s="13">
        <f t="shared" si="0"/>
        <v>2.1800000000000002</v>
      </c>
    </row>
    <row r="22" spans="1:14" ht="12.75" customHeight="1" x14ac:dyDescent="0.3">
      <c r="A22" s="41"/>
      <c r="B22" s="102" t="s">
        <v>27</v>
      </c>
      <c r="C22" s="78"/>
      <c r="D22" s="103"/>
      <c r="E22" s="79"/>
      <c r="F22" s="103" t="s">
        <v>27</v>
      </c>
      <c r="G22" s="79"/>
      <c r="H22" s="103"/>
      <c r="I22" s="79"/>
      <c r="J22" s="81" t="s">
        <v>27</v>
      </c>
      <c r="K22" s="79"/>
      <c r="L22" s="104"/>
      <c r="M22" s="6"/>
      <c r="N22" s="6"/>
    </row>
    <row r="23" spans="1:14" x14ac:dyDescent="0.3">
      <c r="A23" s="26">
        <v>7.36</v>
      </c>
      <c r="B23" s="105" t="s">
        <v>13</v>
      </c>
      <c r="C23" s="83">
        <v>0.33</v>
      </c>
      <c r="D23" s="83"/>
      <c r="E23" s="84"/>
      <c r="F23" s="85" t="s">
        <v>12</v>
      </c>
      <c r="G23" s="86">
        <v>1.03</v>
      </c>
      <c r="H23" s="85"/>
      <c r="I23" s="86"/>
      <c r="J23" s="87" t="s">
        <v>13</v>
      </c>
      <c r="K23" s="86">
        <v>0.33</v>
      </c>
      <c r="L23" s="86"/>
      <c r="M23" s="10"/>
      <c r="N23" s="10">
        <f>C23+E23+G23+I23+K23+M23</f>
        <v>1.6900000000000002</v>
      </c>
    </row>
    <row r="24" spans="1:14" ht="15" customHeight="1" x14ac:dyDescent="0.3">
      <c r="A24" s="5"/>
      <c r="B24" s="116" t="s">
        <v>30</v>
      </c>
      <c r="C24" s="117"/>
      <c r="D24" s="117"/>
      <c r="E24" s="117"/>
      <c r="F24" s="117"/>
      <c r="G24" s="117"/>
      <c r="H24" s="116" t="s">
        <v>46</v>
      </c>
      <c r="I24" s="117"/>
      <c r="J24" s="118"/>
      <c r="K24" s="79"/>
      <c r="L24" s="79"/>
      <c r="M24" s="6"/>
      <c r="N24" s="8"/>
    </row>
    <row r="25" spans="1:14" x14ac:dyDescent="0.3">
      <c r="A25" s="9">
        <v>6</v>
      </c>
      <c r="B25" s="119" t="s">
        <v>13</v>
      </c>
      <c r="C25" s="120">
        <v>0.38</v>
      </c>
      <c r="D25" s="120"/>
      <c r="E25" s="120"/>
      <c r="F25" s="120"/>
      <c r="G25" s="120"/>
      <c r="H25" s="119" t="s">
        <v>12</v>
      </c>
      <c r="I25" s="120">
        <v>1</v>
      </c>
      <c r="J25" s="115"/>
      <c r="K25" s="86"/>
      <c r="L25" s="86"/>
      <c r="M25" s="10"/>
      <c r="N25" s="13">
        <f>I25+C25</f>
        <v>1.38</v>
      </c>
    </row>
    <row r="26" spans="1:14" ht="12" customHeight="1" x14ac:dyDescent="0.3">
      <c r="A26" s="5"/>
      <c r="B26" s="106"/>
      <c r="C26" s="121"/>
      <c r="D26" s="52" t="s">
        <v>55</v>
      </c>
      <c r="E26" s="109"/>
      <c r="F26" s="107"/>
      <c r="G26" s="122"/>
      <c r="H26" s="123"/>
      <c r="I26" s="79"/>
      <c r="J26" s="118" t="s">
        <v>56</v>
      </c>
      <c r="K26" s="79"/>
      <c r="L26" s="79"/>
      <c r="M26" s="6"/>
      <c r="N26" s="8"/>
    </row>
    <row r="27" spans="1:14" x14ac:dyDescent="0.3">
      <c r="A27" s="9">
        <v>5.76</v>
      </c>
      <c r="B27" s="111"/>
      <c r="C27" s="124"/>
      <c r="D27" s="93" t="s">
        <v>12</v>
      </c>
      <c r="E27" s="114">
        <v>1</v>
      </c>
      <c r="F27" s="112"/>
      <c r="G27" s="125"/>
      <c r="H27" s="93"/>
      <c r="I27" s="86"/>
      <c r="J27" s="119" t="s">
        <v>13</v>
      </c>
      <c r="K27" s="86">
        <v>0.33</v>
      </c>
      <c r="L27" s="86"/>
      <c r="M27" s="10"/>
      <c r="N27" s="13">
        <f t="shared" ref="N27" si="1">C27+E27+G27+I27+K27</f>
        <v>1.33</v>
      </c>
    </row>
    <row r="28" spans="1:14" ht="10.5" customHeight="1" x14ac:dyDescent="0.3">
      <c r="A28" s="22"/>
      <c r="B28" s="126"/>
      <c r="C28" s="127"/>
      <c r="D28" s="127"/>
      <c r="E28" s="128"/>
      <c r="F28" s="78" t="s">
        <v>33</v>
      </c>
      <c r="G28" s="129"/>
      <c r="H28" s="110"/>
      <c r="I28" s="98"/>
      <c r="J28" s="101"/>
      <c r="K28" s="98"/>
      <c r="L28" s="98" t="s">
        <v>33</v>
      </c>
      <c r="M28" s="19"/>
      <c r="N28" s="25"/>
    </row>
    <row r="29" spans="1:14" x14ac:dyDescent="0.3">
      <c r="A29" s="9">
        <v>5</v>
      </c>
      <c r="B29" s="111"/>
      <c r="C29" s="124"/>
      <c r="D29" s="124"/>
      <c r="E29" s="114"/>
      <c r="F29" s="83" t="s">
        <v>12</v>
      </c>
      <c r="G29" s="125">
        <v>0.75</v>
      </c>
      <c r="H29" s="93"/>
      <c r="I29" s="86"/>
      <c r="J29" s="115"/>
      <c r="K29" s="86"/>
      <c r="L29" s="90" t="s">
        <v>34</v>
      </c>
      <c r="M29" s="10">
        <v>0.4</v>
      </c>
      <c r="N29" s="13">
        <f>M29+G29</f>
        <v>1.1499999999999999</v>
      </c>
    </row>
    <row r="30" spans="1:14" ht="11.25" customHeight="1" x14ac:dyDescent="0.3">
      <c r="A30" s="22"/>
      <c r="B30" s="126"/>
      <c r="C30" s="127"/>
      <c r="D30" s="78" t="s">
        <v>35</v>
      </c>
      <c r="E30" s="128"/>
      <c r="F30" s="130"/>
      <c r="G30" s="129"/>
      <c r="H30" s="110"/>
      <c r="I30" s="98"/>
      <c r="J30" s="101" t="s">
        <v>35</v>
      </c>
      <c r="K30" s="98"/>
      <c r="L30" s="98"/>
      <c r="M30" s="19"/>
      <c r="N30" s="25"/>
    </row>
    <row r="31" spans="1:14" x14ac:dyDescent="0.3">
      <c r="A31" s="22">
        <v>4.6399999999999997</v>
      </c>
      <c r="B31" s="131"/>
      <c r="C31" s="95"/>
      <c r="D31" s="95" t="s">
        <v>12</v>
      </c>
      <c r="E31" s="96">
        <v>0.75</v>
      </c>
      <c r="F31" s="97"/>
      <c r="G31" s="98"/>
      <c r="H31" s="110"/>
      <c r="I31" s="98"/>
      <c r="J31" s="132" t="s">
        <v>13</v>
      </c>
      <c r="K31" s="98">
        <v>0.32</v>
      </c>
      <c r="L31" s="98"/>
      <c r="M31" s="19"/>
      <c r="N31" s="25">
        <f>K31+E31</f>
        <v>1.07</v>
      </c>
    </row>
    <row r="32" spans="1:14" ht="12" customHeight="1" x14ac:dyDescent="0.3">
      <c r="A32" s="64"/>
      <c r="B32" s="133" t="s">
        <v>36</v>
      </c>
      <c r="C32" s="91"/>
      <c r="D32" s="78"/>
      <c r="E32" s="91"/>
      <c r="F32" s="78" t="s">
        <v>36</v>
      </c>
      <c r="G32" s="79"/>
      <c r="H32" s="78"/>
      <c r="I32" s="79"/>
      <c r="J32" s="79" t="s">
        <v>36</v>
      </c>
      <c r="K32" s="79"/>
      <c r="L32" s="79"/>
      <c r="M32" s="6"/>
      <c r="N32" s="8"/>
    </row>
    <row r="33" spans="1:14" x14ac:dyDescent="0.3">
      <c r="A33" s="66">
        <v>7.5</v>
      </c>
      <c r="B33" s="134" t="s">
        <v>13</v>
      </c>
      <c r="C33" s="90">
        <v>0.25</v>
      </c>
      <c r="D33" s="93"/>
      <c r="E33" s="90"/>
      <c r="F33" s="93" t="s">
        <v>12</v>
      </c>
      <c r="G33" s="86">
        <v>1.23</v>
      </c>
      <c r="H33" s="93"/>
      <c r="I33" s="86"/>
      <c r="J33" s="90" t="s">
        <v>34</v>
      </c>
      <c r="K33" s="86">
        <v>0.25</v>
      </c>
      <c r="L33" s="90"/>
      <c r="M33" s="10"/>
      <c r="N33" s="13">
        <f>K33+G33+C33</f>
        <v>1.73</v>
      </c>
    </row>
    <row r="34" spans="1:14" x14ac:dyDescent="0.3">
      <c r="A34" s="24">
        <f>SUM(A3:A33)</f>
        <v>116.76</v>
      </c>
      <c r="B34" s="136" t="s">
        <v>9</v>
      </c>
      <c r="C34" s="34">
        <f>SUM(C3:C33)</f>
        <v>4.53</v>
      </c>
      <c r="D34" s="15"/>
      <c r="E34" s="15">
        <f>SUM(E3:E33)</f>
        <v>3.43</v>
      </c>
      <c r="F34" s="27"/>
      <c r="G34" s="26">
        <f>SUM(G3:G33)</f>
        <v>6.3000000000000007</v>
      </c>
      <c r="H34" s="34"/>
      <c r="I34" s="26">
        <f>SUM(I3:I33)</f>
        <v>4.3499999999999996</v>
      </c>
      <c r="J34" s="26"/>
      <c r="K34" s="15">
        <f>SUM(K3:K33)</f>
        <v>7.8900000000000006</v>
      </c>
      <c r="L34" s="15"/>
      <c r="M34" s="15">
        <v>0.4</v>
      </c>
      <c r="N34" s="28">
        <f>M34+K34+I34+G34+E34+C34</f>
        <v>26.900000000000002</v>
      </c>
    </row>
    <row r="35" spans="1:14" x14ac:dyDescent="0.3">
      <c r="B35" s="76"/>
      <c r="F35" s="1"/>
      <c r="H35" t="s">
        <v>22</v>
      </c>
      <c r="J35" s="29"/>
      <c r="K35" s="30">
        <f>N34*4.33</f>
        <v>116.47700000000002</v>
      </c>
      <c r="L35" s="30"/>
    </row>
    <row r="36" spans="1:14" x14ac:dyDescent="0.3">
      <c r="B36" s="138" t="s">
        <v>42</v>
      </c>
      <c r="F36" s="1" t="s">
        <v>62</v>
      </c>
      <c r="I36" s="31">
        <v>31.01</v>
      </c>
      <c r="M36" s="30"/>
    </row>
    <row r="37" spans="1:14" x14ac:dyDescent="0.3">
      <c r="B37" s="138" t="s">
        <v>58</v>
      </c>
      <c r="F37" s="1"/>
      <c r="K37" s="1"/>
    </row>
    <row r="38" spans="1:14" x14ac:dyDescent="0.3">
      <c r="B38" s="138" t="s">
        <v>25</v>
      </c>
    </row>
  </sheetData>
  <pageMargins left="0" right="0" top="0" bottom="0" header="0" footer="0.31496062992125984"/>
  <pageSetup paperSize="9" orientation="landscape" r:id="rId1"/>
  <drawing r:id="rId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8"/>
  <sheetViews>
    <sheetView workbookViewId="0">
      <selection sqref="A1:N38"/>
    </sheetView>
  </sheetViews>
  <sheetFormatPr baseColWidth="10" defaultRowHeight="14.4" x14ac:dyDescent="0.3"/>
  <cols>
    <col min="1" max="1" width="9.5546875" customWidth="1"/>
    <col min="2" max="2" width="20" customWidth="1"/>
    <col min="3" max="3" width="6.44140625" customWidth="1"/>
    <col min="4" max="4" width="15.6640625" customWidth="1"/>
    <col min="5" max="5" width="6.33203125" customWidth="1"/>
    <col min="6" max="6" width="16" customWidth="1"/>
    <col min="7" max="7" width="5.88671875" customWidth="1"/>
    <col min="8" max="8" width="15.44140625" customWidth="1"/>
    <col min="9" max="9" width="7.5546875" customWidth="1"/>
    <col min="10" max="10" width="15.44140625" customWidth="1"/>
    <col min="11" max="11" width="6.6640625" customWidth="1"/>
    <col min="12" max="12" width="9.6640625" customWidth="1"/>
    <col min="13" max="13" width="5.33203125" customWidth="1"/>
    <col min="14" max="14" width="6.33203125" customWidth="1"/>
  </cols>
  <sheetData>
    <row r="1" spans="1:14" x14ac:dyDescent="0.3">
      <c r="B1" s="76" t="s">
        <v>0</v>
      </c>
      <c r="F1" s="1"/>
    </row>
    <row r="2" spans="1:14" x14ac:dyDescent="0.3">
      <c r="A2" s="2" t="s">
        <v>1</v>
      </c>
      <c r="B2" s="77" t="s">
        <v>2</v>
      </c>
      <c r="C2" s="2" t="s">
        <v>3</v>
      </c>
      <c r="D2" s="2" t="s">
        <v>4</v>
      </c>
      <c r="E2" s="2" t="s">
        <v>5</v>
      </c>
      <c r="F2" s="3" t="s">
        <v>6</v>
      </c>
      <c r="G2" s="2" t="s">
        <v>5</v>
      </c>
      <c r="H2" s="2" t="s">
        <v>7</v>
      </c>
      <c r="I2" s="2" t="s">
        <v>5</v>
      </c>
      <c r="J2" s="2" t="s">
        <v>8</v>
      </c>
      <c r="K2" s="2" t="s">
        <v>5</v>
      </c>
      <c r="L2" s="2" t="s">
        <v>26</v>
      </c>
      <c r="M2" s="2"/>
      <c r="N2" s="2" t="s">
        <v>9</v>
      </c>
    </row>
    <row r="3" spans="1:14" x14ac:dyDescent="0.3">
      <c r="A3" s="9">
        <v>5</v>
      </c>
      <c r="B3" s="82"/>
      <c r="C3" s="83"/>
      <c r="D3" s="83"/>
      <c r="E3" s="84"/>
      <c r="F3" s="85"/>
      <c r="G3" s="86"/>
      <c r="H3" s="83"/>
      <c r="I3" s="86"/>
      <c r="J3" s="87" t="s">
        <v>10</v>
      </c>
      <c r="K3" s="86">
        <v>1.1499999999999999</v>
      </c>
      <c r="L3" s="86"/>
      <c r="M3" s="10"/>
      <c r="N3" s="13">
        <f>C3+E3+G3+I3+K3</f>
        <v>1.1499999999999999</v>
      </c>
    </row>
    <row r="4" spans="1:14" x14ac:dyDescent="0.3">
      <c r="A4" s="5">
        <v>10</v>
      </c>
      <c r="B4" s="88" t="s">
        <v>11</v>
      </c>
      <c r="C4" s="78"/>
      <c r="D4" s="78"/>
      <c r="E4" s="81"/>
      <c r="F4" s="80" t="s">
        <v>11</v>
      </c>
      <c r="G4" s="79"/>
      <c r="H4" s="78"/>
      <c r="I4" s="79"/>
      <c r="J4" s="79" t="s">
        <v>11</v>
      </c>
      <c r="K4" s="79"/>
      <c r="L4" s="79"/>
      <c r="M4" s="6"/>
      <c r="N4" s="8"/>
    </row>
    <row r="5" spans="1:14" x14ac:dyDescent="0.3">
      <c r="A5" s="9"/>
      <c r="B5" s="82" t="s">
        <v>12</v>
      </c>
      <c r="C5" s="83">
        <v>1.65</v>
      </c>
      <c r="D5" s="83"/>
      <c r="E5" s="86"/>
      <c r="F5" s="85" t="s">
        <v>13</v>
      </c>
      <c r="G5" s="86">
        <v>0.33</v>
      </c>
      <c r="H5" s="83"/>
      <c r="I5" s="86"/>
      <c r="J5" s="86" t="s">
        <v>13</v>
      </c>
      <c r="K5" s="86">
        <v>0.33</v>
      </c>
      <c r="L5" s="86"/>
      <c r="M5" s="10"/>
      <c r="N5" s="13">
        <f t="shared" ref="N5:N21" si="0">C5+E5+G5+I5+K5</f>
        <v>2.31</v>
      </c>
    </row>
    <row r="6" spans="1:14" x14ac:dyDescent="0.3">
      <c r="A6" s="5">
        <v>7</v>
      </c>
      <c r="B6" s="88" t="s">
        <v>14</v>
      </c>
      <c r="C6" s="78"/>
      <c r="D6" s="78"/>
      <c r="E6" s="79"/>
      <c r="F6" s="80"/>
      <c r="G6" s="81"/>
      <c r="H6" s="78" t="s">
        <v>14</v>
      </c>
      <c r="I6" s="81"/>
      <c r="J6" s="79"/>
      <c r="K6" s="79"/>
      <c r="L6" s="79"/>
      <c r="M6" s="6"/>
      <c r="N6" s="8"/>
    </row>
    <row r="7" spans="1:14" x14ac:dyDescent="0.3">
      <c r="A7" s="9"/>
      <c r="B7" s="82" t="s">
        <v>13</v>
      </c>
      <c r="C7" s="83">
        <v>0.33</v>
      </c>
      <c r="D7" s="85"/>
      <c r="E7" s="87"/>
      <c r="F7" s="89"/>
      <c r="G7" s="90"/>
      <c r="H7" s="83" t="s">
        <v>12</v>
      </c>
      <c r="I7" s="86">
        <v>1.28</v>
      </c>
      <c r="J7" s="87"/>
      <c r="K7" s="86"/>
      <c r="L7" s="86"/>
      <c r="M7" s="10"/>
      <c r="N7" s="13">
        <f t="shared" si="0"/>
        <v>1.61</v>
      </c>
    </row>
    <row r="8" spans="1:14" x14ac:dyDescent="0.3">
      <c r="A8" s="5">
        <v>6</v>
      </c>
      <c r="B8" s="88" t="s">
        <v>15</v>
      </c>
      <c r="C8" s="78"/>
      <c r="D8" s="78"/>
      <c r="E8" s="81"/>
      <c r="F8" s="80"/>
      <c r="G8" s="81"/>
      <c r="H8" s="78" t="s">
        <v>15</v>
      </c>
      <c r="I8" s="79"/>
      <c r="J8" s="79"/>
      <c r="K8" s="79"/>
      <c r="L8" s="79"/>
      <c r="M8" s="6"/>
      <c r="N8" s="8"/>
    </row>
    <row r="9" spans="1:14" x14ac:dyDescent="0.3">
      <c r="A9" s="9"/>
      <c r="B9" s="82" t="s">
        <v>13</v>
      </c>
      <c r="C9" s="83">
        <v>0.25</v>
      </c>
      <c r="D9" s="85"/>
      <c r="E9" s="87"/>
      <c r="F9" s="85"/>
      <c r="G9" s="86"/>
      <c r="H9" s="83" t="s">
        <v>12</v>
      </c>
      <c r="I9" s="86">
        <v>1.1299999999999999</v>
      </c>
      <c r="J9" s="87"/>
      <c r="K9" s="86"/>
      <c r="L9" s="86"/>
      <c r="M9" s="10"/>
      <c r="N9" s="13">
        <f t="shared" si="0"/>
        <v>1.38</v>
      </c>
    </row>
    <row r="10" spans="1:14" x14ac:dyDescent="0.3">
      <c r="A10" s="5">
        <v>5.5</v>
      </c>
      <c r="B10" s="88" t="s">
        <v>16</v>
      </c>
      <c r="C10" s="78"/>
      <c r="D10" s="78"/>
      <c r="E10" s="79"/>
      <c r="F10" s="80"/>
      <c r="G10" s="79"/>
      <c r="H10" s="78" t="s">
        <v>16</v>
      </c>
      <c r="I10" s="91"/>
      <c r="J10" s="79"/>
      <c r="K10" s="79"/>
      <c r="L10" s="79"/>
      <c r="M10" s="6"/>
      <c r="N10" s="8"/>
    </row>
    <row r="11" spans="1:14" x14ac:dyDescent="0.3">
      <c r="A11" s="9"/>
      <c r="B11" s="82" t="s">
        <v>13</v>
      </c>
      <c r="C11" s="83">
        <v>0.33</v>
      </c>
      <c r="D11" s="83"/>
      <c r="E11" s="86"/>
      <c r="F11" s="85"/>
      <c r="G11" s="86"/>
      <c r="H11" s="83" t="s">
        <v>12</v>
      </c>
      <c r="I11" s="86">
        <v>0.94</v>
      </c>
      <c r="J11" s="87"/>
      <c r="K11" s="86"/>
      <c r="L11" s="86"/>
      <c r="M11" s="10"/>
      <c r="N11" s="13">
        <f t="shared" si="0"/>
        <v>1.27</v>
      </c>
    </row>
    <row r="12" spans="1:14" ht="12.75" customHeight="1" x14ac:dyDescent="0.3">
      <c r="A12" s="5">
        <v>16</v>
      </c>
      <c r="B12" s="88" t="s">
        <v>17</v>
      </c>
      <c r="C12" s="78"/>
      <c r="D12" s="78"/>
      <c r="E12" s="79"/>
      <c r="F12" s="137" t="s">
        <v>45</v>
      </c>
      <c r="G12" s="79"/>
      <c r="H12" s="92"/>
      <c r="I12" s="79"/>
      <c r="J12" s="79" t="s">
        <v>17</v>
      </c>
      <c r="K12" s="79"/>
      <c r="L12" s="79"/>
      <c r="M12" s="6"/>
      <c r="N12" s="8"/>
    </row>
    <row r="13" spans="1:14" ht="69" x14ac:dyDescent="0.3">
      <c r="A13" s="9"/>
      <c r="B13" s="82" t="s">
        <v>13</v>
      </c>
      <c r="C13" s="83">
        <v>0.35</v>
      </c>
      <c r="D13" s="93"/>
      <c r="E13" s="90"/>
      <c r="F13" s="85" t="s">
        <v>60</v>
      </c>
      <c r="G13" s="86">
        <v>0.34</v>
      </c>
      <c r="H13" s="94"/>
      <c r="I13" s="86"/>
      <c r="J13" s="86" t="s">
        <v>12</v>
      </c>
      <c r="K13" s="86">
        <v>3</v>
      </c>
      <c r="L13" s="86"/>
      <c r="M13" s="10"/>
      <c r="N13" s="13">
        <f t="shared" si="0"/>
        <v>3.69</v>
      </c>
    </row>
    <row r="14" spans="1:14" ht="15" customHeight="1" x14ac:dyDescent="0.3">
      <c r="A14" s="5">
        <v>7.64</v>
      </c>
      <c r="B14" s="88" t="s">
        <v>18</v>
      </c>
      <c r="C14" s="78"/>
      <c r="D14" s="78"/>
      <c r="E14" s="79"/>
      <c r="F14" s="80" t="s">
        <v>18</v>
      </c>
      <c r="G14" s="79"/>
      <c r="H14" s="78"/>
      <c r="I14" s="79"/>
      <c r="J14" s="79" t="s">
        <v>18</v>
      </c>
      <c r="K14" s="79"/>
      <c r="L14" s="79"/>
      <c r="M14" s="6"/>
      <c r="N14" s="8"/>
    </row>
    <row r="15" spans="1:14" ht="29.25" customHeight="1" x14ac:dyDescent="0.3">
      <c r="A15" s="9"/>
      <c r="B15" s="139" t="s">
        <v>61</v>
      </c>
      <c r="C15" s="83">
        <v>0.33</v>
      </c>
      <c r="D15" s="93"/>
      <c r="E15" s="90"/>
      <c r="F15" s="85" t="s">
        <v>12</v>
      </c>
      <c r="G15" s="86">
        <v>1.1000000000000001</v>
      </c>
      <c r="H15" s="85"/>
      <c r="I15" s="86"/>
      <c r="J15" s="86" t="s">
        <v>13</v>
      </c>
      <c r="K15" s="86">
        <v>0.33</v>
      </c>
      <c r="L15" s="86"/>
      <c r="M15" s="10"/>
      <c r="N15" s="13">
        <f t="shared" si="0"/>
        <v>1.7600000000000002</v>
      </c>
    </row>
    <row r="16" spans="1:14" x14ac:dyDescent="0.3">
      <c r="A16" s="5">
        <v>6.5</v>
      </c>
      <c r="B16" s="88"/>
      <c r="C16" s="95"/>
      <c r="D16" s="95" t="s">
        <v>19</v>
      </c>
      <c r="E16" s="96"/>
      <c r="F16" s="97"/>
      <c r="G16" s="98"/>
      <c r="H16" s="95"/>
      <c r="I16" s="98"/>
      <c r="J16" s="98" t="s">
        <v>19</v>
      </c>
      <c r="K16" s="79"/>
      <c r="L16" s="79"/>
      <c r="M16" s="6"/>
      <c r="N16" s="8"/>
    </row>
    <row r="17" spans="1:14" x14ac:dyDescent="0.3">
      <c r="A17" s="22"/>
      <c r="B17" s="82"/>
      <c r="C17" s="95"/>
      <c r="D17" s="83" t="s">
        <v>13</v>
      </c>
      <c r="E17" s="96">
        <v>0.33</v>
      </c>
      <c r="F17" s="97"/>
      <c r="G17" s="98"/>
      <c r="H17" s="95"/>
      <c r="I17" s="98"/>
      <c r="J17" s="86" t="s">
        <v>12</v>
      </c>
      <c r="K17" s="86">
        <v>1.17</v>
      </c>
      <c r="L17" s="86"/>
      <c r="M17" s="10"/>
      <c r="N17" s="13">
        <f t="shared" si="0"/>
        <v>1.5</v>
      </c>
    </row>
    <row r="18" spans="1:14" x14ac:dyDescent="0.3">
      <c r="A18" s="5">
        <v>7.39</v>
      </c>
      <c r="B18" s="88"/>
      <c r="C18" s="78"/>
      <c r="D18" s="78" t="s">
        <v>20</v>
      </c>
      <c r="E18" s="79"/>
      <c r="F18" s="80"/>
      <c r="G18" s="79"/>
      <c r="H18" s="78"/>
      <c r="I18" s="79"/>
      <c r="J18" s="79" t="s">
        <v>20</v>
      </c>
      <c r="K18" s="79"/>
      <c r="L18" s="79"/>
      <c r="M18" s="6"/>
      <c r="N18" s="8"/>
    </row>
    <row r="19" spans="1:14" x14ac:dyDescent="0.3">
      <c r="A19" s="9"/>
      <c r="B19" s="82"/>
      <c r="C19" s="83"/>
      <c r="D19" s="83" t="s">
        <v>12</v>
      </c>
      <c r="E19" s="90">
        <v>1.35</v>
      </c>
      <c r="F19" s="85"/>
      <c r="G19" s="86"/>
      <c r="H19" s="83"/>
      <c r="I19" s="86"/>
      <c r="J19" s="86" t="s">
        <v>13</v>
      </c>
      <c r="K19" s="86">
        <v>0.35</v>
      </c>
      <c r="L19" s="86"/>
      <c r="M19" s="10"/>
      <c r="N19" s="13">
        <f t="shared" si="0"/>
        <v>1.7000000000000002</v>
      </c>
    </row>
    <row r="20" spans="1:14" x14ac:dyDescent="0.3">
      <c r="A20" s="22"/>
      <c r="B20" s="99" t="s">
        <v>21</v>
      </c>
      <c r="C20" s="95"/>
      <c r="D20" s="95"/>
      <c r="E20" s="98"/>
      <c r="F20" s="97" t="s">
        <v>21</v>
      </c>
      <c r="G20" s="98"/>
      <c r="H20" s="95"/>
      <c r="I20" s="98"/>
      <c r="J20" s="98" t="s">
        <v>21</v>
      </c>
      <c r="K20" s="79"/>
      <c r="L20" s="79"/>
      <c r="M20" s="6"/>
      <c r="N20" s="8"/>
    </row>
    <row r="21" spans="1:14" x14ac:dyDescent="0.3">
      <c r="A21" s="9">
        <v>9.4700000000000006</v>
      </c>
      <c r="B21" s="100" t="s">
        <v>13</v>
      </c>
      <c r="C21" s="83">
        <v>0.33</v>
      </c>
      <c r="D21" s="93"/>
      <c r="E21" s="90"/>
      <c r="F21" s="85" t="s">
        <v>12</v>
      </c>
      <c r="G21" s="86">
        <v>1.52</v>
      </c>
      <c r="H21" s="93"/>
      <c r="I21" s="86"/>
      <c r="J21" s="101" t="s">
        <v>13</v>
      </c>
      <c r="K21" s="86">
        <v>0.33</v>
      </c>
      <c r="L21" s="86"/>
      <c r="M21" s="10"/>
      <c r="N21" s="13">
        <f t="shared" si="0"/>
        <v>2.1800000000000002</v>
      </c>
    </row>
    <row r="22" spans="1:14" x14ac:dyDescent="0.3">
      <c r="A22" s="41"/>
      <c r="B22" s="102" t="s">
        <v>27</v>
      </c>
      <c r="C22" s="78"/>
      <c r="D22" s="103"/>
      <c r="E22" s="79"/>
      <c r="F22" s="103" t="s">
        <v>27</v>
      </c>
      <c r="G22" s="79"/>
      <c r="H22" s="103"/>
      <c r="I22" s="79"/>
      <c r="J22" s="81" t="s">
        <v>27</v>
      </c>
      <c r="K22" s="79"/>
      <c r="L22" s="104"/>
      <c r="M22" s="6"/>
      <c r="N22" s="6"/>
    </row>
    <row r="23" spans="1:14" x14ac:dyDescent="0.3">
      <c r="A23" s="26">
        <v>7.36</v>
      </c>
      <c r="B23" s="105" t="s">
        <v>13</v>
      </c>
      <c r="C23" s="83">
        <v>0.33</v>
      </c>
      <c r="D23" s="83"/>
      <c r="E23" s="84"/>
      <c r="F23" s="85" t="s">
        <v>12</v>
      </c>
      <c r="G23" s="86">
        <v>1.03</v>
      </c>
      <c r="H23" s="85"/>
      <c r="I23" s="86"/>
      <c r="J23" s="87" t="s">
        <v>13</v>
      </c>
      <c r="K23" s="86">
        <v>0.33</v>
      </c>
      <c r="L23" s="86"/>
      <c r="M23" s="10"/>
      <c r="N23" s="10">
        <f>C23+E23+G23+I23+K23+M23</f>
        <v>1.6900000000000002</v>
      </c>
    </row>
    <row r="24" spans="1:14" x14ac:dyDescent="0.3">
      <c r="A24" s="5"/>
      <c r="B24" s="116" t="s">
        <v>30</v>
      </c>
      <c r="C24" s="117"/>
      <c r="D24" s="117"/>
      <c r="E24" s="117"/>
      <c r="F24" s="117"/>
      <c r="G24" s="117"/>
      <c r="H24" s="116" t="s">
        <v>46</v>
      </c>
      <c r="I24" s="117"/>
      <c r="J24" s="118"/>
      <c r="K24" s="79"/>
      <c r="L24" s="79"/>
      <c r="M24" s="6"/>
      <c r="N24" s="8"/>
    </row>
    <row r="25" spans="1:14" x14ac:dyDescent="0.3">
      <c r="A25" s="9">
        <v>6</v>
      </c>
      <c r="B25" s="119" t="s">
        <v>13</v>
      </c>
      <c r="C25" s="120">
        <v>0.38</v>
      </c>
      <c r="D25" s="120"/>
      <c r="E25" s="120"/>
      <c r="F25" s="120"/>
      <c r="G25" s="120"/>
      <c r="H25" s="119" t="s">
        <v>12</v>
      </c>
      <c r="I25" s="120">
        <v>1</v>
      </c>
      <c r="J25" s="115"/>
      <c r="K25" s="86"/>
      <c r="L25" s="86"/>
      <c r="M25" s="10"/>
      <c r="N25" s="13">
        <f>I25+C25</f>
        <v>1.38</v>
      </c>
    </row>
    <row r="26" spans="1:14" ht="14.25" customHeight="1" x14ac:dyDescent="0.3">
      <c r="A26" s="5"/>
      <c r="B26" s="106"/>
      <c r="C26" s="121"/>
      <c r="D26" s="52" t="s">
        <v>55</v>
      </c>
      <c r="E26" s="109"/>
      <c r="F26" s="107"/>
      <c r="G26" s="122"/>
      <c r="H26" s="123"/>
      <c r="I26" s="79"/>
      <c r="J26" s="118" t="s">
        <v>56</v>
      </c>
      <c r="K26" s="79"/>
      <c r="L26" s="79"/>
      <c r="M26" s="6"/>
      <c r="N26" s="8"/>
    </row>
    <row r="27" spans="1:14" x14ac:dyDescent="0.3">
      <c r="A27" s="9">
        <v>5.76</v>
      </c>
      <c r="B27" s="111"/>
      <c r="C27" s="124"/>
      <c r="D27" s="93" t="s">
        <v>12</v>
      </c>
      <c r="E27" s="114">
        <v>1</v>
      </c>
      <c r="F27" s="112"/>
      <c r="G27" s="125"/>
      <c r="H27" s="93"/>
      <c r="I27" s="86"/>
      <c r="J27" s="119" t="s">
        <v>13</v>
      </c>
      <c r="K27" s="86">
        <v>0.33</v>
      </c>
      <c r="L27" s="86"/>
      <c r="M27" s="10"/>
      <c r="N27" s="13">
        <f t="shared" ref="N27" si="1">C27+E27+G27+I27+K27</f>
        <v>1.33</v>
      </c>
    </row>
    <row r="28" spans="1:14" x14ac:dyDescent="0.3">
      <c r="A28" s="22"/>
      <c r="B28" s="126"/>
      <c r="C28" s="127"/>
      <c r="D28" s="127"/>
      <c r="E28" s="128"/>
      <c r="F28" s="78" t="s">
        <v>33</v>
      </c>
      <c r="G28" s="129"/>
      <c r="H28" s="110"/>
      <c r="I28" s="98"/>
      <c r="J28" s="101"/>
      <c r="K28" s="98"/>
      <c r="L28" s="98" t="s">
        <v>33</v>
      </c>
      <c r="M28" s="19"/>
      <c r="N28" s="25"/>
    </row>
    <row r="29" spans="1:14" x14ac:dyDescent="0.3">
      <c r="A29" s="9">
        <v>5</v>
      </c>
      <c r="B29" s="111"/>
      <c r="C29" s="124"/>
      <c r="D29" s="124"/>
      <c r="E29" s="114"/>
      <c r="F29" s="83" t="s">
        <v>12</v>
      </c>
      <c r="G29" s="125">
        <v>0.75</v>
      </c>
      <c r="H29" s="93"/>
      <c r="I29" s="86"/>
      <c r="J29" s="115"/>
      <c r="K29" s="86"/>
      <c r="L29" s="90" t="s">
        <v>34</v>
      </c>
      <c r="M29" s="10">
        <v>0.4</v>
      </c>
      <c r="N29" s="13">
        <f>M29+G29</f>
        <v>1.1499999999999999</v>
      </c>
    </row>
    <row r="30" spans="1:14" x14ac:dyDescent="0.3">
      <c r="A30" s="22"/>
      <c r="B30" s="126"/>
      <c r="C30" s="127"/>
      <c r="D30" s="78" t="s">
        <v>35</v>
      </c>
      <c r="E30" s="128"/>
      <c r="F30" s="130"/>
      <c r="G30" s="129"/>
      <c r="H30" s="110"/>
      <c r="I30" s="98"/>
      <c r="J30" s="101" t="s">
        <v>35</v>
      </c>
      <c r="K30" s="98"/>
      <c r="L30" s="98"/>
      <c r="M30" s="19"/>
      <c r="N30" s="25"/>
    </row>
    <row r="31" spans="1:14" x14ac:dyDescent="0.3">
      <c r="A31" s="22">
        <v>4.6399999999999997</v>
      </c>
      <c r="B31" s="131"/>
      <c r="C31" s="95"/>
      <c r="D31" s="95" t="s">
        <v>12</v>
      </c>
      <c r="E31" s="96">
        <v>0.75</v>
      </c>
      <c r="F31" s="97"/>
      <c r="G31" s="98"/>
      <c r="H31" s="110"/>
      <c r="I31" s="98"/>
      <c r="J31" s="132" t="s">
        <v>13</v>
      </c>
      <c r="K31" s="98">
        <v>0.32</v>
      </c>
      <c r="L31" s="98"/>
      <c r="M31" s="19"/>
      <c r="N31" s="25">
        <f>K31+E31</f>
        <v>1.07</v>
      </c>
    </row>
    <row r="32" spans="1:14" x14ac:dyDescent="0.3">
      <c r="A32" s="64"/>
      <c r="B32" s="133" t="s">
        <v>36</v>
      </c>
      <c r="C32" s="91"/>
      <c r="D32" s="78"/>
      <c r="E32" s="91"/>
      <c r="F32" s="78" t="s">
        <v>36</v>
      </c>
      <c r="G32" s="79"/>
      <c r="H32" s="78"/>
      <c r="I32" s="79"/>
      <c r="J32" s="79" t="s">
        <v>36</v>
      </c>
      <c r="K32" s="79"/>
      <c r="L32" s="79"/>
      <c r="M32" s="6"/>
      <c r="N32" s="8"/>
    </row>
    <row r="33" spans="1:14" x14ac:dyDescent="0.3">
      <c r="A33" s="66">
        <v>7.5</v>
      </c>
      <c r="B33" s="134" t="s">
        <v>13</v>
      </c>
      <c r="C33" s="90">
        <v>0.25</v>
      </c>
      <c r="D33" s="93"/>
      <c r="E33" s="90"/>
      <c r="F33" s="93" t="s">
        <v>12</v>
      </c>
      <c r="G33" s="86">
        <v>1.23</v>
      </c>
      <c r="H33" s="93"/>
      <c r="I33" s="86"/>
      <c r="J33" s="90" t="s">
        <v>34</v>
      </c>
      <c r="K33" s="86">
        <v>0.25</v>
      </c>
      <c r="L33" s="90"/>
      <c r="M33" s="10"/>
      <c r="N33" s="13">
        <f>K33+G33+C33</f>
        <v>1.73</v>
      </c>
    </row>
    <row r="34" spans="1:14" x14ac:dyDescent="0.3">
      <c r="A34" s="24">
        <f>SUM(A3:A33)</f>
        <v>116.76</v>
      </c>
      <c r="B34" s="136" t="s">
        <v>9</v>
      </c>
      <c r="C34" s="34">
        <f>SUM(C3:C33)</f>
        <v>4.53</v>
      </c>
      <c r="D34" s="15"/>
      <c r="E34" s="15">
        <f>SUM(E3:E33)</f>
        <v>3.43</v>
      </c>
      <c r="F34" s="27"/>
      <c r="G34" s="26">
        <f>SUM(G3:G33)</f>
        <v>6.3000000000000007</v>
      </c>
      <c r="H34" s="34"/>
      <c r="I34" s="26">
        <f>SUM(I3:I33)</f>
        <v>4.3499999999999996</v>
      </c>
      <c r="J34" s="26"/>
      <c r="K34" s="15">
        <f>SUM(K3:K33)</f>
        <v>7.8900000000000006</v>
      </c>
      <c r="L34" s="15"/>
      <c r="M34" s="15">
        <v>0.4</v>
      </c>
      <c r="N34" s="28">
        <f>M34+K34+I34+G34+E34+C34</f>
        <v>26.900000000000002</v>
      </c>
    </row>
    <row r="35" spans="1:14" x14ac:dyDescent="0.3">
      <c r="B35" s="76"/>
      <c r="F35" s="1"/>
      <c r="H35" t="s">
        <v>22</v>
      </c>
      <c r="J35" s="29"/>
      <c r="K35" s="30">
        <f>N34*4.33</f>
        <v>116.47700000000002</v>
      </c>
      <c r="L35" s="30"/>
    </row>
    <row r="36" spans="1:14" x14ac:dyDescent="0.3">
      <c r="B36" s="138" t="s">
        <v>57</v>
      </c>
      <c r="F36" s="1"/>
      <c r="I36" s="31">
        <v>31.01</v>
      </c>
      <c r="M36" s="30"/>
    </row>
    <row r="37" spans="1:14" x14ac:dyDescent="0.3">
      <c r="B37" s="138" t="s">
        <v>58</v>
      </c>
      <c r="F37" s="1"/>
      <c r="K37" s="1"/>
    </row>
    <row r="38" spans="1:14" x14ac:dyDescent="0.3">
      <c r="B38" s="138" t="s">
        <v>25</v>
      </c>
    </row>
  </sheetData>
  <pageMargins left="0" right="0" top="0" bottom="0" header="0" footer="0.31496062992125984"/>
  <pageSetup paperSize="9" orientation="landscape" r:id="rId1"/>
  <drawing r:id="rId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topLeftCell="A12" workbookViewId="0">
      <selection sqref="A1:N35"/>
    </sheetView>
  </sheetViews>
  <sheetFormatPr baseColWidth="10" defaultRowHeight="14.4" x14ac:dyDescent="0.3"/>
  <cols>
    <col min="1" max="1" width="7.109375" customWidth="1"/>
    <col min="3" max="3" width="6.5546875" customWidth="1"/>
    <col min="4" max="4" width="15.109375" customWidth="1"/>
    <col min="5" max="5" width="5.88671875" customWidth="1"/>
    <col min="6" max="6" width="16.33203125" customWidth="1"/>
    <col min="7" max="7" width="6" customWidth="1"/>
    <col min="9" max="9" width="6" customWidth="1"/>
    <col min="10" max="10" width="14" customWidth="1"/>
    <col min="11" max="11" width="7" customWidth="1"/>
    <col min="13" max="13" width="5.6640625" customWidth="1"/>
    <col min="14" max="14" width="5.88671875" customWidth="1"/>
  </cols>
  <sheetData>
    <row r="1" spans="1:14" x14ac:dyDescent="0.3">
      <c r="B1" s="76" t="s">
        <v>0</v>
      </c>
      <c r="F1" s="1"/>
    </row>
    <row r="2" spans="1:14" x14ac:dyDescent="0.3">
      <c r="A2" s="2" t="s">
        <v>1</v>
      </c>
      <c r="B2" s="77" t="s">
        <v>2</v>
      </c>
      <c r="C2" s="2" t="s">
        <v>3</v>
      </c>
      <c r="D2" s="2" t="s">
        <v>4</v>
      </c>
      <c r="E2" s="2" t="s">
        <v>5</v>
      </c>
      <c r="F2" s="3" t="s">
        <v>6</v>
      </c>
      <c r="G2" s="2" t="s">
        <v>5</v>
      </c>
      <c r="H2" s="2" t="s">
        <v>7</v>
      </c>
      <c r="I2" s="2" t="s">
        <v>5</v>
      </c>
      <c r="J2" s="2" t="s">
        <v>8</v>
      </c>
      <c r="K2" s="2" t="s">
        <v>5</v>
      </c>
      <c r="L2" s="2" t="s">
        <v>26</v>
      </c>
      <c r="M2" s="2"/>
      <c r="N2" s="2" t="s">
        <v>9</v>
      </c>
    </row>
    <row r="3" spans="1:14" x14ac:dyDescent="0.3">
      <c r="A3" s="9">
        <v>5</v>
      </c>
      <c r="B3" s="82"/>
      <c r="C3" s="83"/>
      <c r="D3" s="83"/>
      <c r="E3" s="84"/>
      <c r="F3" s="85"/>
      <c r="G3" s="86"/>
      <c r="H3" s="83"/>
      <c r="I3" s="86"/>
      <c r="J3" s="87" t="s">
        <v>54</v>
      </c>
      <c r="K3" s="86">
        <v>1.1499999999999999</v>
      </c>
      <c r="L3" s="86"/>
      <c r="M3" s="10"/>
      <c r="N3" s="13">
        <f>C3+E3+G3+I3+K3</f>
        <v>1.1499999999999999</v>
      </c>
    </row>
    <row r="4" spans="1:14" x14ac:dyDescent="0.3">
      <c r="A4" s="5">
        <v>10</v>
      </c>
      <c r="B4" s="88" t="s">
        <v>11</v>
      </c>
      <c r="C4" s="78"/>
      <c r="D4" s="78"/>
      <c r="E4" s="81"/>
      <c r="F4" s="80" t="s">
        <v>11</v>
      </c>
      <c r="G4" s="79"/>
      <c r="H4" s="78"/>
      <c r="I4" s="79"/>
      <c r="J4" s="79" t="s">
        <v>11</v>
      </c>
      <c r="K4" s="79"/>
      <c r="L4" s="79"/>
      <c r="M4" s="6"/>
      <c r="N4" s="8">
        <f t="shared" ref="N4:N21" si="0">C4+E4+G4+I4+K4</f>
        <v>0</v>
      </c>
    </row>
    <row r="5" spans="1:14" x14ac:dyDescent="0.3">
      <c r="A5" s="9"/>
      <c r="B5" s="82" t="s">
        <v>12</v>
      </c>
      <c r="C5" s="83">
        <v>1.65</v>
      </c>
      <c r="D5" s="83"/>
      <c r="E5" s="86"/>
      <c r="F5" s="85" t="s">
        <v>13</v>
      </c>
      <c r="G5" s="86">
        <v>0.33</v>
      </c>
      <c r="H5" s="83"/>
      <c r="I5" s="86"/>
      <c r="J5" s="86" t="s">
        <v>13</v>
      </c>
      <c r="K5" s="86">
        <v>0.33</v>
      </c>
      <c r="L5" s="86"/>
      <c r="M5" s="10"/>
      <c r="N5" s="13">
        <f t="shared" si="0"/>
        <v>2.31</v>
      </c>
    </row>
    <row r="6" spans="1:14" x14ac:dyDescent="0.3">
      <c r="A6" s="5">
        <v>7</v>
      </c>
      <c r="B6" s="88" t="s">
        <v>14</v>
      </c>
      <c r="C6" s="78"/>
      <c r="D6" s="78"/>
      <c r="E6" s="79"/>
      <c r="F6" s="80"/>
      <c r="G6" s="81"/>
      <c r="H6" s="78" t="s">
        <v>14</v>
      </c>
      <c r="I6" s="81"/>
      <c r="J6" s="79"/>
      <c r="K6" s="79"/>
      <c r="L6" s="79"/>
      <c r="M6" s="6"/>
      <c r="N6" s="8">
        <f t="shared" si="0"/>
        <v>0</v>
      </c>
    </row>
    <row r="7" spans="1:14" x14ac:dyDescent="0.3">
      <c r="A7" s="9"/>
      <c r="B7" s="82" t="s">
        <v>13</v>
      </c>
      <c r="C7" s="83">
        <v>0.33</v>
      </c>
      <c r="D7" s="85"/>
      <c r="E7" s="87"/>
      <c r="F7" s="89"/>
      <c r="G7" s="90"/>
      <c r="H7" s="83" t="s">
        <v>12</v>
      </c>
      <c r="I7" s="86">
        <v>1.28</v>
      </c>
      <c r="J7" s="87"/>
      <c r="K7" s="86"/>
      <c r="L7" s="86"/>
      <c r="M7" s="10"/>
      <c r="N7" s="13">
        <f t="shared" si="0"/>
        <v>1.61</v>
      </c>
    </row>
    <row r="8" spans="1:14" x14ac:dyDescent="0.3">
      <c r="A8" s="5">
        <v>6</v>
      </c>
      <c r="B8" s="88" t="s">
        <v>15</v>
      </c>
      <c r="C8" s="78"/>
      <c r="D8" s="78"/>
      <c r="E8" s="81"/>
      <c r="F8" s="80"/>
      <c r="G8" s="81"/>
      <c r="H8" s="78" t="s">
        <v>15</v>
      </c>
      <c r="I8" s="79"/>
      <c r="J8" s="79"/>
      <c r="K8" s="79"/>
      <c r="L8" s="79"/>
      <c r="M8" s="6"/>
      <c r="N8" s="8">
        <f t="shared" si="0"/>
        <v>0</v>
      </c>
    </row>
    <row r="9" spans="1:14" x14ac:dyDescent="0.3">
      <c r="A9" s="9"/>
      <c r="B9" s="82" t="s">
        <v>13</v>
      </c>
      <c r="C9" s="83">
        <v>0.25</v>
      </c>
      <c r="D9" s="85"/>
      <c r="E9" s="87"/>
      <c r="F9" s="85"/>
      <c r="G9" s="86"/>
      <c r="H9" s="83" t="s">
        <v>12</v>
      </c>
      <c r="I9" s="86">
        <v>1.1299999999999999</v>
      </c>
      <c r="J9" s="87"/>
      <c r="K9" s="86"/>
      <c r="L9" s="86"/>
      <c r="M9" s="10"/>
      <c r="N9" s="13">
        <f t="shared" si="0"/>
        <v>1.38</v>
      </c>
    </row>
    <row r="10" spans="1:14" x14ac:dyDescent="0.3">
      <c r="A10" s="5">
        <v>5.5</v>
      </c>
      <c r="B10" s="88" t="s">
        <v>16</v>
      </c>
      <c r="C10" s="78"/>
      <c r="D10" s="78"/>
      <c r="E10" s="79"/>
      <c r="F10" s="80"/>
      <c r="G10" s="79"/>
      <c r="H10" s="78" t="s">
        <v>16</v>
      </c>
      <c r="I10" s="91"/>
      <c r="J10" s="79"/>
      <c r="K10" s="79"/>
      <c r="L10" s="79"/>
      <c r="M10" s="6"/>
      <c r="N10" s="8">
        <f t="shared" si="0"/>
        <v>0</v>
      </c>
    </row>
    <row r="11" spans="1:14" x14ac:dyDescent="0.3">
      <c r="A11" s="9"/>
      <c r="B11" s="82" t="s">
        <v>13</v>
      </c>
      <c r="C11" s="83">
        <v>0.33</v>
      </c>
      <c r="D11" s="83"/>
      <c r="E11" s="86"/>
      <c r="F11" s="85"/>
      <c r="G11" s="86"/>
      <c r="H11" s="83" t="s">
        <v>12</v>
      </c>
      <c r="I11" s="86">
        <v>0.94</v>
      </c>
      <c r="J11" s="87"/>
      <c r="K11" s="86"/>
      <c r="L11" s="86"/>
      <c r="M11" s="10"/>
      <c r="N11" s="13">
        <f t="shared" si="0"/>
        <v>1.27</v>
      </c>
    </row>
    <row r="12" spans="1:14" x14ac:dyDescent="0.3">
      <c r="A12" s="5">
        <v>16</v>
      </c>
      <c r="B12" s="88" t="s">
        <v>17</v>
      </c>
      <c r="C12" s="78"/>
      <c r="D12" s="78"/>
      <c r="E12" s="79"/>
      <c r="F12" s="137" t="s">
        <v>45</v>
      </c>
      <c r="G12" s="79"/>
      <c r="H12" s="92"/>
      <c r="I12" s="79"/>
      <c r="J12" s="79" t="s">
        <v>17</v>
      </c>
      <c r="K12" s="79"/>
      <c r="L12" s="79"/>
      <c r="M12" s="6"/>
      <c r="N12" s="8">
        <f t="shared" si="0"/>
        <v>0</v>
      </c>
    </row>
    <row r="13" spans="1:14" x14ac:dyDescent="0.3">
      <c r="A13" s="9"/>
      <c r="B13" s="82" t="s">
        <v>13</v>
      </c>
      <c r="C13" s="83">
        <v>0.35</v>
      </c>
      <c r="D13" s="93"/>
      <c r="E13" s="90"/>
      <c r="F13" s="85" t="s">
        <v>13</v>
      </c>
      <c r="G13" s="86">
        <v>0.34</v>
      </c>
      <c r="H13" s="94"/>
      <c r="I13" s="86"/>
      <c r="J13" s="86" t="s">
        <v>12</v>
      </c>
      <c r="K13" s="86">
        <v>3</v>
      </c>
      <c r="L13" s="86"/>
      <c r="M13" s="10"/>
      <c r="N13" s="13">
        <f t="shared" si="0"/>
        <v>3.69</v>
      </c>
    </row>
    <row r="14" spans="1:14" x14ac:dyDescent="0.3">
      <c r="A14" s="5">
        <v>7.64</v>
      </c>
      <c r="B14" s="88" t="s">
        <v>18</v>
      </c>
      <c r="C14" s="78"/>
      <c r="D14" s="78"/>
      <c r="E14" s="79"/>
      <c r="F14" s="80" t="s">
        <v>18</v>
      </c>
      <c r="G14" s="79"/>
      <c r="H14" s="78"/>
      <c r="I14" s="79"/>
      <c r="J14" s="79" t="s">
        <v>18</v>
      </c>
      <c r="K14" s="79"/>
      <c r="L14" s="79"/>
      <c r="M14" s="6"/>
      <c r="N14" s="8">
        <f t="shared" si="0"/>
        <v>0</v>
      </c>
    </row>
    <row r="15" spans="1:14" x14ac:dyDescent="0.3">
      <c r="A15" s="9"/>
      <c r="B15" s="82" t="s">
        <v>13</v>
      </c>
      <c r="C15" s="83">
        <v>0.33</v>
      </c>
      <c r="D15" s="93"/>
      <c r="E15" s="90"/>
      <c r="F15" s="85" t="s">
        <v>12</v>
      </c>
      <c r="G15" s="86">
        <v>1.1000000000000001</v>
      </c>
      <c r="H15" s="85"/>
      <c r="I15" s="86"/>
      <c r="J15" s="86" t="s">
        <v>13</v>
      </c>
      <c r="K15" s="86">
        <v>0.33</v>
      </c>
      <c r="L15" s="86"/>
      <c r="M15" s="10"/>
      <c r="N15" s="13">
        <f t="shared" si="0"/>
        <v>1.7600000000000002</v>
      </c>
    </row>
    <row r="16" spans="1:14" x14ac:dyDescent="0.3">
      <c r="A16" s="5">
        <v>6.5</v>
      </c>
      <c r="B16" s="88"/>
      <c r="C16" s="95"/>
      <c r="D16" s="95" t="s">
        <v>19</v>
      </c>
      <c r="E16" s="96"/>
      <c r="F16" s="97"/>
      <c r="G16" s="98"/>
      <c r="H16" s="95"/>
      <c r="I16" s="98"/>
      <c r="J16" s="98" t="s">
        <v>19</v>
      </c>
      <c r="K16" s="79"/>
      <c r="L16" s="79"/>
      <c r="M16" s="6"/>
      <c r="N16" s="8">
        <f t="shared" si="0"/>
        <v>0</v>
      </c>
    </row>
    <row r="17" spans="1:14" x14ac:dyDescent="0.3">
      <c r="A17" s="22"/>
      <c r="B17" s="82"/>
      <c r="C17" s="95"/>
      <c r="D17" s="83" t="s">
        <v>13</v>
      </c>
      <c r="E17" s="96">
        <v>0.33</v>
      </c>
      <c r="F17" s="97"/>
      <c r="G17" s="98"/>
      <c r="H17" s="95"/>
      <c r="I17" s="98"/>
      <c r="J17" s="86" t="s">
        <v>12</v>
      </c>
      <c r="K17" s="86">
        <v>1.17</v>
      </c>
      <c r="L17" s="86"/>
      <c r="M17" s="10"/>
      <c r="N17" s="13">
        <f t="shared" si="0"/>
        <v>1.5</v>
      </c>
    </row>
    <row r="18" spans="1:14" x14ac:dyDescent="0.3">
      <c r="A18" s="5">
        <v>7.39</v>
      </c>
      <c r="B18" s="88"/>
      <c r="C18" s="78"/>
      <c r="D18" s="78" t="s">
        <v>20</v>
      </c>
      <c r="E18" s="79"/>
      <c r="F18" s="80"/>
      <c r="G18" s="79"/>
      <c r="H18" s="78"/>
      <c r="I18" s="79"/>
      <c r="J18" s="79" t="s">
        <v>20</v>
      </c>
      <c r="K18" s="79"/>
      <c r="L18" s="79"/>
      <c r="M18" s="6"/>
      <c r="N18" s="8">
        <f t="shared" si="0"/>
        <v>0</v>
      </c>
    </row>
    <row r="19" spans="1:14" x14ac:dyDescent="0.3">
      <c r="A19" s="9"/>
      <c r="B19" s="82"/>
      <c r="C19" s="83"/>
      <c r="D19" s="83" t="s">
        <v>12</v>
      </c>
      <c r="E19" s="90">
        <v>1.35</v>
      </c>
      <c r="F19" s="85"/>
      <c r="G19" s="86"/>
      <c r="H19" s="83"/>
      <c r="I19" s="86"/>
      <c r="J19" s="86" t="s">
        <v>13</v>
      </c>
      <c r="K19" s="86">
        <v>0.35</v>
      </c>
      <c r="L19" s="86"/>
      <c r="M19" s="10"/>
      <c r="N19" s="13">
        <f t="shared" si="0"/>
        <v>1.7000000000000002</v>
      </c>
    </row>
    <row r="20" spans="1:14" x14ac:dyDescent="0.3">
      <c r="A20" s="22"/>
      <c r="B20" s="99" t="s">
        <v>21</v>
      </c>
      <c r="C20" s="95"/>
      <c r="D20" s="95"/>
      <c r="E20" s="98"/>
      <c r="F20" s="97" t="s">
        <v>21</v>
      </c>
      <c r="G20" s="98"/>
      <c r="H20" s="95"/>
      <c r="I20" s="98"/>
      <c r="J20" s="98" t="s">
        <v>21</v>
      </c>
      <c r="K20" s="79"/>
      <c r="L20" s="79"/>
      <c r="M20" s="6"/>
      <c r="N20" s="8">
        <f t="shared" si="0"/>
        <v>0</v>
      </c>
    </row>
    <row r="21" spans="1:14" x14ac:dyDescent="0.3">
      <c r="A21" s="9">
        <v>9.4700000000000006</v>
      </c>
      <c r="B21" s="100" t="s">
        <v>13</v>
      </c>
      <c r="C21" s="83">
        <v>0.33</v>
      </c>
      <c r="D21" s="93"/>
      <c r="E21" s="90"/>
      <c r="F21" s="85" t="s">
        <v>12</v>
      </c>
      <c r="G21" s="86">
        <v>1.52</v>
      </c>
      <c r="H21" s="93"/>
      <c r="I21" s="86"/>
      <c r="J21" s="101" t="s">
        <v>13</v>
      </c>
      <c r="K21" s="86">
        <v>0.33</v>
      </c>
      <c r="L21" s="86"/>
      <c r="M21" s="10"/>
      <c r="N21" s="13">
        <f t="shared" si="0"/>
        <v>2.1800000000000002</v>
      </c>
    </row>
    <row r="22" spans="1:14" x14ac:dyDescent="0.3">
      <c r="A22" s="41"/>
      <c r="B22" s="102" t="s">
        <v>27</v>
      </c>
      <c r="C22" s="78"/>
      <c r="D22" s="103"/>
      <c r="E22" s="79"/>
      <c r="F22" s="103" t="s">
        <v>27</v>
      </c>
      <c r="G22" s="79"/>
      <c r="H22" s="103"/>
      <c r="I22" s="79"/>
      <c r="J22" s="81" t="s">
        <v>27</v>
      </c>
      <c r="K22" s="79"/>
      <c r="L22" s="104"/>
      <c r="M22" s="6"/>
      <c r="N22" s="6"/>
    </row>
    <row r="23" spans="1:14" x14ac:dyDescent="0.3">
      <c r="A23" s="26">
        <v>7.36</v>
      </c>
      <c r="B23" s="105" t="s">
        <v>13</v>
      </c>
      <c r="C23" s="83">
        <v>0.33</v>
      </c>
      <c r="D23" s="83"/>
      <c r="E23" s="84"/>
      <c r="F23" s="85" t="s">
        <v>12</v>
      </c>
      <c r="G23" s="86">
        <v>1.03</v>
      </c>
      <c r="H23" s="85"/>
      <c r="I23" s="86"/>
      <c r="J23" s="87" t="s">
        <v>13</v>
      </c>
      <c r="K23" s="86">
        <v>0.33</v>
      </c>
      <c r="L23" s="86"/>
      <c r="M23" s="10"/>
      <c r="N23" s="10">
        <f>C23+E23+G23+I23+K23+M23</f>
        <v>1.6900000000000002</v>
      </c>
    </row>
    <row r="24" spans="1:14" ht="21.6" x14ac:dyDescent="0.3">
      <c r="A24" s="5"/>
      <c r="B24" s="116" t="s">
        <v>30</v>
      </c>
      <c r="C24" s="117"/>
      <c r="D24" s="117"/>
      <c r="E24" s="117"/>
      <c r="F24" s="117"/>
      <c r="G24" s="117"/>
      <c r="H24" s="116" t="s">
        <v>46</v>
      </c>
      <c r="I24" s="117"/>
      <c r="J24" s="118"/>
      <c r="K24" s="79"/>
      <c r="L24" s="79"/>
      <c r="M24" s="6"/>
      <c r="N24" s="8"/>
    </row>
    <row r="25" spans="1:14" x14ac:dyDescent="0.3">
      <c r="A25" s="9">
        <v>6</v>
      </c>
      <c r="B25" s="119" t="s">
        <v>13</v>
      </c>
      <c r="C25" s="120">
        <v>0.38</v>
      </c>
      <c r="D25" s="120"/>
      <c r="E25" s="120"/>
      <c r="F25" s="120"/>
      <c r="G25" s="120"/>
      <c r="H25" s="119" t="s">
        <v>12</v>
      </c>
      <c r="I25" s="120">
        <v>1</v>
      </c>
      <c r="J25" s="115"/>
      <c r="K25" s="86"/>
      <c r="L25" s="86"/>
      <c r="M25" s="10"/>
      <c r="N25" s="13">
        <f>I25+C25</f>
        <v>1.38</v>
      </c>
    </row>
    <row r="26" spans="1:14" x14ac:dyDescent="0.3">
      <c r="A26" s="22"/>
      <c r="B26" s="126"/>
      <c r="C26" s="127"/>
      <c r="D26" s="127"/>
      <c r="E26" s="128"/>
      <c r="F26" s="78" t="s">
        <v>33</v>
      </c>
      <c r="G26" s="129"/>
      <c r="H26" s="110"/>
      <c r="I26" s="98"/>
      <c r="J26" s="101"/>
      <c r="K26" s="98"/>
      <c r="L26" s="98" t="s">
        <v>33</v>
      </c>
      <c r="M26" s="19"/>
      <c r="N26" s="25"/>
    </row>
    <row r="27" spans="1:14" x14ac:dyDescent="0.3">
      <c r="A27" s="9">
        <v>5</v>
      </c>
      <c r="B27" s="111"/>
      <c r="C27" s="124"/>
      <c r="D27" s="124"/>
      <c r="E27" s="114"/>
      <c r="F27" s="83" t="s">
        <v>12</v>
      </c>
      <c r="G27" s="125">
        <v>0.75</v>
      </c>
      <c r="H27" s="93"/>
      <c r="I27" s="86"/>
      <c r="J27" s="115"/>
      <c r="K27" s="86"/>
      <c r="L27" s="90" t="s">
        <v>34</v>
      </c>
      <c r="M27" s="10">
        <v>0.4</v>
      </c>
      <c r="N27" s="13">
        <f>M27+G27</f>
        <v>1.1499999999999999</v>
      </c>
    </row>
    <row r="28" spans="1:14" x14ac:dyDescent="0.3">
      <c r="A28" s="22"/>
      <c r="B28" s="126"/>
      <c r="C28" s="127"/>
      <c r="D28" s="78" t="s">
        <v>35</v>
      </c>
      <c r="E28" s="128"/>
      <c r="F28" s="130"/>
      <c r="G28" s="129"/>
      <c r="H28" s="110"/>
      <c r="I28" s="98"/>
      <c r="J28" s="101" t="s">
        <v>35</v>
      </c>
      <c r="K28" s="98"/>
      <c r="L28" s="98"/>
      <c r="M28" s="19"/>
      <c r="N28" s="25"/>
    </row>
    <row r="29" spans="1:14" x14ac:dyDescent="0.3">
      <c r="A29" s="22">
        <v>4.6399999999999997</v>
      </c>
      <c r="B29" s="131"/>
      <c r="C29" s="95"/>
      <c r="D29" s="95" t="s">
        <v>12</v>
      </c>
      <c r="E29" s="96">
        <v>0.75</v>
      </c>
      <c r="F29" s="97"/>
      <c r="G29" s="98"/>
      <c r="H29" s="110"/>
      <c r="I29" s="98"/>
      <c r="J29" s="132" t="s">
        <v>13</v>
      </c>
      <c r="K29" s="98">
        <v>0.32</v>
      </c>
      <c r="L29" s="98"/>
      <c r="M29" s="19"/>
      <c r="N29" s="25">
        <f>K29+E29</f>
        <v>1.07</v>
      </c>
    </row>
    <row r="30" spans="1:14" x14ac:dyDescent="0.3">
      <c r="A30" s="64"/>
      <c r="B30" s="133" t="s">
        <v>36</v>
      </c>
      <c r="C30" s="91"/>
      <c r="D30" s="78"/>
      <c r="E30" s="91"/>
      <c r="F30" s="78" t="s">
        <v>36</v>
      </c>
      <c r="G30" s="79"/>
      <c r="H30" s="78"/>
      <c r="I30" s="79"/>
      <c r="J30" s="79" t="s">
        <v>36</v>
      </c>
      <c r="K30" s="79"/>
      <c r="L30" s="79"/>
      <c r="M30" s="6"/>
      <c r="N30" s="8"/>
    </row>
    <row r="31" spans="1:14" x14ac:dyDescent="0.3">
      <c r="A31" s="66">
        <v>7.5</v>
      </c>
      <c r="B31" s="134" t="s">
        <v>13</v>
      </c>
      <c r="C31" s="90">
        <v>0.25</v>
      </c>
      <c r="D31" s="93"/>
      <c r="E31" s="90"/>
      <c r="F31" s="93" t="s">
        <v>12</v>
      </c>
      <c r="G31" s="86">
        <v>1.23</v>
      </c>
      <c r="H31" s="93"/>
      <c r="I31" s="86"/>
      <c r="J31" s="90" t="s">
        <v>34</v>
      </c>
      <c r="K31" s="86">
        <v>0.25</v>
      </c>
      <c r="L31" s="90"/>
      <c r="M31" s="10"/>
      <c r="N31" s="13">
        <f>K31+G31+C31</f>
        <v>1.73</v>
      </c>
    </row>
    <row r="32" spans="1:14" x14ac:dyDescent="0.3">
      <c r="A32" s="24">
        <f>SUM(A3:A31)</f>
        <v>111</v>
      </c>
      <c r="B32" s="136" t="s">
        <v>9</v>
      </c>
      <c r="C32" s="34">
        <f>SUM(C3:C31)</f>
        <v>4.53</v>
      </c>
      <c r="D32" s="15"/>
      <c r="E32" s="15">
        <f>SUM(E3:E31)</f>
        <v>2.4300000000000002</v>
      </c>
      <c r="F32" s="27"/>
      <c r="G32" s="26">
        <f>SUM(G3:G31)</f>
        <v>6.3000000000000007</v>
      </c>
      <c r="H32" s="34"/>
      <c r="I32" s="26">
        <f>SUM(I3:I31)</f>
        <v>4.3499999999999996</v>
      </c>
      <c r="J32" s="26"/>
      <c r="K32" s="15">
        <f>SUM(K3:K31)</f>
        <v>7.5600000000000005</v>
      </c>
      <c r="L32" s="15"/>
      <c r="M32" s="15">
        <v>0.4</v>
      </c>
      <c r="N32" s="28">
        <f>M32+K32+I32+G32+E32+C32</f>
        <v>25.57</v>
      </c>
    </row>
    <row r="33" spans="2:13" x14ac:dyDescent="0.3">
      <c r="B33" s="76"/>
      <c r="F33" s="1"/>
      <c r="H33" t="s">
        <v>22</v>
      </c>
      <c r="J33" s="29"/>
      <c r="K33" s="30">
        <f>N32*4.33</f>
        <v>110.71810000000001</v>
      </c>
      <c r="L33" s="30"/>
    </row>
    <row r="34" spans="2:13" x14ac:dyDescent="0.3">
      <c r="B34" s="76"/>
      <c r="F34" s="1"/>
      <c r="I34" s="31">
        <v>31.01</v>
      </c>
      <c r="M34" s="30"/>
    </row>
    <row r="35" spans="2:13" x14ac:dyDescent="0.3">
      <c r="B35" s="76" t="s">
        <v>59</v>
      </c>
      <c r="F35" s="1"/>
      <c r="G35" t="s">
        <v>24</v>
      </c>
      <c r="K35" s="1"/>
    </row>
  </sheetData>
  <pageMargins left="0" right="0" top="0" bottom="0" header="0" footer="0.31496062992125984"/>
  <pageSetup paperSize="9" orientation="landscape" r:id="rId1"/>
  <drawing r:id="rId2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8"/>
  <sheetViews>
    <sheetView topLeftCell="A14" workbookViewId="0">
      <selection sqref="A1:N37"/>
    </sheetView>
  </sheetViews>
  <sheetFormatPr baseColWidth="10" defaultRowHeight="14.4" x14ac:dyDescent="0.3"/>
  <cols>
    <col min="1" max="1" width="7.33203125" customWidth="1"/>
    <col min="3" max="3" width="7.33203125" customWidth="1"/>
    <col min="4" max="4" width="14.109375" customWidth="1"/>
    <col min="5" max="5" width="6.5546875" customWidth="1"/>
    <col min="6" max="6" width="11.6640625" customWidth="1"/>
    <col min="7" max="7" width="6.88671875" customWidth="1"/>
    <col min="9" max="9" width="7.109375" customWidth="1"/>
    <col min="10" max="10" width="22.44140625" customWidth="1"/>
    <col min="11" max="11" width="8.109375" customWidth="1"/>
    <col min="12" max="12" width="15.109375" customWidth="1"/>
    <col min="13" max="13" width="6.33203125" customWidth="1"/>
    <col min="14" max="14" width="6.88671875" customWidth="1"/>
  </cols>
  <sheetData>
    <row r="1" spans="1:14" x14ac:dyDescent="0.3">
      <c r="B1" s="76" t="s">
        <v>0</v>
      </c>
      <c r="F1" s="1"/>
    </row>
    <row r="2" spans="1:14" x14ac:dyDescent="0.3">
      <c r="A2" s="2" t="s">
        <v>1</v>
      </c>
      <c r="B2" s="77" t="s">
        <v>2</v>
      </c>
      <c r="C2" s="2" t="s">
        <v>3</v>
      </c>
      <c r="D2" s="2" t="s">
        <v>4</v>
      </c>
      <c r="E2" s="2" t="s">
        <v>5</v>
      </c>
      <c r="F2" s="3" t="s">
        <v>6</v>
      </c>
      <c r="G2" s="2" t="s">
        <v>5</v>
      </c>
      <c r="H2" s="2" t="s">
        <v>7</v>
      </c>
      <c r="I2" s="2" t="s">
        <v>5</v>
      </c>
      <c r="J2" s="2" t="s">
        <v>8</v>
      </c>
      <c r="K2" s="2" t="s">
        <v>5</v>
      </c>
      <c r="L2" s="2" t="s">
        <v>26</v>
      </c>
      <c r="M2" s="2"/>
      <c r="N2" s="2" t="s">
        <v>9</v>
      </c>
    </row>
    <row r="3" spans="1:14" x14ac:dyDescent="0.3">
      <c r="A3" s="9">
        <v>5</v>
      </c>
      <c r="B3" s="82"/>
      <c r="C3" s="83"/>
      <c r="D3" s="83"/>
      <c r="E3" s="84"/>
      <c r="F3" s="85"/>
      <c r="G3" s="86"/>
      <c r="H3" s="83"/>
      <c r="I3" s="86"/>
      <c r="J3" s="87" t="s">
        <v>54</v>
      </c>
      <c r="K3" s="86">
        <v>1.1499999999999999</v>
      </c>
      <c r="L3" s="86"/>
      <c r="M3" s="10"/>
      <c r="N3" s="13">
        <f>C3+E3+G3+I3+K3</f>
        <v>1.1499999999999999</v>
      </c>
    </row>
    <row r="4" spans="1:14" x14ac:dyDescent="0.3">
      <c r="A4" s="5">
        <v>10</v>
      </c>
      <c r="B4" s="88" t="s">
        <v>11</v>
      </c>
      <c r="C4" s="78"/>
      <c r="D4" s="78"/>
      <c r="E4" s="81"/>
      <c r="F4" s="80" t="s">
        <v>11</v>
      </c>
      <c r="G4" s="79"/>
      <c r="H4" s="78"/>
      <c r="I4" s="79"/>
      <c r="J4" s="79" t="s">
        <v>11</v>
      </c>
      <c r="K4" s="79"/>
      <c r="L4" s="79"/>
      <c r="M4" s="6"/>
      <c r="N4" s="8">
        <f t="shared" ref="N4:N21" si="0">C4+E4+G4+I4+K4</f>
        <v>0</v>
      </c>
    </row>
    <row r="5" spans="1:14" x14ac:dyDescent="0.3">
      <c r="A5" s="9"/>
      <c r="B5" s="82" t="s">
        <v>12</v>
      </c>
      <c r="C5" s="83">
        <v>1.65</v>
      </c>
      <c r="D5" s="83"/>
      <c r="E5" s="86"/>
      <c r="F5" s="85" t="s">
        <v>13</v>
      </c>
      <c r="G5" s="86">
        <v>0.33</v>
      </c>
      <c r="H5" s="83"/>
      <c r="I5" s="86"/>
      <c r="J5" s="86" t="s">
        <v>13</v>
      </c>
      <c r="K5" s="86">
        <v>0.33</v>
      </c>
      <c r="L5" s="86"/>
      <c r="M5" s="10"/>
      <c r="N5" s="13">
        <f t="shared" si="0"/>
        <v>2.31</v>
      </c>
    </row>
    <row r="6" spans="1:14" x14ac:dyDescent="0.3">
      <c r="A6" s="5">
        <v>7</v>
      </c>
      <c r="B6" s="88" t="s">
        <v>14</v>
      </c>
      <c r="C6" s="78"/>
      <c r="D6" s="78"/>
      <c r="E6" s="79"/>
      <c r="F6" s="80"/>
      <c r="G6" s="81"/>
      <c r="H6" s="78" t="s">
        <v>14</v>
      </c>
      <c r="I6" s="81"/>
      <c r="J6" s="79"/>
      <c r="K6" s="79"/>
      <c r="L6" s="79"/>
      <c r="M6" s="6"/>
      <c r="N6" s="8">
        <f t="shared" si="0"/>
        <v>0</v>
      </c>
    </row>
    <row r="7" spans="1:14" x14ac:dyDescent="0.3">
      <c r="A7" s="9"/>
      <c r="B7" s="82" t="s">
        <v>13</v>
      </c>
      <c r="C7" s="83">
        <v>0.33</v>
      </c>
      <c r="D7" s="85"/>
      <c r="E7" s="87"/>
      <c r="F7" s="89"/>
      <c r="G7" s="90"/>
      <c r="H7" s="83" t="s">
        <v>12</v>
      </c>
      <c r="I7" s="86">
        <v>1.28</v>
      </c>
      <c r="J7" s="87"/>
      <c r="K7" s="86"/>
      <c r="L7" s="86"/>
      <c r="M7" s="10"/>
      <c r="N7" s="13">
        <f t="shared" si="0"/>
        <v>1.61</v>
      </c>
    </row>
    <row r="8" spans="1:14" x14ac:dyDescent="0.3">
      <c r="A8" s="5">
        <v>6</v>
      </c>
      <c r="B8" s="88" t="s">
        <v>15</v>
      </c>
      <c r="C8" s="78"/>
      <c r="D8" s="78"/>
      <c r="E8" s="81"/>
      <c r="F8" s="80"/>
      <c r="G8" s="81"/>
      <c r="H8" s="78" t="s">
        <v>15</v>
      </c>
      <c r="I8" s="79"/>
      <c r="J8" s="79"/>
      <c r="K8" s="79"/>
      <c r="L8" s="79"/>
      <c r="M8" s="6"/>
      <c r="N8" s="8">
        <f t="shared" si="0"/>
        <v>0</v>
      </c>
    </row>
    <row r="9" spans="1:14" x14ac:dyDescent="0.3">
      <c r="A9" s="9"/>
      <c r="B9" s="82" t="s">
        <v>13</v>
      </c>
      <c r="C9" s="83">
        <v>0.25</v>
      </c>
      <c r="D9" s="85"/>
      <c r="E9" s="87"/>
      <c r="F9" s="85"/>
      <c r="G9" s="86"/>
      <c r="H9" s="83" t="s">
        <v>12</v>
      </c>
      <c r="I9" s="86">
        <v>1.1299999999999999</v>
      </c>
      <c r="J9" s="87"/>
      <c r="K9" s="86"/>
      <c r="L9" s="86"/>
      <c r="M9" s="10"/>
      <c r="N9" s="13">
        <f t="shared" si="0"/>
        <v>1.38</v>
      </c>
    </row>
    <row r="10" spans="1:14" x14ac:dyDescent="0.3">
      <c r="A10" s="5">
        <v>5.5</v>
      </c>
      <c r="B10" s="88" t="s">
        <v>16</v>
      </c>
      <c r="C10" s="78"/>
      <c r="D10" s="78"/>
      <c r="E10" s="79"/>
      <c r="F10" s="80"/>
      <c r="G10" s="79"/>
      <c r="H10" s="78" t="s">
        <v>16</v>
      </c>
      <c r="I10" s="91"/>
      <c r="J10" s="79"/>
      <c r="K10" s="79"/>
      <c r="L10" s="79"/>
      <c r="M10" s="6"/>
      <c r="N10" s="8">
        <f t="shared" si="0"/>
        <v>0</v>
      </c>
    </row>
    <row r="11" spans="1:14" x14ac:dyDescent="0.3">
      <c r="A11" s="9"/>
      <c r="B11" s="82" t="s">
        <v>13</v>
      </c>
      <c r="C11" s="83">
        <v>0.33</v>
      </c>
      <c r="D11" s="83"/>
      <c r="E11" s="86"/>
      <c r="F11" s="85"/>
      <c r="G11" s="86"/>
      <c r="H11" s="83" t="s">
        <v>12</v>
      </c>
      <c r="I11" s="86">
        <v>0.94</v>
      </c>
      <c r="J11" s="87"/>
      <c r="K11" s="86"/>
      <c r="L11" s="86"/>
      <c r="M11" s="10"/>
      <c r="N11" s="13">
        <f t="shared" si="0"/>
        <v>1.27</v>
      </c>
    </row>
    <row r="12" spans="1:14" ht="16.5" customHeight="1" x14ac:dyDescent="0.3">
      <c r="A12" s="5">
        <v>16</v>
      </c>
      <c r="B12" s="88" t="s">
        <v>17</v>
      </c>
      <c r="C12" s="78"/>
      <c r="D12" s="78"/>
      <c r="E12" s="79"/>
      <c r="F12" s="137" t="s">
        <v>45</v>
      </c>
      <c r="G12" s="79"/>
      <c r="H12" s="92"/>
      <c r="I12" s="79"/>
      <c r="J12" s="79" t="s">
        <v>17</v>
      </c>
      <c r="K12" s="79"/>
      <c r="L12" s="79"/>
      <c r="M12" s="6"/>
      <c r="N12" s="8">
        <f t="shared" si="0"/>
        <v>0</v>
      </c>
    </row>
    <row r="13" spans="1:14" x14ac:dyDescent="0.3">
      <c r="A13" s="9"/>
      <c r="B13" s="82" t="s">
        <v>13</v>
      </c>
      <c r="C13" s="83">
        <v>0.35</v>
      </c>
      <c r="D13" s="93"/>
      <c r="E13" s="90"/>
      <c r="F13" s="85" t="s">
        <v>13</v>
      </c>
      <c r="G13" s="86">
        <v>0.34</v>
      </c>
      <c r="H13" s="94"/>
      <c r="I13" s="86"/>
      <c r="J13" s="86" t="s">
        <v>12</v>
      </c>
      <c r="K13" s="86">
        <v>3</v>
      </c>
      <c r="L13" s="86"/>
      <c r="M13" s="10"/>
      <c r="N13" s="13">
        <f t="shared" si="0"/>
        <v>3.69</v>
      </c>
    </row>
    <row r="14" spans="1:14" ht="13.5" customHeight="1" x14ac:dyDescent="0.3">
      <c r="A14" s="5">
        <v>7.64</v>
      </c>
      <c r="B14" s="88" t="s">
        <v>18</v>
      </c>
      <c r="C14" s="78"/>
      <c r="D14" s="78"/>
      <c r="E14" s="79"/>
      <c r="F14" s="80" t="s">
        <v>18</v>
      </c>
      <c r="G14" s="79"/>
      <c r="H14" s="78"/>
      <c r="I14" s="79"/>
      <c r="J14" s="79" t="s">
        <v>18</v>
      </c>
      <c r="K14" s="79"/>
      <c r="L14" s="79"/>
      <c r="M14" s="6"/>
      <c r="N14" s="8">
        <f t="shared" si="0"/>
        <v>0</v>
      </c>
    </row>
    <row r="15" spans="1:14" x14ac:dyDescent="0.3">
      <c r="A15" s="9"/>
      <c r="B15" s="82" t="s">
        <v>13</v>
      </c>
      <c r="C15" s="83">
        <v>0.33</v>
      </c>
      <c r="D15" s="93"/>
      <c r="E15" s="90"/>
      <c r="F15" s="85" t="s">
        <v>12</v>
      </c>
      <c r="G15" s="86">
        <v>1.1000000000000001</v>
      </c>
      <c r="H15" s="85"/>
      <c r="I15" s="86"/>
      <c r="J15" s="86" t="s">
        <v>13</v>
      </c>
      <c r="K15" s="86">
        <v>0.33</v>
      </c>
      <c r="L15" s="86"/>
      <c r="M15" s="10"/>
      <c r="N15" s="13">
        <f t="shared" si="0"/>
        <v>1.7600000000000002</v>
      </c>
    </row>
    <row r="16" spans="1:14" x14ac:dyDescent="0.3">
      <c r="A16" s="5">
        <v>6.5</v>
      </c>
      <c r="B16" s="88"/>
      <c r="C16" s="95"/>
      <c r="D16" s="95" t="s">
        <v>19</v>
      </c>
      <c r="E16" s="96"/>
      <c r="F16" s="97"/>
      <c r="G16" s="98"/>
      <c r="H16" s="95"/>
      <c r="I16" s="98"/>
      <c r="J16" s="98" t="s">
        <v>19</v>
      </c>
      <c r="K16" s="79"/>
      <c r="L16" s="79"/>
      <c r="M16" s="6"/>
      <c r="N16" s="8">
        <f t="shared" si="0"/>
        <v>0</v>
      </c>
    </row>
    <row r="17" spans="1:14" x14ac:dyDescent="0.3">
      <c r="A17" s="22"/>
      <c r="B17" s="82"/>
      <c r="C17" s="95"/>
      <c r="D17" s="83" t="s">
        <v>13</v>
      </c>
      <c r="E17" s="96">
        <v>0.33</v>
      </c>
      <c r="F17" s="97"/>
      <c r="G17" s="98"/>
      <c r="H17" s="95"/>
      <c r="I17" s="98"/>
      <c r="J17" s="86" t="s">
        <v>12</v>
      </c>
      <c r="K17" s="86">
        <v>1.17</v>
      </c>
      <c r="L17" s="86"/>
      <c r="M17" s="10"/>
      <c r="N17" s="13">
        <f t="shared" si="0"/>
        <v>1.5</v>
      </c>
    </row>
    <row r="18" spans="1:14" x14ac:dyDescent="0.3">
      <c r="A18" s="5">
        <v>7.39</v>
      </c>
      <c r="B18" s="88"/>
      <c r="C18" s="78"/>
      <c r="D18" s="78" t="s">
        <v>20</v>
      </c>
      <c r="E18" s="79"/>
      <c r="F18" s="80"/>
      <c r="G18" s="79"/>
      <c r="H18" s="78"/>
      <c r="I18" s="79"/>
      <c r="J18" s="79" t="s">
        <v>20</v>
      </c>
      <c r="K18" s="79"/>
      <c r="L18" s="79"/>
      <c r="M18" s="6"/>
      <c r="N18" s="8">
        <f t="shared" si="0"/>
        <v>0</v>
      </c>
    </row>
    <row r="19" spans="1:14" x14ac:dyDescent="0.3">
      <c r="A19" s="9"/>
      <c r="B19" s="82"/>
      <c r="C19" s="83"/>
      <c r="D19" s="83" t="s">
        <v>12</v>
      </c>
      <c r="E19" s="90">
        <v>1.35</v>
      </c>
      <c r="F19" s="85"/>
      <c r="G19" s="86"/>
      <c r="H19" s="83"/>
      <c r="I19" s="86"/>
      <c r="J19" s="86" t="s">
        <v>13</v>
      </c>
      <c r="K19" s="86">
        <v>0.35</v>
      </c>
      <c r="L19" s="86"/>
      <c r="M19" s="10"/>
      <c r="N19" s="13">
        <f t="shared" si="0"/>
        <v>1.7000000000000002</v>
      </c>
    </row>
    <row r="20" spans="1:14" x14ac:dyDescent="0.3">
      <c r="A20" s="22"/>
      <c r="B20" s="99" t="s">
        <v>21</v>
      </c>
      <c r="C20" s="95"/>
      <c r="D20" s="95"/>
      <c r="E20" s="98"/>
      <c r="F20" s="97" t="s">
        <v>21</v>
      </c>
      <c r="G20" s="98"/>
      <c r="H20" s="95"/>
      <c r="I20" s="98"/>
      <c r="J20" s="98" t="s">
        <v>21</v>
      </c>
      <c r="K20" s="79"/>
      <c r="L20" s="79"/>
      <c r="M20" s="6"/>
      <c r="N20" s="8">
        <f t="shared" si="0"/>
        <v>0</v>
      </c>
    </row>
    <row r="21" spans="1:14" x14ac:dyDescent="0.3">
      <c r="A21" s="9">
        <v>9.4700000000000006</v>
      </c>
      <c r="B21" s="100" t="s">
        <v>13</v>
      </c>
      <c r="C21" s="83">
        <v>0.33</v>
      </c>
      <c r="D21" s="93"/>
      <c r="E21" s="90"/>
      <c r="F21" s="85" t="s">
        <v>12</v>
      </c>
      <c r="G21" s="86">
        <v>1.52</v>
      </c>
      <c r="H21" s="93"/>
      <c r="I21" s="86"/>
      <c r="J21" s="101" t="s">
        <v>13</v>
      </c>
      <c r="K21" s="86">
        <v>0.33</v>
      </c>
      <c r="L21" s="86"/>
      <c r="M21" s="10"/>
      <c r="N21" s="13">
        <f t="shared" si="0"/>
        <v>2.1800000000000002</v>
      </c>
    </row>
    <row r="22" spans="1:14" x14ac:dyDescent="0.3">
      <c r="A22" s="41"/>
      <c r="B22" s="102" t="s">
        <v>27</v>
      </c>
      <c r="C22" s="78"/>
      <c r="D22" s="103"/>
      <c r="E22" s="79"/>
      <c r="F22" s="103" t="s">
        <v>27</v>
      </c>
      <c r="G22" s="79"/>
      <c r="H22" s="103"/>
      <c r="I22" s="79"/>
      <c r="J22" s="81" t="s">
        <v>27</v>
      </c>
      <c r="K22" s="79"/>
      <c r="L22" s="104"/>
      <c r="M22" s="6"/>
      <c r="N22" s="6"/>
    </row>
    <row r="23" spans="1:14" x14ac:dyDescent="0.3">
      <c r="A23" s="26">
        <v>7.36</v>
      </c>
      <c r="B23" s="105" t="s">
        <v>13</v>
      </c>
      <c r="C23" s="83">
        <v>0.33</v>
      </c>
      <c r="D23" s="83"/>
      <c r="E23" s="84"/>
      <c r="F23" s="85" t="s">
        <v>12</v>
      </c>
      <c r="G23" s="86">
        <v>1.03</v>
      </c>
      <c r="H23" s="85"/>
      <c r="I23" s="86"/>
      <c r="J23" s="87" t="s">
        <v>13</v>
      </c>
      <c r="K23" s="86">
        <v>0.33</v>
      </c>
      <c r="L23" s="86"/>
      <c r="M23" s="10"/>
      <c r="N23" s="10">
        <f>C23+E23+G23+I23+K23+M23</f>
        <v>1.6900000000000002</v>
      </c>
    </row>
    <row r="24" spans="1:14" ht="21" customHeight="1" x14ac:dyDescent="0.3">
      <c r="A24" s="5"/>
      <c r="B24" s="116" t="s">
        <v>30</v>
      </c>
      <c r="C24" s="117"/>
      <c r="D24" s="117"/>
      <c r="E24" s="117"/>
      <c r="F24" s="117"/>
      <c r="G24" s="117"/>
      <c r="H24" s="116" t="s">
        <v>46</v>
      </c>
      <c r="I24" s="117"/>
      <c r="J24" s="118"/>
      <c r="K24" s="79"/>
      <c r="L24" s="79"/>
      <c r="M24" s="6"/>
      <c r="N24" s="8"/>
    </row>
    <row r="25" spans="1:14" x14ac:dyDescent="0.3">
      <c r="A25" s="9">
        <v>6</v>
      </c>
      <c r="B25" s="119" t="s">
        <v>13</v>
      </c>
      <c r="C25" s="120">
        <v>0.38</v>
      </c>
      <c r="D25" s="120"/>
      <c r="E25" s="120"/>
      <c r="F25" s="120"/>
      <c r="G25" s="120"/>
      <c r="H25" s="119" t="s">
        <v>12</v>
      </c>
      <c r="I25" s="120">
        <v>1</v>
      </c>
      <c r="J25" s="115"/>
      <c r="K25" s="86"/>
      <c r="L25" s="86"/>
      <c r="M25" s="10"/>
      <c r="N25" s="13">
        <f>I25+C25</f>
        <v>1.38</v>
      </c>
    </row>
    <row r="26" spans="1:14" x14ac:dyDescent="0.3">
      <c r="A26" s="5"/>
      <c r="B26" s="106"/>
      <c r="C26" s="121"/>
      <c r="D26" s="121" t="s">
        <v>31</v>
      </c>
      <c r="E26" s="109"/>
      <c r="F26" s="107"/>
      <c r="G26" s="122"/>
      <c r="H26" s="123"/>
      <c r="I26" s="79"/>
      <c r="J26" s="118" t="s">
        <v>31</v>
      </c>
      <c r="K26" s="79"/>
      <c r="L26" s="79"/>
      <c r="M26" s="6"/>
      <c r="N26" s="8"/>
    </row>
    <row r="27" spans="1:14" ht="41.4" x14ac:dyDescent="0.3">
      <c r="A27" s="9">
        <v>5.3</v>
      </c>
      <c r="B27" s="111"/>
      <c r="C27" s="124"/>
      <c r="D27" s="93" t="s">
        <v>12</v>
      </c>
      <c r="E27" s="114">
        <v>0.75</v>
      </c>
      <c r="F27" s="112"/>
      <c r="G27" s="125"/>
      <c r="H27" s="93"/>
      <c r="I27" s="86"/>
      <c r="J27" s="120" t="s">
        <v>32</v>
      </c>
      <c r="K27" s="86">
        <v>0.47</v>
      </c>
      <c r="L27" s="86"/>
      <c r="M27" s="10"/>
      <c r="N27" s="13">
        <f>K27+E27</f>
        <v>1.22</v>
      </c>
    </row>
    <row r="28" spans="1:14" x14ac:dyDescent="0.3">
      <c r="A28" s="22"/>
      <c r="B28" s="126"/>
      <c r="C28" s="127"/>
      <c r="D28" s="127"/>
      <c r="E28" s="128"/>
      <c r="F28" s="78" t="s">
        <v>33</v>
      </c>
      <c r="G28" s="129"/>
      <c r="H28" s="110"/>
      <c r="I28" s="98"/>
      <c r="J28" s="101"/>
      <c r="K28" s="98"/>
      <c r="L28" s="98" t="s">
        <v>33</v>
      </c>
      <c r="M28" s="19"/>
      <c r="N28" s="25"/>
    </row>
    <row r="29" spans="1:14" x14ac:dyDescent="0.3">
      <c r="A29" s="9">
        <v>5</v>
      </c>
      <c r="B29" s="111"/>
      <c r="C29" s="124"/>
      <c r="D29" s="124"/>
      <c r="E29" s="114"/>
      <c r="F29" s="83" t="s">
        <v>12</v>
      </c>
      <c r="G29" s="125">
        <v>0.75</v>
      </c>
      <c r="H29" s="93"/>
      <c r="I29" s="86"/>
      <c r="J29" s="115"/>
      <c r="K29" s="86"/>
      <c r="L29" s="90" t="s">
        <v>34</v>
      </c>
      <c r="M29" s="10">
        <v>0.4</v>
      </c>
      <c r="N29" s="13">
        <f>M29+G29</f>
        <v>1.1499999999999999</v>
      </c>
    </row>
    <row r="30" spans="1:14" x14ac:dyDescent="0.3">
      <c r="A30" s="22"/>
      <c r="B30" s="126"/>
      <c r="C30" s="127"/>
      <c r="D30" s="78" t="s">
        <v>35</v>
      </c>
      <c r="E30" s="128"/>
      <c r="F30" s="130"/>
      <c r="G30" s="129"/>
      <c r="H30" s="110"/>
      <c r="I30" s="98"/>
      <c r="J30" s="101" t="s">
        <v>35</v>
      </c>
      <c r="K30" s="98"/>
      <c r="L30" s="98"/>
      <c r="M30" s="19"/>
      <c r="N30" s="25"/>
    </row>
    <row r="31" spans="1:14" x14ac:dyDescent="0.3">
      <c r="A31" s="22">
        <v>4.6399999999999997</v>
      </c>
      <c r="B31" s="131"/>
      <c r="C31" s="95"/>
      <c r="D31" s="95" t="s">
        <v>12</v>
      </c>
      <c r="E31" s="96">
        <v>0.75</v>
      </c>
      <c r="F31" s="97"/>
      <c r="G31" s="98"/>
      <c r="H31" s="110"/>
      <c r="I31" s="98"/>
      <c r="J31" s="132" t="s">
        <v>13</v>
      </c>
      <c r="K31" s="98">
        <v>0.32</v>
      </c>
      <c r="L31" s="98"/>
      <c r="M31" s="19"/>
      <c r="N31" s="25">
        <f>K31+E31</f>
        <v>1.07</v>
      </c>
    </row>
    <row r="32" spans="1:14" x14ac:dyDescent="0.3">
      <c r="A32" s="64"/>
      <c r="B32" s="133" t="s">
        <v>36</v>
      </c>
      <c r="C32" s="91"/>
      <c r="D32" s="78"/>
      <c r="E32" s="91"/>
      <c r="F32" s="78" t="s">
        <v>36</v>
      </c>
      <c r="G32" s="79"/>
      <c r="H32" s="78"/>
      <c r="I32" s="79"/>
      <c r="J32" s="79" t="s">
        <v>36</v>
      </c>
      <c r="K32" s="79"/>
      <c r="L32" s="79"/>
      <c r="M32" s="6"/>
      <c r="N32" s="8"/>
    </row>
    <row r="33" spans="1:14" x14ac:dyDescent="0.3">
      <c r="A33" s="66">
        <v>7.5</v>
      </c>
      <c r="B33" s="134" t="s">
        <v>13</v>
      </c>
      <c r="C33" s="90">
        <v>0.25</v>
      </c>
      <c r="D33" s="93"/>
      <c r="E33" s="90"/>
      <c r="F33" s="93" t="s">
        <v>12</v>
      </c>
      <c r="G33" s="86">
        <v>1.23</v>
      </c>
      <c r="H33" s="93"/>
      <c r="I33" s="86"/>
      <c r="J33" s="90" t="s">
        <v>34</v>
      </c>
      <c r="K33" s="86">
        <v>0.25</v>
      </c>
      <c r="L33" s="90"/>
      <c r="M33" s="10"/>
      <c r="N33" s="13">
        <f>K33+G33+C33</f>
        <v>1.73</v>
      </c>
    </row>
    <row r="34" spans="1:14" x14ac:dyDescent="0.3">
      <c r="A34" s="24">
        <f>SUM(A3:A33)</f>
        <v>116.3</v>
      </c>
      <c r="B34" s="136" t="s">
        <v>9</v>
      </c>
      <c r="C34" s="34">
        <f>SUM(C3:C33)</f>
        <v>4.53</v>
      </c>
      <c r="D34" s="15"/>
      <c r="E34" s="15">
        <f>SUM(E3:E33)</f>
        <v>3.18</v>
      </c>
      <c r="F34" s="27"/>
      <c r="G34" s="26">
        <f>SUM(G3:G33)</f>
        <v>6.3000000000000007</v>
      </c>
      <c r="H34" s="34"/>
      <c r="I34" s="26">
        <f>SUM(I3:I33)</f>
        <v>4.3499999999999996</v>
      </c>
      <c r="J34" s="26"/>
      <c r="K34" s="15">
        <f>SUM(K3:K33)</f>
        <v>8.0300000000000011</v>
      </c>
      <c r="L34" s="15"/>
      <c r="M34" s="15">
        <v>0.4</v>
      </c>
      <c r="N34" s="28">
        <f>M34+K34+I34+G34+E34+C34</f>
        <v>26.790000000000003</v>
      </c>
    </row>
    <row r="35" spans="1:14" x14ac:dyDescent="0.3">
      <c r="B35" s="76"/>
      <c r="F35" s="1"/>
      <c r="H35" t="s">
        <v>22</v>
      </c>
      <c r="J35" s="29"/>
      <c r="K35" s="30">
        <f>N34*4.33</f>
        <v>116.00070000000001</v>
      </c>
      <c r="L35" s="30"/>
    </row>
    <row r="36" spans="1:14" x14ac:dyDescent="0.3">
      <c r="B36" s="76"/>
      <c r="F36" s="1"/>
      <c r="I36" s="31">
        <v>31.01</v>
      </c>
      <c r="M36" s="30"/>
    </row>
    <row r="37" spans="1:14" x14ac:dyDescent="0.3">
      <c r="B37" s="76" t="s">
        <v>52</v>
      </c>
      <c r="F37" s="1"/>
      <c r="G37" t="s">
        <v>24</v>
      </c>
      <c r="K37" s="1"/>
    </row>
    <row r="38" spans="1:14" x14ac:dyDescent="0.3">
      <c r="F38" t="s">
        <v>53</v>
      </c>
    </row>
  </sheetData>
  <pageMargins left="0" right="0" top="0" bottom="0" header="0" footer="0.31496062992125984"/>
  <pageSetup paperSize="9" orientation="landscape" r:id="rId1"/>
  <drawing r:id="rId2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"/>
  <sheetViews>
    <sheetView topLeftCell="A22" workbookViewId="0">
      <selection activeCell="A28" sqref="A28:N29"/>
    </sheetView>
  </sheetViews>
  <sheetFormatPr baseColWidth="10" defaultRowHeight="14.4" x14ac:dyDescent="0.3"/>
  <sheetData>
    <row r="1" spans="1:14" x14ac:dyDescent="0.3">
      <c r="B1" s="76" t="s">
        <v>0</v>
      </c>
      <c r="F1" s="1"/>
    </row>
    <row r="2" spans="1:14" x14ac:dyDescent="0.3">
      <c r="B2" s="76"/>
      <c r="F2" s="1"/>
    </row>
    <row r="3" spans="1:14" x14ac:dyDescent="0.3">
      <c r="A3" s="2" t="s">
        <v>1</v>
      </c>
      <c r="B3" s="77" t="s">
        <v>2</v>
      </c>
      <c r="C3" s="2" t="s">
        <v>3</v>
      </c>
      <c r="D3" s="2" t="s">
        <v>4</v>
      </c>
      <c r="E3" s="2" t="s">
        <v>5</v>
      </c>
      <c r="F3" s="3" t="s">
        <v>6</v>
      </c>
      <c r="G3" s="2" t="s">
        <v>5</v>
      </c>
      <c r="H3" s="2" t="s">
        <v>7</v>
      </c>
      <c r="I3" s="2" t="s">
        <v>5</v>
      </c>
      <c r="J3" s="2" t="s">
        <v>8</v>
      </c>
      <c r="K3" s="2" t="s">
        <v>5</v>
      </c>
      <c r="L3" s="2" t="s">
        <v>26</v>
      </c>
      <c r="M3" s="2"/>
      <c r="N3" s="2" t="s">
        <v>9</v>
      </c>
    </row>
    <row r="4" spans="1:14" x14ac:dyDescent="0.3">
      <c r="A4" s="5"/>
      <c r="B4" s="76"/>
      <c r="C4" s="78"/>
      <c r="D4" s="78"/>
      <c r="E4" s="79"/>
      <c r="F4" s="80"/>
      <c r="G4" s="79"/>
      <c r="H4" s="78"/>
      <c r="I4" s="81"/>
      <c r="J4" s="79" t="s">
        <v>10</v>
      </c>
      <c r="K4" s="79"/>
      <c r="L4" s="79"/>
      <c r="M4" s="6"/>
      <c r="N4" s="8"/>
    </row>
    <row r="5" spans="1:14" x14ac:dyDescent="0.3">
      <c r="A5" s="9">
        <v>5</v>
      </c>
      <c r="B5" s="82"/>
      <c r="C5" s="83"/>
      <c r="D5" s="83"/>
      <c r="E5" s="84"/>
      <c r="F5" s="85"/>
      <c r="G5" s="86"/>
      <c r="H5" s="83"/>
      <c r="I5" s="86"/>
      <c r="J5" s="87"/>
      <c r="K5" s="86">
        <v>1.1499999999999999</v>
      </c>
      <c r="L5" s="86"/>
      <c r="M5" s="10"/>
      <c r="N5" s="13">
        <f>C5+E5+G5+I5+K5</f>
        <v>1.1499999999999999</v>
      </c>
    </row>
    <row r="6" spans="1:14" x14ac:dyDescent="0.3">
      <c r="A6" s="5">
        <v>10</v>
      </c>
      <c r="B6" s="88" t="s">
        <v>11</v>
      </c>
      <c r="C6" s="78"/>
      <c r="D6" s="78"/>
      <c r="E6" s="81"/>
      <c r="F6" s="80" t="s">
        <v>11</v>
      </c>
      <c r="G6" s="79"/>
      <c r="H6" s="78"/>
      <c r="I6" s="79"/>
      <c r="J6" s="79" t="s">
        <v>11</v>
      </c>
      <c r="K6" s="79"/>
      <c r="L6" s="79"/>
      <c r="M6" s="6"/>
      <c r="N6" s="8">
        <f t="shared" ref="N6:N23" si="0">C6+E6+G6+I6+K6</f>
        <v>0</v>
      </c>
    </row>
    <row r="7" spans="1:14" x14ac:dyDescent="0.3">
      <c r="A7" s="9"/>
      <c r="B7" s="82" t="s">
        <v>12</v>
      </c>
      <c r="C7" s="83">
        <v>1.65</v>
      </c>
      <c r="D7" s="83"/>
      <c r="E7" s="86"/>
      <c r="F7" s="85" t="s">
        <v>13</v>
      </c>
      <c r="G7" s="86">
        <v>0.33</v>
      </c>
      <c r="H7" s="83"/>
      <c r="I7" s="86"/>
      <c r="J7" s="86" t="s">
        <v>13</v>
      </c>
      <c r="K7" s="86">
        <v>0.33</v>
      </c>
      <c r="L7" s="86"/>
      <c r="M7" s="10"/>
      <c r="N7" s="13">
        <f t="shared" si="0"/>
        <v>2.31</v>
      </c>
    </row>
    <row r="8" spans="1:14" x14ac:dyDescent="0.3">
      <c r="A8" s="5">
        <v>7</v>
      </c>
      <c r="B8" s="88" t="s">
        <v>14</v>
      </c>
      <c r="C8" s="78"/>
      <c r="D8" s="78"/>
      <c r="E8" s="79"/>
      <c r="F8" s="80"/>
      <c r="G8" s="81"/>
      <c r="H8" s="78" t="s">
        <v>14</v>
      </c>
      <c r="I8" s="81"/>
      <c r="J8" s="79"/>
      <c r="K8" s="79"/>
      <c r="L8" s="79"/>
      <c r="M8" s="6"/>
      <c r="N8" s="8">
        <f t="shared" si="0"/>
        <v>0</v>
      </c>
    </row>
    <row r="9" spans="1:14" x14ac:dyDescent="0.3">
      <c r="A9" s="9"/>
      <c r="B9" s="82" t="s">
        <v>13</v>
      </c>
      <c r="C9" s="83">
        <v>0.33</v>
      </c>
      <c r="D9" s="85"/>
      <c r="E9" s="87"/>
      <c r="F9" s="89"/>
      <c r="G9" s="90"/>
      <c r="H9" s="83" t="s">
        <v>12</v>
      </c>
      <c r="I9" s="86">
        <v>1.28</v>
      </c>
      <c r="J9" s="87"/>
      <c r="K9" s="86"/>
      <c r="L9" s="86"/>
      <c r="M9" s="10"/>
      <c r="N9" s="13">
        <f t="shared" si="0"/>
        <v>1.61</v>
      </c>
    </row>
    <row r="10" spans="1:14" x14ac:dyDescent="0.3">
      <c r="A10" s="5">
        <v>6</v>
      </c>
      <c r="B10" s="88" t="s">
        <v>15</v>
      </c>
      <c r="C10" s="78"/>
      <c r="D10" s="78"/>
      <c r="E10" s="81"/>
      <c r="F10" s="80"/>
      <c r="G10" s="81"/>
      <c r="H10" s="78" t="s">
        <v>15</v>
      </c>
      <c r="I10" s="79"/>
      <c r="J10" s="79"/>
      <c r="K10" s="79"/>
      <c r="L10" s="79"/>
      <c r="M10" s="6"/>
      <c r="N10" s="8">
        <f t="shared" si="0"/>
        <v>0</v>
      </c>
    </row>
    <row r="11" spans="1:14" x14ac:dyDescent="0.3">
      <c r="A11" s="9"/>
      <c r="B11" s="82" t="s">
        <v>13</v>
      </c>
      <c r="C11" s="83">
        <v>0.25</v>
      </c>
      <c r="D11" s="85"/>
      <c r="E11" s="87"/>
      <c r="F11" s="85"/>
      <c r="G11" s="86"/>
      <c r="H11" s="83" t="s">
        <v>12</v>
      </c>
      <c r="I11" s="86">
        <v>1.1299999999999999</v>
      </c>
      <c r="J11" s="87"/>
      <c r="K11" s="86"/>
      <c r="L11" s="86"/>
      <c r="M11" s="10"/>
      <c r="N11" s="13">
        <f t="shared" si="0"/>
        <v>1.38</v>
      </c>
    </row>
    <row r="12" spans="1:14" x14ac:dyDescent="0.3">
      <c r="A12" s="5">
        <v>5.5</v>
      </c>
      <c r="B12" s="88" t="s">
        <v>16</v>
      </c>
      <c r="C12" s="78"/>
      <c r="D12" s="78"/>
      <c r="E12" s="79"/>
      <c r="F12" s="80"/>
      <c r="G12" s="79"/>
      <c r="H12" s="78" t="s">
        <v>16</v>
      </c>
      <c r="I12" s="91"/>
      <c r="J12" s="79"/>
      <c r="K12" s="79"/>
      <c r="L12" s="79"/>
      <c r="M12" s="6"/>
      <c r="N12" s="8">
        <f t="shared" si="0"/>
        <v>0</v>
      </c>
    </row>
    <row r="13" spans="1:14" x14ac:dyDescent="0.3">
      <c r="A13" s="9"/>
      <c r="B13" s="82" t="s">
        <v>13</v>
      </c>
      <c r="C13" s="83">
        <v>0.33</v>
      </c>
      <c r="D13" s="83"/>
      <c r="E13" s="86"/>
      <c r="F13" s="85"/>
      <c r="G13" s="86"/>
      <c r="H13" s="83" t="s">
        <v>12</v>
      </c>
      <c r="I13" s="86">
        <v>0.94</v>
      </c>
      <c r="J13" s="87"/>
      <c r="K13" s="86"/>
      <c r="L13" s="86"/>
      <c r="M13" s="10"/>
      <c r="N13" s="13">
        <f t="shared" si="0"/>
        <v>1.27</v>
      </c>
    </row>
    <row r="14" spans="1:14" ht="27.6" x14ac:dyDescent="0.3">
      <c r="A14" s="5">
        <v>16</v>
      </c>
      <c r="B14" s="88" t="s">
        <v>17</v>
      </c>
      <c r="C14" s="78"/>
      <c r="D14" s="78"/>
      <c r="E14" s="79"/>
      <c r="F14" s="80" t="s">
        <v>45</v>
      </c>
      <c r="G14" s="79"/>
      <c r="H14" s="92"/>
      <c r="I14" s="79"/>
      <c r="J14" s="79" t="s">
        <v>17</v>
      </c>
      <c r="K14" s="79"/>
      <c r="L14" s="79"/>
      <c r="M14" s="6"/>
      <c r="N14" s="8">
        <f t="shared" si="0"/>
        <v>0</v>
      </c>
    </row>
    <row r="15" spans="1:14" x14ac:dyDescent="0.3">
      <c r="A15" s="9"/>
      <c r="B15" s="82" t="s">
        <v>13</v>
      </c>
      <c r="C15" s="83">
        <v>0.35</v>
      </c>
      <c r="D15" s="93"/>
      <c r="E15" s="90"/>
      <c r="F15" s="85" t="s">
        <v>13</v>
      </c>
      <c r="G15" s="86">
        <v>0.34</v>
      </c>
      <c r="H15" s="94"/>
      <c r="I15" s="86"/>
      <c r="J15" s="86" t="s">
        <v>12</v>
      </c>
      <c r="K15" s="86">
        <v>3</v>
      </c>
      <c r="L15" s="86"/>
      <c r="M15" s="10"/>
      <c r="N15" s="13">
        <f t="shared" si="0"/>
        <v>3.69</v>
      </c>
    </row>
    <row r="16" spans="1:14" ht="27.6" x14ac:dyDescent="0.3">
      <c r="A16" s="5">
        <v>7.64</v>
      </c>
      <c r="B16" s="88" t="s">
        <v>18</v>
      </c>
      <c r="C16" s="78"/>
      <c r="D16" s="78"/>
      <c r="E16" s="79"/>
      <c r="F16" s="80" t="s">
        <v>18</v>
      </c>
      <c r="G16" s="79"/>
      <c r="H16" s="78"/>
      <c r="I16" s="79"/>
      <c r="J16" s="79" t="s">
        <v>18</v>
      </c>
      <c r="K16" s="79"/>
      <c r="L16" s="79"/>
      <c r="M16" s="6"/>
      <c r="N16" s="8">
        <f t="shared" si="0"/>
        <v>0</v>
      </c>
    </row>
    <row r="17" spans="1:14" x14ac:dyDescent="0.3">
      <c r="A17" s="9"/>
      <c r="B17" s="82" t="s">
        <v>13</v>
      </c>
      <c r="C17" s="83">
        <v>0.33</v>
      </c>
      <c r="D17" s="93"/>
      <c r="E17" s="90"/>
      <c r="F17" s="85" t="s">
        <v>12</v>
      </c>
      <c r="G17" s="86">
        <v>1.1000000000000001</v>
      </c>
      <c r="H17" s="85"/>
      <c r="I17" s="86"/>
      <c r="J17" s="86" t="s">
        <v>13</v>
      </c>
      <c r="K17" s="86">
        <v>0.33</v>
      </c>
      <c r="L17" s="86"/>
      <c r="M17" s="10"/>
      <c r="N17" s="13">
        <f t="shared" si="0"/>
        <v>1.7600000000000002</v>
      </c>
    </row>
    <row r="18" spans="1:14" x14ac:dyDescent="0.3">
      <c r="A18" s="5">
        <v>6.5</v>
      </c>
      <c r="B18" s="88"/>
      <c r="C18" s="95"/>
      <c r="D18" s="95" t="s">
        <v>19</v>
      </c>
      <c r="E18" s="96"/>
      <c r="F18" s="97"/>
      <c r="G18" s="98"/>
      <c r="H18" s="95"/>
      <c r="I18" s="98"/>
      <c r="J18" s="98" t="s">
        <v>19</v>
      </c>
      <c r="K18" s="79"/>
      <c r="L18" s="79"/>
      <c r="M18" s="6"/>
      <c r="N18" s="8">
        <f t="shared" si="0"/>
        <v>0</v>
      </c>
    </row>
    <row r="19" spans="1:14" x14ac:dyDescent="0.3">
      <c r="A19" s="22"/>
      <c r="B19" s="82"/>
      <c r="C19" s="95"/>
      <c r="D19" s="83" t="s">
        <v>13</v>
      </c>
      <c r="E19" s="96">
        <v>0.33</v>
      </c>
      <c r="F19" s="97"/>
      <c r="G19" s="98"/>
      <c r="H19" s="95"/>
      <c r="I19" s="98"/>
      <c r="J19" s="86" t="s">
        <v>12</v>
      </c>
      <c r="K19" s="86">
        <v>1.17</v>
      </c>
      <c r="L19" s="86"/>
      <c r="M19" s="10"/>
      <c r="N19" s="13">
        <f t="shared" si="0"/>
        <v>1.5</v>
      </c>
    </row>
    <row r="20" spans="1:14" x14ac:dyDescent="0.3">
      <c r="A20" s="5">
        <v>7.39</v>
      </c>
      <c r="B20" s="88"/>
      <c r="C20" s="78"/>
      <c r="D20" s="78" t="s">
        <v>20</v>
      </c>
      <c r="E20" s="79"/>
      <c r="F20" s="80"/>
      <c r="G20" s="79"/>
      <c r="H20" s="78"/>
      <c r="I20" s="79"/>
      <c r="J20" s="79" t="s">
        <v>20</v>
      </c>
      <c r="K20" s="79"/>
      <c r="L20" s="79"/>
      <c r="M20" s="6"/>
      <c r="N20" s="8">
        <f t="shared" si="0"/>
        <v>0</v>
      </c>
    </row>
    <row r="21" spans="1:14" x14ac:dyDescent="0.3">
      <c r="A21" s="9"/>
      <c r="B21" s="82"/>
      <c r="C21" s="83"/>
      <c r="D21" s="83" t="s">
        <v>12</v>
      </c>
      <c r="E21" s="90">
        <v>1.35</v>
      </c>
      <c r="F21" s="85"/>
      <c r="G21" s="86"/>
      <c r="H21" s="83"/>
      <c r="I21" s="86"/>
      <c r="J21" s="86" t="s">
        <v>13</v>
      </c>
      <c r="K21" s="86">
        <v>0.35</v>
      </c>
      <c r="L21" s="86"/>
      <c r="M21" s="10"/>
      <c r="N21" s="13">
        <f t="shared" si="0"/>
        <v>1.7000000000000002</v>
      </c>
    </row>
    <row r="22" spans="1:14" x14ac:dyDescent="0.3">
      <c r="A22" s="22"/>
      <c r="B22" s="99" t="s">
        <v>21</v>
      </c>
      <c r="C22" s="95"/>
      <c r="D22" s="95"/>
      <c r="E22" s="98"/>
      <c r="F22" s="97" t="s">
        <v>21</v>
      </c>
      <c r="G22" s="98"/>
      <c r="H22" s="95"/>
      <c r="I22" s="98"/>
      <c r="J22" s="98" t="s">
        <v>21</v>
      </c>
      <c r="K22" s="79"/>
      <c r="L22" s="79"/>
      <c r="M22" s="6"/>
      <c r="N22" s="8">
        <f t="shared" si="0"/>
        <v>0</v>
      </c>
    </row>
    <row r="23" spans="1:14" x14ac:dyDescent="0.3">
      <c r="A23" s="9">
        <v>9.4700000000000006</v>
      </c>
      <c r="B23" s="100" t="s">
        <v>13</v>
      </c>
      <c r="C23" s="83">
        <v>0.33</v>
      </c>
      <c r="D23" s="93"/>
      <c r="E23" s="90"/>
      <c r="F23" s="85" t="s">
        <v>12</v>
      </c>
      <c r="G23" s="86">
        <v>1.52</v>
      </c>
      <c r="H23" s="93"/>
      <c r="I23" s="86"/>
      <c r="J23" s="101" t="s">
        <v>13</v>
      </c>
      <c r="K23" s="86">
        <v>0.33</v>
      </c>
      <c r="L23" s="86"/>
      <c r="M23" s="10"/>
      <c r="N23" s="13">
        <f t="shared" si="0"/>
        <v>2.1800000000000002</v>
      </c>
    </row>
    <row r="24" spans="1:14" x14ac:dyDescent="0.3">
      <c r="A24" s="41"/>
      <c r="B24" s="102" t="s">
        <v>27</v>
      </c>
      <c r="C24" s="78"/>
      <c r="D24" s="103"/>
      <c r="E24" s="79"/>
      <c r="F24" s="103" t="s">
        <v>27</v>
      </c>
      <c r="G24" s="79"/>
      <c r="H24" s="103"/>
      <c r="I24" s="79"/>
      <c r="J24" s="81" t="s">
        <v>27</v>
      </c>
      <c r="K24" s="79"/>
      <c r="L24" s="104"/>
      <c r="M24" s="6"/>
      <c r="N24" s="6"/>
    </row>
    <row r="25" spans="1:14" x14ac:dyDescent="0.3">
      <c r="A25" s="26">
        <v>7.36</v>
      </c>
      <c r="B25" s="105" t="s">
        <v>13</v>
      </c>
      <c r="C25" s="83">
        <v>0.33</v>
      </c>
      <c r="D25" s="83"/>
      <c r="E25" s="84"/>
      <c r="F25" s="85" t="s">
        <v>12</v>
      </c>
      <c r="G25" s="86">
        <v>1.03</v>
      </c>
      <c r="H25" s="85"/>
      <c r="I25" s="86"/>
      <c r="J25" s="87" t="s">
        <v>13</v>
      </c>
      <c r="K25" s="86">
        <v>0.33</v>
      </c>
      <c r="L25" s="86"/>
      <c r="M25" s="10"/>
      <c r="N25" s="10">
        <f>C25+E25+G25+I25+K25+M25</f>
        <v>1.6900000000000002</v>
      </c>
    </row>
    <row r="26" spans="1:14" ht="27.6" x14ac:dyDescent="0.3">
      <c r="A26" s="5"/>
      <c r="B26" s="116" t="s">
        <v>30</v>
      </c>
      <c r="C26" s="117"/>
      <c r="D26" s="117"/>
      <c r="E26" s="117"/>
      <c r="F26" s="117"/>
      <c r="G26" s="117"/>
      <c r="H26" s="117" t="s">
        <v>46</v>
      </c>
      <c r="I26" s="117"/>
      <c r="J26" s="118"/>
      <c r="K26" s="79"/>
      <c r="L26" s="79"/>
      <c r="M26" s="6"/>
      <c r="N26" s="8"/>
    </row>
    <row r="27" spans="1:14" x14ac:dyDescent="0.3">
      <c r="A27" s="9">
        <v>6</v>
      </c>
      <c r="B27" s="119" t="s">
        <v>13</v>
      </c>
      <c r="C27" s="120">
        <v>0.38</v>
      </c>
      <c r="D27" s="120"/>
      <c r="E27" s="120"/>
      <c r="F27" s="120"/>
      <c r="G27" s="120"/>
      <c r="H27" s="120" t="s">
        <v>12</v>
      </c>
      <c r="I27" s="120">
        <v>1</v>
      </c>
      <c r="J27" s="115"/>
      <c r="K27" s="86"/>
      <c r="L27" s="86"/>
      <c r="M27" s="10"/>
      <c r="N27" s="13">
        <f>I27+C27</f>
        <v>1.38</v>
      </c>
    </row>
    <row r="28" spans="1:14" x14ac:dyDescent="0.3">
      <c r="A28" s="5"/>
      <c r="B28" s="106"/>
      <c r="C28" s="121"/>
      <c r="D28" s="121" t="s">
        <v>31</v>
      </c>
      <c r="E28" s="109"/>
      <c r="F28" s="107"/>
      <c r="G28" s="122"/>
      <c r="H28" s="123"/>
      <c r="I28" s="79"/>
      <c r="J28" s="118" t="s">
        <v>31</v>
      </c>
      <c r="K28" s="79"/>
      <c r="L28" s="79"/>
      <c r="M28" s="6"/>
      <c r="N28" s="8"/>
    </row>
    <row r="29" spans="1:14" ht="69" x14ac:dyDescent="0.3">
      <c r="A29" s="9">
        <v>5.3</v>
      </c>
      <c r="B29" s="111"/>
      <c r="C29" s="124"/>
      <c r="D29" s="93" t="s">
        <v>12</v>
      </c>
      <c r="E29" s="114">
        <v>0.75</v>
      </c>
      <c r="F29" s="112"/>
      <c r="G29" s="125"/>
      <c r="H29" s="93"/>
      <c r="I29" s="86"/>
      <c r="J29" s="120" t="s">
        <v>32</v>
      </c>
      <c r="K29" s="86">
        <v>0.47</v>
      </c>
      <c r="L29" s="86"/>
      <c r="M29" s="10"/>
      <c r="N29" s="13">
        <f>K29+E29</f>
        <v>1.22</v>
      </c>
    </row>
    <row r="30" spans="1:14" x14ac:dyDescent="0.3">
      <c r="A30" s="22"/>
      <c r="B30" s="126"/>
      <c r="C30" s="127"/>
      <c r="D30" s="127"/>
      <c r="E30" s="128"/>
      <c r="F30" s="78" t="s">
        <v>33</v>
      </c>
      <c r="G30" s="129"/>
      <c r="H30" s="110"/>
      <c r="I30" s="98"/>
      <c r="J30" s="101"/>
      <c r="K30" s="98"/>
      <c r="L30" s="98" t="s">
        <v>33</v>
      </c>
      <c r="M30" s="19"/>
      <c r="N30" s="25"/>
    </row>
    <row r="31" spans="1:14" x14ac:dyDescent="0.3">
      <c r="A31" s="9">
        <v>5</v>
      </c>
      <c r="B31" s="111"/>
      <c r="C31" s="124"/>
      <c r="D31" s="124"/>
      <c r="E31" s="114"/>
      <c r="F31" s="83" t="s">
        <v>12</v>
      </c>
      <c r="G31" s="125">
        <v>0.75</v>
      </c>
      <c r="H31" s="93"/>
      <c r="I31" s="86"/>
      <c r="J31" s="115"/>
      <c r="K31" s="86"/>
      <c r="L31" s="90" t="s">
        <v>34</v>
      </c>
      <c r="M31" s="10">
        <v>0.4</v>
      </c>
      <c r="N31" s="13">
        <f>M31+G31</f>
        <v>1.1499999999999999</v>
      </c>
    </row>
    <row r="32" spans="1:14" x14ac:dyDescent="0.3">
      <c r="A32" s="22"/>
      <c r="B32" s="126"/>
      <c r="C32" s="127"/>
      <c r="D32" s="78" t="s">
        <v>35</v>
      </c>
      <c r="E32" s="128"/>
      <c r="F32" s="130"/>
      <c r="G32" s="129"/>
      <c r="H32" s="110"/>
      <c r="I32" s="98"/>
      <c r="J32" s="101" t="s">
        <v>35</v>
      </c>
      <c r="K32" s="98"/>
      <c r="L32" s="98"/>
      <c r="M32" s="19"/>
      <c r="N32" s="25"/>
    </row>
    <row r="33" spans="1:14" x14ac:dyDescent="0.3">
      <c r="A33" s="22">
        <v>4.6399999999999997</v>
      </c>
      <c r="B33" s="131"/>
      <c r="C33" s="95"/>
      <c r="D33" s="95" t="s">
        <v>12</v>
      </c>
      <c r="E33" s="96">
        <v>0.75</v>
      </c>
      <c r="F33" s="97"/>
      <c r="G33" s="98"/>
      <c r="H33" s="110"/>
      <c r="I33" s="98"/>
      <c r="J33" s="132" t="s">
        <v>13</v>
      </c>
      <c r="K33" s="98">
        <v>0.32</v>
      </c>
      <c r="L33" s="98"/>
      <c r="M33" s="19"/>
      <c r="N33" s="25">
        <f>K33+E33</f>
        <v>1.07</v>
      </c>
    </row>
    <row r="34" spans="1:14" x14ac:dyDescent="0.3">
      <c r="A34" s="64"/>
      <c r="B34" s="133" t="s">
        <v>36</v>
      </c>
      <c r="C34" s="91"/>
      <c r="D34" s="78"/>
      <c r="E34" s="91"/>
      <c r="F34" s="78" t="s">
        <v>36</v>
      </c>
      <c r="G34" s="79"/>
      <c r="H34" s="78"/>
      <c r="I34" s="79"/>
      <c r="J34" s="79" t="s">
        <v>36</v>
      </c>
      <c r="K34" s="79"/>
      <c r="L34" s="79"/>
      <c r="M34" s="6"/>
      <c r="N34" s="8"/>
    </row>
    <row r="35" spans="1:14" x14ac:dyDescent="0.3">
      <c r="A35" s="66">
        <v>7.5</v>
      </c>
      <c r="B35" s="134" t="s">
        <v>13</v>
      </c>
      <c r="C35" s="90">
        <v>0.25</v>
      </c>
      <c r="D35" s="93"/>
      <c r="E35" s="90"/>
      <c r="F35" s="93" t="s">
        <v>12</v>
      </c>
      <c r="G35" s="86">
        <v>1.23</v>
      </c>
      <c r="H35" s="93"/>
      <c r="I35" s="86"/>
      <c r="J35" s="90" t="s">
        <v>34</v>
      </c>
      <c r="K35" s="86">
        <v>0.25</v>
      </c>
      <c r="L35" s="90"/>
      <c r="M35" s="10"/>
      <c r="N35" s="13">
        <f>K35+G35+C35</f>
        <v>1.73</v>
      </c>
    </row>
    <row r="36" spans="1:14" x14ac:dyDescent="0.3">
      <c r="A36" s="24"/>
      <c r="B36" s="99"/>
      <c r="C36" s="39"/>
      <c r="D36" s="19"/>
      <c r="E36" s="19"/>
      <c r="F36" s="40"/>
      <c r="G36" s="19"/>
      <c r="H36" s="39"/>
      <c r="I36" s="19"/>
      <c r="J36" s="19"/>
      <c r="K36" s="19"/>
      <c r="L36" s="19"/>
      <c r="M36" s="19"/>
      <c r="N36" s="25">
        <f t="shared" ref="N36" si="1">C36+E36+G36+I36+K36</f>
        <v>0</v>
      </c>
    </row>
    <row r="37" spans="1:14" x14ac:dyDescent="0.3">
      <c r="A37" s="24">
        <f>SUM(A4:A36)</f>
        <v>116.3</v>
      </c>
      <c r="B37" s="136" t="s">
        <v>9</v>
      </c>
      <c r="C37" s="34">
        <f>SUM(C4:C36)</f>
        <v>4.53</v>
      </c>
      <c r="D37" s="15"/>
      <c r="E37" s="15">
        <f>SUM(E4:E36)</f>
        <v>3.18</v>
      </c>
      <c r="F37" s="27"/>
      <c r="G37" s="26">
        <f>SUM(G4:G36)</f>
        <v>6.3000000000000007</v>
      </c>
      <c r="H37" s="34"/>
      <c r="I37" s="26">
        <f>SUM(I4:I36)</f>
        <v>4.3499999999999996</v>
      </c>
      <c r="J37" s="26"/>
      <c r="K37" s="15">
        <f>SUM(K4:K36)</f>
        <v>8.0300000000000011</v>
      </c>
      <c r="L37" s="15"/>
      <c r="M37" s="15">
        <v>0.4</v>
      </c>
      <c r="N37" s="28">
        <f>M37+K37+I37+G37+E37+C37</f>
        <v>26.790000000000003</v>
      </c>
    </row>
    <row r="38" spans="1:14" x14ac:dyDescent="0.3">
      <c r="B38" s="76"/>
      <c r="F38" s="1"/>
      <c r="H38" t="s">
        <v>22</v>
      </c>
      <c r="J38" s="29"/>
      <c r="K38" s="30">
        <f>N37*4.33</f>
        <v>116.00070000000001</v>
      </c>
      <c r="L38" s="30"/>
    </row>
    <row r="39" spans="1:14" x14ac:dyDescent="0.3">
      <c r="B39" s="76"/>
      <c r="F39" s="1"/>
      <c r="I39" s="31">
        <v>31.01</v>
      </c>
      <c r="M39" s="30"/>
    </row>
    <row r="40" spans="1:14" x14ac:dyDescent="0.3">
      <c r="B40" s="76" t="s">
        <v>51</v>
      </c>
      <c r="F40" s="1"/>
      <c r="G40" t="s">
        <v>24</v>
      </c>
      <c r="K40" s="1"/>
    </row>
  </sheetData>
  <pageMargins left="0.7" right="0.7" top="0.75" bottom="0.75" header="0.3" footer="0.3"/>
  <drawing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3"/>
  <sheetViews>
    <sheetView workbookViewId="0">
      <selection sqref="A1:N42"/>
    </sheetView>
  </sheetViews>
  <sheetFormatPr baseColWidth="10" defaultRowHeight="14.4" x14ac:dyDescent="0.3"/>
  <sheetData>
    <row r="1" spans="1:14" x14ac:dyDescent="0.3">
      <c r="B1" s="76" t="s">
        <v>0</v>
      </c>
      <c r="F1" s="1"/>
    </row>
    <row r="2" spans="1:14" x14ac:dyDescent="0.3">
      <c r="B2" s="76"/>
      <c r="F2" s="1"/>
    </row>
    <row r="3" spans="1:14" x14ac:dyDescent="0.3">
      <c r="A3" s="2" t="s">
        <v>1</v>
      </c>
      <c r="B3" s="77" t="s">
        <v>2</v>
      </c>
      <c r="C3" s="2" t="s">
        <v>3</v>
      </c>
      <c r="D3" s="2" t="s">
        <v>4</v>
      </c>
      <c r="E3" s="2" t="s">
        <v>5</v>
      </c>
      <c r="F3" s="3" t="s">
        <v>6</v>
      </c>
      <c r="G3" s="2" t="s">
        <v>5</v>
      </c>
      <c r="H3" s="2" t="s">
        <v>7</v>
      </c>
      <c r="I3" s="2" t="s">
        <v>5</v>
      </c>
      <c r="J3" s="2" t="s">
        <v>8</v>
      </c>
      <c r="K3" s="2" t="s">
        <v>5</v>
      </c>
      <c r="L3" s="2" t="s">
        <v>26</v>
      </c>
      <c r="M3" s="2"/>
      <c r="N3" s="2" t="s">
        <v>9</v>
      </c>
    </row>
    <row r="4" spans="1:14" x14ac:dyDescent="0.3">
      <c r="A4" s="5"/>
      <c r="B4" s="76"/>
      <c r="C4" s="78"/>
      <c r="D4" s="78"/>
      <c r="E4" s="79"/>
      <c r="F4" s="80"/>
      <c r="G4" s="79"/>
      <c r="H4" s="78"/>
      <c r="I4" s="81"/>
      <c r="J4" s="79" t="s">
        <v>10</v>
      </c>
      <c r="K4" s="79"/>
      <c r="L4" s="79"/>
      <c r="M4" s="6"/>
      <c r="N4" s="8"/>
    </row>
    <row r="5" spans="1:14" x14ac:dyDescent="0.3">
      <c r="A5" s="9">
        <v>5</v>
      </c>
      <c r="B5" s="82"/>
      <c r="C5" s="83"/>
      <c r="D5" s="83"/>
      <c r="E5" s="84"/>
      <c r="F5" s="85"/>
      <c r="G5" s="86"/>
      <c r="H5" s="83"/>
      <c r="I5" s="86"/>
      <c r="J5" s="87"/>
      <c r="K5" s="86">
        <v>1.1499999999999999</v>
      </c>
      <c r="L5" s="86"/>
      <c r="M5" s="10"/>
      <c r="N5" s="13">
        <f>C5+E5+G5+I5+K5</f>
        <v>1.1499999999999999</v>
      </c>
    </row>
    <row r="6" spans="1:14" x14ac:dyDescent="0.3">
      <c r="A6" s="5">
        <v>10</v>
      </c>
      <c r="B6" s="88" t="s">
        <v>11</v>
      </c>
      <c r="C6" s="78"/>
      <c r="D6" s="78"/>
      <c r="E6" s="81"/>
      <c r="F6" s="80" t="s">
        <v>11</v>
      </c>
      <c r="G6" s="79"/>
      <c r="H6" s="78"/>
      <c r="I6" s="79"/>
      <c r="J6" s="79" t="s">
        <v>11</v>
      </c>
      <c r="K6" s="79"/>
      <c r="L6" s="79"/>
      <c r="M6" s="6"/>
      <c r="N6" s="8">
        <f t="shared" ref="N6:N23" si="0">C6+E6+G6+I6+K6</f>
        <v>0</v>
      </c>
    </row>
    <row r="7" spans="1:14" x14ac:dyDescent="0.3">
      <c r="A7" s="9"/>
      <c r="B7" s="82" t="s">
        <v>12</v>
      </c>
      <c r="C7" s="83">
        <v>1.65</v>
      </c>
      <c r="D7" s="83"/>
      <c r="E7" s="86"/>
      <c r="F7" s="85" t="s">
        <v>13</v>
      </c>
      <c r="G7" s="86">
        <v>0.33</v>
      </c>
      <c r="H7" s="83"/>
      <c r="I7" s="86"/>
      <c r="J7" s="86" t="s">
        <v>13</v>
      </c>
      <c r="K7" s="86">
        <v>0.33</v>
      </c>
      <c r="L7" s="86"/>
      <c r="M7" s="10"/>
      <c r="N7" s="13">
        <f t="shared" si="0"/>
        <v>2.31</v>
      </c>
    </row>
    <row r="8" spans="1:14" x14ac:dyDescent="0.3">
      <c r="A8" s="5">
        <v>7</v>
      </c>
      <c r="B8" s="88" t="s">
        <v>14</v>
      </c>
      <c r="C8" s="78"/>
      <c r="D8" s="78"/>
      <c r="E8" s="79"/>
      <c r="F8" s="80"/>
      <c r="G8" s="81"/>
      <c r="H8" s="78" t="s">
        <v>14</v>
      </c>
      <c r="I8" s="81"/>
      <c r="J8" s="79"/>
      <c r="K8" s="79"/>
      <c r="L8" s="79"/>
      <c r="M8" s="6"/>
      <c r="N8" s="8">
        <f t="shared" si="0"/>
        <v>0</v>
      </c>
    </row>
    <row r="9" spans="1:14" x14ac:dyDescent="0.3">
      <c r="A9" s="9"/>
      <c r="B9" s="82" t="s">
        <v>13</v>
      </c>
      <c r="C9" s="83">
        <v>0.33</v>
      </c>
      <c r="D9" s="85"/>
      <c r="E9" s="87"/>
      <c r="F9" s="89"/>
      <c r="G9" s="90"/>
      <c r="H9" s="83" t="s">
        <v>12</v>
      </c>
      <c r="I9" s="86">
        <v>1.28</v>
      </c>
      <c r="J9" s="87"/>
      <c r="K9" s="86"/>
      <c r="L9" s="86"/>
      <c r="M9" s="10"/>
      <c r="N9" s="13">
        <f t="shared" si="0"/>
        <v>1.61</v>
      </c>
    </row>
    <row r="10" spans="1:14" x14ac:dyDescent="0.3">
      <c r="A10" s="5">
        <v>6</v>
      </c>
      <c r="B10" s="88" t="s">
        <v>15</v>
      </c>
      <c r="C10" s="78"/>
      <c r="D10" s="78"/>
      <c r="E10" s="81"/>
      <c r="F10" s="80"/>
      <c r="G10" s="81"/>
      <c r="H10" s="78" t="s">
        <v>15</v>
      </c>
      <c r="I10" s="79"/>
      <c r="J10" s="79"/>
      <c r="K10" s="79"/>
      <c r="L10" s="79"/>
      <c r="M10" s="6"/>
      <c r="N10" s="8">
        <f t="shared" si="0"/>
        <v>0</v>
      </c>
    </row>
    <row r="11" spans="1:14" x14ac:dyDescent="0.3">
      <c r="A11" s="9"/>
      <c r="B11" s="82" t="s">
        <v>13</v>
      </c>
      <c r="C11" s="83">
        <v>0.25</v>
      </c>
      <c r="D11" s="85"/>
      <c r="E11" s="87"/>
      <c r="F11" s="85"/>
      <c r="G11" s="86"/>
      <c r="H11" s="83" t="s">
        <v>12</v>
      </c>
      <c r="I11" s="86">
        <v>1.1299999999999999</v>
      </c>
      <c r="J11" s="87"/>
      <c r="K11" s="86"/>
      <c r="L11" s="86"/>
      <c r="M11" s="10"/>
      <c r="N11" s="13">
        <f t="shared" si="0"/>
        <v>1.38</v>
      </c>
    </row>
    <row r="12" spans="1:14" x14ac:dyDescent="0.3">
      <c r="A12" s="5">
        <v>5.5</v>
      </c>
      <c r="B12" s="88" t="s">
        <v>16</v>
      </c>
      <c r="C12" s="78"/>
      <c r="D12" s="78"/>
      <c r="E12" s="79"/>
      <c r="F12" s="80"/>
      <c r="G12" s="79"/>
      <c r="H12" s="78" t="s">
        <v>16</v>
      </c>
      <c r="I12" s="91"/>
      <c r="J12" s="79"/>
      <c r="K12" s="79"/>
      <c r="L12" s="79"/>
      <c r="M12" s="6"/>
      <c r="N12" s="8">
        <f t="shared" si="0"/>
        <v>0</v>
      </c>
    </row>
    <row r="13" spans="1:14" x14ac:dyDescent="0.3">
      <c r="A13" s="9"/>
      <c r="B13" s="82" t="s">
        <v>13</v>
      </c>
      <c r="C13" s="83">
        <v>0.33</v>
      </c>
      <c r="D13" s="83"/>
      <c r="E13" s="86"/>
      <c r="F13" s="85"/>
      <c r="G13" s="86"/>
      <c r="H13" s="83" t="s">
        <v>12</v>
      </c>
      <c r="I13" s="86">
        <v>0.94</v>
      </c>
      <c r="J13" s="87"/>
      <c r="K13" s="86"/>
      <c r="L13" s="86"/>
      <c r="M13" s="10"/>
      <c r="N13" s="13">
        <f t="shared" si="0"/>
        <v>1.27</v>
      </c>
    </row>
    <row r="14" spans="1:14" ht="27.6" x14ac:dyDescent="0.3">
      <c r="A14" s="5">
        <v>16</v>
      </c>
      <c r="B14" s="88" t="s">
        <v>17</v>
      </c>
      <c r="C14" s="78"/>
      <c r="D14" s="78"/>
      <c r="E14" s="79"/>
      <c r="F14" s="80" t="s">
        <v>45</v>
      </c>
      <c r="G14" s="79"/>
      <c r="H14" s="92"/>
      <c r="I14" s="79"/>
      <c r="J14" s="79" t="s">
        <v>17</v>
      </c>
      <c r="K14" s="79"/>
      <c r="L14" s="79"/>
      <c r="M14" s="6"/>
      <c r="N14" s="8">
        <f t="shared" si="0"/>
        <v>0</v>
      </c>
    </row>
    <row r="15" spans="1:14" x14ac:dyDescent="0.3">
      <c r="A15" s="9"/>
      <c r="B15" s="82" t="s">
        <v>13</v>
      </c>
      <c r="C15" s="83">
        <v>0.35</v>
      </c>
      <c r="D15" s="93"/>
      <c r="E15" s="90"/>
      <c r="F15" s="85" t="s">
        <v>13</v>
      </c>
      <c r="G15" s="86">
        <v>0.34</v>
      </c>
      <c r="H15" s="94"/>
      <c r="I15" s="86"/>
      <c r="J15" s="86" t="s">
        <v>12</v>
      </c>
      <c r="K15" s="86">
        <v>3</v>
      </c>
      <c r="L15" s="86"/>
      <c r="M15" s="10"/>
      <c r="N15" s="13">
        <f t="shared" si="0"/>
        <v>3.69</v>
      </c>
    </row>
    <row r="16" spans="1:14" ht="27.6" x14ac:dyDescent="0.3">
      <c r="A16" s="5">
        <v>7.64</v>
      </c>
      <c r="B16" s="88" t="s">
        <v>18</v>
      </c>
      <c r="C16" s="78"/>
      <c r="D16" s="78"/>
      <c r="E16" s="79"/>
      <c r="F16" s="80" t="s">
        <v>18</v>
      </c>
      <c r="G16" s="79"/>
      <c r="H16" s="78"/>
      <c r="I16" s="79"/>
      <c r="J16" s="79" t="s">
        <v>18</v>
      </c>
      <c r="K16" s="79"/>
      <c r="L16" s="79"/>
      <c r="M16" s="6"/>
      <c r="N16" s="8">
        <f t="shared" si="0"/>
        <v>0</v>
      </c>
    </row>
    <row r="17" spans="1:14" x14ac:dyDescent="0.3">
      <c r="A17" s="9"/>
      <c r="B17" s="82" t="s">
        <v>13</v>
      </c>
      <c r="C17" s="83">
        <v>0.33</v>
      </c>
      <c r="D17" s="93"/>
      <c r="E17" s="90"/>
      <c r="F17" s="85" t="s">
        <v>12</v>
      </c>
      <c r="G17" s="86">
        <v>1.1000000000000001</v>
      </c>
      <c r="H17" s="85"/>
      <c r="I17" s="86"/>
      <c r="J17" s="86" t="s">
        <v>13</v>
      </c>
      <c r="K17" s="86">
        <v>0.33</v>
      </c>
      <c r="L17" s="86"/>
      <c r="M17" s="10"/>
      <c r="N17" s="13">
        <f t="shared" si="0"/>
        <v>1.7600000000000002</v>
      </c>
    </row>
    <row r="18" spans="1:14" x14ac:dyDescent="0.3">
      <c r="A18" s="5">
        <v>6.5</v>
      </c>
      <c r="B18" s="88"/>
      <c r="C18" s="95"/>
      <c r="D18" s="95" t="s">
        <v>19</v>
      </c>
      <c r="E18" s="96"/>
      <c r="F18" s="97"/>
      <c r="G18" s="98"/>
      <c r="H18" s="95"/>
      <c r="I18" s="98"/>
      <c r="J18" s="98" t="s">
        <v>19</v>
      </c>
      <c r="K18" s="79"/>
      <c r="L18" s="79"/>
      <c r="M18" s="6"/>
      <c r="N18" s="8">
        <f t="shared" si="0"/>
        <v>0</v>
      </c>
    </row>
    <row r="19" spans="1:14" x14ac:dyDescent="0.3">
      <c r="A19" s="22"/>
      <c r="B19" s="82"/>
      <c r="C19" s="95"/>
      <c r="D19" s="83" t="s">
        <v>13</v>
      </c>
      <c r="E19" s="96">
        <v>0.33</v>
      </c>
      <c r="F19" s="97"/>
      <c r="G19" s="98"/>
      <c r="H19" s="95"/>
      <c r="I19" s="98"/>
      <c r="J19" s="86" t="s">
        <v>12</v>
      </c>
      <c r="K19" s="86">
        <v>1.17</v>
      </c>
      <c r="L19" s="86"/>
      <c r="M19" s="10"/>
      <c r="N19" s="13">
        <f t="shared" si="0"/>
        <v>1.5</v>
      </c>
    </row>
    <row r="20" spans="1:14" x14ac:dyDescent="0.3">
      <c r="A20" s="5">
        <v>7.39</v>
      </c>
      <c r="B20" s="88"/>
      <c r="C20" s="78"/>
      <c r="D20" s="78" t="s">
        <v>20</v>
      </c>
      <c r="E20" s="79"/>
      <c r="F20" s="80"/>
      <c r="G20" s="79"/>
      <c r="H20" s="78"/>
      <c r="I20" s="79"/>
      <c r="J20" s="79" t="s">
        <v>20</v>
      </c>
      <c r="K20" s="79"/>
      <c r="L20" s="79"/>
      <c r="M20" s="6"/>
      <c r="N20" s="8">
        <f t="shared" si="0"/>
        <v>0</v>
      </c>
    </row>
    <row r="21" spans="1:14" x14ac:dyDescent="0.3">
      <c r="A21" s="9"/>
      <c r="B21" s="82"/>
      <c r="C21" s="83"/>
      <c r="D21" s="83" t="s">
        <v>12</v>
      </c>
      <c r="E21" s="90">
        <v>1.35</v>
      </c>
      <c r="F21" s="85"/>
      <c r="G21" s="86"/>
      <c r="H21" s="83"/>
      <c r="I21" s="86"/>
      <c r="J21" s="86" t="s">
        <v>13</v>
      </c>
      <c r="K21" s="86">
        <v>0.35</v>
      </c>
      <c r="L21" s="86"/>
      <c r="M21" s="10"/>
      <c r="N21" s="13">
        <f t="shared" si="0"/>
        <v>1.7000000000000002</v>
      </c>
    </row>
    <row r="22" spans="1:14" x14ac:dyDescent="0.3">
      <c r="A22" s="22"/>
      <c r="B22" s="99" t="s">
        <v>21</v>
      </c>
      <c r="C22" s="95"/>
      <c r="D22" s="95"/>
      <c r="E22" s="98"/>
      <c r="F22" s="97" t="s">
        <v>21</v>
      </c>
      <c r="G22" s="98"/>
      <c r="H22" s="95"/>
      <c r="I22" s="98"/>
      <c r="J22" s="98" t="s">
        <v>21</v>
      </c>
      <c r="K22" s="79"/>
      <c r="L22" s="79"/>
      <c r="M22" s="6"/>
      <c r="N22" s="8">
        <f t="shared" si="0"/>
        <v>0</v>
      </c>
    </row>
    <row r="23" spans="1:14" x14ac:dyDescent="0.3">
      <c r="A23" s="9">
        <v>9.4700000000000006</v>
      </c>
      <c r="B23" s="100" t="s">
        <v>13</v>
      </c>
      <c r="C23" s="83">
        <v>0.33</v>
      </c>
      <c r="D23" s="93"/>
      <c r="E23" s="90"/>
      <c r="F23" s="85" t="s">
        <v>12</v>
      </c>
      <c r="G23" s="86">
        <v>1.52</v>
      </c>
      <c r="H23" s="93"/>
      <c r="I23" s="86"/>
      <c r="J23" s="101" t="s">
        <v>13</v>
      </c>
      <c r="K23" s="86">
        <v>0.33</v>
      </c>
      <c r="L23" s="86"/>
      <c r="M23" s="10"/>
      <c r="N23" s="13">
        <f t="shared" si="0"/>
        <v>2.1800000000000002</v>
      </c>
    </row>
    <row r="24" spans="1:14" x14ac:dyDescent="0.3">
      <c r="A24" s="41"/>
      <c r="B24" s="102" t="s">
        <v>27</v>
      </c>
      <c r="C24" s="78"/>
      <c r="D24" s="103"/>
      <c r="E24" s="79"/>
      <c r="F24" s="103" t="s">
        <v>27</v>
      </c>
      <c r="G24" s="79"/>
      <c r="H24" s="103"/>
      <c r="I24" s="79"/>
      <c r="J24" s="81" t="s">
        <v>27</v>
      </c>
      <c r="K24" s="79"/>
      <c r="L24" s="104"/>
      <c r="M24" s="6"/>
      <c r="N24" s="6"/>
    </row>
    <row r="25" spans="1:14" x14ac:dyDescent="0.3">
      <c r="A25" s="26">
        <v>7.36</v>
      </c>
      <c r="B25" s="105" t="s">
        <v>13</v>
      </c>
      <c r="C25" s="83">
        <v>0.33</v>
      </c>
      <c r="D25" s="83"/>
      <c r="E25" s="84"/>
      <c r="F25" s="85" t="s">
        <v>12</v>
      </c>
      <c r="G25" s="86">
        <v>1.03</v>
      </c>
      <c r="H25" s="85"/>
      <c r="I25" s="86"/>
      <c r="J25" s="87" t="s">
        <v>13</v>
      </c>
      <c r="K25" s="86">
        <v>0.33</v>
      </c>
      <c r="L25" s="86"/>
      <c r="M25" s="10"/>
      <c r="N25" s="10">
        <f>C25+E25+G25+I25+K25+M25</f>
        <v>1.6900000000000002</v>
      </c>
    </row>
    <row r="26" spans="1:14" ht="27.6" x14ac:dyDescent="0.3">
      <c r="A26" s="22"/>
      <c r="B26" s="106"/>
      <c r="C26" s="107"/>
      <c r="D26" s="103" t="s">
        <v>28</v>
      </c>
      <c r="E26" s="108"/>
      <c r="F26" s="107"/>
      <c r="G26" s="109"/>
      <c r="H26" s="110"/>
      <c r="I26" s="98"/>
      <c r="J26" s="101"/>
      <c r="K26" s="98"/>
      <c r="L26" s="98"/>
      <c r="M26" s="19"/>
      <c r="N26" s="25"/>
    </row>
    <row r="27" spans="1:14" ht="27.6" x14ac:dyDescent="0.3">
      <c r="A27" s="9">
        <v>12</v>
      </c>
      <c r="B27" s="111"/>
      <c r="C27" s="112"/>
      <c r="D27" s="85" t="s">
        <v>29</v>
      </c>
      <c r="E27" s="113">
        <v>2.77</v>
      </c>
      <c r="F27" s="112"/>
      <c r="G27" s="114"/>
      <c r="H27" s="93"/>
      <c r="I27" s="86"/>
      <c r="J27" s="115"/>
      <c r="K27" s="86"/>
      <c r="L27" s="86"/>
      <c r="M27" s="10"/>
      <c r="N27" s="13">
        <f>E27</f>
        <v>2.77</v>
      </c>
    </row>
    <row r="28" spans="1:14" ht="27.6" x14ac:dyDescent="0.3">
      <c r="A28" s="5"/>
      <c r="B28" s="116" t="s">
        <v>30</v>
      </c>
      <c r="C28" s="117"/>
      <c r="D28" s="117"/>
      <c r="E28" s="117"/>
      <c r="F28" s="117"/>
      <c r="G28" s="117"/>
      <c r="H28" s="117" t="s">
        <v>46</v>
      </c>
      <c r="I28" s="117"/>
      <c r="J28" s="118"/>
      <c r="K28" s="79"/>
      <c r="L28" s="79"/>
      <c r="M28" s="6"/>
      <c r="N28" s="8"/>
    </row>
    <row r="29" spans="1:14" x14ac:dyDescent="0.3">
      <c r="A29" s="9">
        <v>6</v>
      </c>
      <c r="B29" s="119" t="s">
        <v>13</v>
      </c>
      <c r="C29" s="120">
        <v>0.38</v>
      </c>
      <c r="D29" s="120"/>
      <c r="E29" s="120"/>
      <c r="F29" s="120"/>
      <c r="G29" s="120"/>
      <c r="H29" s="120" t="s">
        <v>12</v>
      </c>
      <c r="I29" s="120">
        <v>1</v>
      </c>
      <c r="J29" s="115"/>
      <c r="K29" s="86"/>
      <c r="L29" s="86"/>
      <c r="M29" s="10"/>
      <c r="N29" s="13">
        <f>I29+C29</f>
        <v>1.38</v>
      </c>
    </row>
    <row r="30" spans="1:14" x14ac:dyDescent="0.3">
      <c r="A30" s="5"/>
      <c r="B30" s="106"/>
      <c r="C30" s="121"/>
      <c r="D30" s="121" t="s">
        <v>31</v>
      </c>
      <c r="E30" s="109"/>
      <c r="F30" s="107"/>
      <c r="G30" s="122"/>
      <c r="H30" s="123"/>
      <c r="I30" s="79"/>
      <c r="J30" s="118" t="s">
        <v>31</v>
      </c>
      <c r="K30" s="79"/>
      <c r="L30" s="79"/>
      <c r="M30" s="6"/>
      <c r="N30" s="8"/>
    </row>
    <row r="31" spans="1:14" ht="69" x14ac:dyDescent="0.3">
      <c r="A31" s="9">
        <v>5.3</v>
      </c>
      <c r="B31" s="111"/>
      <c r="C31" s="124"/>
      <c r="D31" s="93" t="s">
        <v>12</v>
      </c>
      <c r="E31" s="114">
        <v>0.75</v>
      </c>
      <c r="F31" s="112"/>
      <c r="G31" s="125"/>
      <c r="H31" s="93"/>
      <c r="I31" s="86"/>
      <c r="J31" s="120" t="s">
        <v>32</v>
      </c>
      <c r="K31" s="86">
        <v>0.47</v>
      </c>
      <c r="L31" s="86"/>
      <c r="M31" s="10"/>
      <c r="N31" s="13">
        <f>K31+E31</f>
        <v>1.22</v>
      </c>
    </row>
    <row r="32" spans="1:14" x14ac:dyDescent="0.3">
      <c r="A32" s="22"/>
      <c r="B32" s="126"/>
      <c r="C32" s="127"/>
      <c r="D32" s="127"/>
      <c r="E32" s="128"/>
      <c r="F32" s="78" t="s">
        <v>33</v>
      </c>
      <c r="G32" s="129"/>
      <c r="H32" s="110"/>
      <c r="I32" s="98"/>
      <c r="J32" s="101"/>
      <c r="K32" s="98"/>
      <c r="L32" s="98" t="s">
        <v>33</v>
      </c>
      <c r="M32" s="19"/>
      <c r="N32" s="25"/>
    </row>
    <row r="33" spans="1:14" x14ac:dyDescent="0.3">
      <c r="A33" s="9">
        <v>5</v>
      </c>
      <c r="B33" s="111"/>
      <c r="C33" s="124"/>
      <c r="D33" s="124"/>
      <c r="E33" s="114"/>
      <c r="F33" s="83" t="s">
        <v>12</v>
      </c>
      <c r="G33" s="125">
        <v>0.75</v>
      </c>
      <c r="H33" s="93"/>
      <c r="I33" s="86"/>
      <c r="J33" s="115"/>
      <c r="K33" s="86"/>
      <c r="L33" s="90" t="s">
        <v>34</v>
      </c>
      <c r="M33" s="10">
        <v>0.4</v>
      </c>
      <c r="N33" s="13">
        <f>M33+G33</f>
        <v>1.1499999999999999</v>
      </c>
    </row>
    <row r="34" spans="1:14" x14ac:dyDescent="0.3">
      <c r="A34" s="22"/>
      <c r="B34" s="126"/>
      <c r="C34" s="127"/>
      <c r="D34" s="78" t="s">
        <v>35</v>
      </c>
      <c r="E34" s="128"/>
      <c r="F34" s="130"/>
      <c r="G34" s="129"/>
      <c r="H34" s="110"/>
      <c r="I34" s="98"/>
      <c r="J34" s="101" t="s">
        <v>35</v>
      </c>
      <c r="K34" s="98"/>
      <c r="L34" s="98"/>
      <c r="M34" s="19"/>
      <c r="N34" s="25"/>
    </row>
    <row r="35" spans="1:14" x14ac:dyDescent="0.3">
      <c r="A35" s="22">
        <v>4.6399999999999997</v>
      </c>
      <c r="B35" s="131"/>
      <c r="C35" s="95"/>
      <c r="D35" s="95" t="s">
        <v>12</v>
      </c>
      <c r="E35" s="96">
        <v>0.75</v>
      </c>
      <c r="F35" s="97"/>
      <c r="G35" s="98"/>
      <c r="H35" s="110"/>
      <c r="I35" s="98"/>
      <c r="J35" s="132" t="s">
        <v>13</v>
      </c>
      <c r="K35" s="98">
        <v>0.32</v>
      </c>
      <c r="L35" s="98"/>
      <c r="M35" s="19"/>
      <c r="N35" s="25">
        <f>K35+E35</f>
        <v>1.07</v>
      </c>
    </row>
    <row r="36" spans="1:14" x14ac:dyDescent="0.3">
      <c r="A36" s="64"/>
      <c r="B36" s="133" t="s">
        <v>36</v>
      </c>
      <c r="C36" s="91"/>
      <c r="D36" s="78"/>
      <c r="E36" s="91"/>
      <c r="F36" s="78" t="s">
        <v>36</v>
      </c>
      <c r="G36" s="79"/>
      <c r="H36" s="78"/>
      <c r="I36" s="79"/>
      <c r="J36" s="79" t="s">
        <v>36</v>
      </c>
      <c r="K36" s="79"/>
      <c r="L36" s="79"/>
      <c r="M36" s="6"/>
      <c r="N36" s="8"/>
    </row>
    <row r="37" spans="1:14" x14ac:dyDescent="0.3">
      <c r="A37" s="66">
        <v>7.5</v>
      </c>
      <c r="B37" s="134" t="s">
        <v>13</v>
      </c>
      <c r="C37" s="90">
        <v>0.25</v>
      </c>
      <c r="D37" s="93"/>
      <c r="E37" s="90"/>
      <c r="F37" s="93" t="s">
        <v>12</v>
      </c>
      <c r="G37" s="86">
        <v>1.23</v>
      </c>
      <c r="H37" s="93"/>
      <c r="I37" s="86"/>
      <c r="J37" s="90" t="s">
        <v>34</v>
      </c>
      <c r="K37" s="86">
        <v>0.25</v>
      </c>
      <c r="L37" s="90"/>
      <c r="M37" s="10"/>
      <c r="N37" s="13">
        <f>K37+G37+C37</f>
        <v>1.73</v>
      </c>
    </row>
    <row r="38" spans="1:14" x14ac:dyDescent="0.3">
      <c r="A38" s="24"/>
      <c r="B38" s="99"/>
      <c r="C38" s="39"/>
      <c r="D38" s="19"/>
      <c r="E38" s="19"/>
      <c r="F38" s="40"/>
      <c r="G38" s="19"/>
      <c r="H38" s="39"/>
      <c r="I38" s="19"/>
      <c r="J38" s="19"/>
      <c r="K38" s="19"/>
      <c r="L38" s="19"/>
      <c r="M38" s="19"/>
      <c r="N38" s="25">
        <f t="shared" ref="N38" si="1">C38+E38+G38+I38+K38</f>
        <v>0</v>
      </c>
    </row>
    <row r="39" spans="1:14" x14ac:dyDescent="0.3">
      <c r="A39" s="24">
        <f>SUM(A4:A38)</f>
        <v>128.30000000000001</v>
      </c>
      <c r="B39" s="136" t="s">
        <v>9</v>
      </c>
      <c r="C39" s="34">
        <f>SUM(C4:C38)</f>
        <v>4.53</v>
      </c>
      <c r="D39" s="15"/>
      <c r="E39" s="15">
        <f>SUM(E4:E38)</f>
        <v>5.95</v>
      </c>
      <c r="F39" s="27"/>
      <c r="G39" s="26">
        <f>SUM(G4:G38)</f>
        <v>6.3000000000000007</v>
      </c>
      <c r="H39" s="34"/>
      <c r="I39" s="26">
        <f>SUM(I4:I38)</f>
        <v>4.3499999999999996</v>
      </c>
      <c r="J39" s="26"/>
      <c r="K39" s="15">
        <f>SUM(K4:K38)</f>
        <v>8.0300000000000011</v>
      </c>
      <c r="L39" s="15"/>
      <c r="M39" s="15">
        <v>0.4</v>
      </c>
      <c r="N39" s="28">
        <f>M39+K39+I39+G39+E39+C39</f>
        <v>29.560000000000002</v>
      </c>
    </row>
    <row r="40" spans="1:14" x14ac:dyDescent="0.3">
      <c r="B40" s="76"/>
      <c r="F40" s="1"/>
      <c r="H40" t="s">
        <v>22</v>
      </c>
      <c r="J40" s="29"/>
      <c r="K40" s="30">
        <f>N39*4.33</f>
        <v>127.99480000000001</v>
      </c>
      <c r="L40" s="30"/>
    </row>
    <row r="41" spans="1:14" x14ac:dyDescent="0.3">
      <c r="B41" s="76"/>
      <c r="F41" s="1"/>
      <c r="I41" s="31">
        <v>31.01</v>
      </c>
      <c r="M41" s="30"/>
    </row>
    <row r="42" spans="1:14" x14ac:dyDescent="0.3">
      <c r="B42" s="76" t="s">
        <v>50</v>
      </c>
      <c r="F42" s="1"/>
      <c r="G42" t="s">
        <v>24</v>
      </c>
      <c r="K42" s="1"/>
    </row>
    <row r="43" spans="1:14" x14ac:dyDescent="0.3">
      <c r="B43" s="76"/>
      <c r="F43" s="1"/>
    </row>
  </sheetData>
  <pageMargins left="0.7" right="0.7" top="0.75" bottom="0.75" header="0.3" footer="0.3"/>
  <drawing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5"/>
  <sheetViews>
    <sheetView topLeftCell="A34" workbookViewId="0">
      <selection activeCell="G18" sqref="G18"/>
    </sheetView>
  </sheetViews>
  <sheetFormatPr baseColWidth="10" defaultRowHeight="14.4" x14ac:dyDescent="0.3"/>
  <sheetData>
    <row r="1" spans="1:15" x14ac:dyDescent="0.3">
      <c r="B1" s="76" t="s">
        <v>0</v>
      </c>
      <c r="F1" s="1"/>
    </row>
    <row r="2" spans="1:15" x14ac:dyDescent="0.3">
      <c r="B2" s="76"/>
      <c r="F2" s="1"/>
    </row>
    <row r="3" spans="1:15" x14ac:dyDescent="0.3">
      <c r="A3" s="2" t="s">
        <v>1</v>
      </c>
      <c r="B3" s="77" t="s">
        <v>2</v>
      </c>
      <c r="C3" s="2" t="s">
        <v>3</v>
      </c>
      <c r="D3" s="2" t="s">
        <v>4</v>
      </c>
      <c r="E3" s="2" t="s">
        <v>5</v>
      </c>
      <c r="F3" s="3" t="s">
        <v>6</v>
      </c>
      <c r="G3" s="2" t="s">
        <v>5</v>
      </c>
      <c r="H3" s="2" t="s">
        <v>7</v>
      </c>
      <c r="I3" s="2" t="s">
        <v>5</v>
      </c>
      <c r="J3" s="2" t="s">
        <v>8</v>
      </c>
      <c r="K3" s="2" t="s">
        <v>5</v>
      </c>
      <c r="L3" s="2" t="s">
        <v>26</v>
      </c>
      <c r="M3" s="2"/>
      <c r="N3" s="2" t="s">
        <v>9</v>
      </c>
      <c r="O3" s="4"/>
    </row>
    <row r="4" spans="1:15" x14ac:dyDescent="0.3">
      <c r="A4" s="5"/>
      <c r="B4" s="76"/>
      <c r="C4" s="78"/>
      <c r="D4" s="78"/>
      <c r="E4" s="79"/>
      <c r="F4" s="80"/>
      <c r="G4" s="79"/>
      <c r="H4" s="78"/>
      <c r="I4" s="81"/>
      <c r="J4" s="79" t="s">
        <v>10</v>
      </c>
      <c r="K4" s="79"/>
      <c r="L4" s="79"/>
      <c r="M4" s="6"/>
      <c r="N4" s="8"/>
      <c r="O4" s="4"/>
    </row>
    <row r="5" spans="1:15" x14ac:dyDescent="0.3">
      <c r="A5" s="9">
        <v>5</v>
      </c>
      <c r="B5" s="82"/>
      <c r="C5" s="83"/>
      <c r="D5" s="83"/>
      <c r="E5" s="84"/>
      <c r="F5" s="85"/>
      <c r="G5" s="86"/>
      <c r="H5" s="83"/>
      <c r="I5" s="86"/>
      <c r="J5" s="87"/>
      <c r="K5" s="86">
        <v>1.1499999999999999</v>
      </c>
      <c r="L5" s="86"/>
      <c r="M5" s="10"/>
      <c r="N5" s="13">
        <f>C5+E5+G5+I5+K5</f>
        <v>1.1499999999999999</v>
      </c>
      <c r="O5" s="14">
        <f>N5*4.33</f>
        <v>4.9794999999999998</v>
      </c>
    </row>
    <row r="6" spans="1:15" x14ac:dyDescent="0.3">
      <c r="A6" s="5">
        <v>10</v>
      </c>
      <c r="B6" s="88" t="s">
        <v>11</v>
      </c>
      <c r="C6" s="78"/>
      <c r="D6" s="78"/>
      <c r="E6" s="81"/>
      <c r="F6" s="80" t="s">
        <v>11</v>
      </c>
      <c r="G6" s="79"/>
      <c r="H6" s="78"/>
      <c r="I6" s="79"/>
      <c r="J6" s="79" t="s">
        <v>11</v>
      </c>
      <c r="K6" s="79"/>
      <c r="L6" s="79"/>
      <c r="M6" s="6"/>
      <c r="N6" s="8">
        <f t="shared" ref="N6:N23" si="0">C6+E6+G6+I6+K6</f>
        <v>0</v>
      </c>
      <c r="O6" s="14">
        <f t="shared" ref="O6:O23" si="1">N6*4.33</f>
        <v>0</v>
      </c>
    </row>
    <row r="7" spans="1:15" x14ac:dyDescent="0.3">
      <c r="A7" s="9"/>
      <c r="B7" s="82" t="s">
        <v>12</v>
      </c>
      <c r="C7" s="83">
        <v>1.65</v>
      </c>
      <c r="D7" s="83"/>
      <c r="E7" s="86"/>
      <c r="F7" s="85" t="s">
        <v>13</v>
      </c>
      <c r="G7" s="86">
        <v>0.33</v>
      </c>
      <c r="H7" s="83"/>
      <c r="I7" s="86"/>
      <c r="J7" s="86" t="s">
        <v>13</v>
      </c>
      <c r="K7" s="86">
        <v>0.33</v>
      </c>
      <c r="L7" s="86"/>
      <c r="M7" s="10"/>
      <c r="N7" s="13">
        <f t="shared" si="0"/>
        <v>2.31</v>
      </c>
      <c r="O7" s="14">
        <f t="shared" si="1"/>
        <v>10.0023</v>
      </c>
    </row>
    <row r="8" spans="1:15" x14ac:dyDescent="0.3">
      <c r="A8" s="5">
        <v>7</v>
      </c>
      <c r="B8" s="88" t="s">
        <v>14</v>
      </c>
      <c r="C8" s="78"/>
      <c r="D8" s="78"/>
      <c r="E8" s="79"/>
      <c r="F8" s="80"/>
      <c r="G8" s="81"/>
      <c r="H8" s="78" t="s">
        <v>14</v>
      </c>
      <c r="I8" s="81"/>
      <c r="J8" s="79"/>
      <c r="K8" s="79"/>
      <c r="L8" s="79"/>
      <c r="M8" s="6"/>
      <c r="N8" s="8">
        <f t="shared" si="0"/>
        <v>0</v>
      </c>
      <c r="O8" s="14">
        <f t="shared" si="1"/>
        <v>0</v>
      </c>
    </row>
    <row r="9" spans="1:15" x14ac:dyDescent="0.3">
      <c r="A9" s="9"/>
      <c r="B9" s="82" t="s">
        <v>13</v>
      </c>
      <c r="C9" s="83">
        <v>0.33</v>
      </c>
      <c r="D9" s="85"/>
      <c r="E9" s="87"/>
      <c r="F9" s="89"/>
      <c r="G9" s="90"/>
      <c r="H9" s="83" t="s">
        <v>12</v>
      </c>
      <c r="I9" s="86">
        <v>1.28</v>
      </c>
      <c r="J9" s="87"/>
      <c r="K9" s="86"/>
      <c r="L9" s="86"/>
      <c r="M9" s="10"/>
      <c r="N9" s="13">
        <f t="shared" si="0"/>
        <v>1.61</v>
      </c>
      <c r="O9" s="14">
        <f t="shared" si="1"/>
        <v>6.9713000000000003</v>
      </c>
    </row>
    <row r="10" spans="1:15" x14ac:dyDescent="0.3">
      <c r="A10" s="5">
        <v>6</v>
      </c>
      <c r="B10" s="88" t="s">
        <v>15</v>
      </c>
      <c r="C10" s="78"/>
      <c r="D10" s="78"/>
      <c r="E10" s="81"/>
      <c r="F10" s="80"/>
      <c r="G10" s="81"/>
      <c r="H10" s="78" t="s">
        <v>15</v>
      </c>
      <c r="I10" s="79"/>
      <c r="J10" s="79"/>
      <c r="K10" s="79"/>
      <c r="L10" s="79"/>
      <c r="M10" s="6"/>
      <c r="N10" s="8">
        <f t="shared" si="0"/>
        <v>0</v>
      </c>
      <c r="O10" s="14">
        <f t="shared" si="1"/>
        <v>0</v>
      </c>
    </row>
    <row r="11" spans="1:15" x14ac:dyDescent="0.3">
      <c r="A11" s="9"/>
      <c r="B11" s="82" t="s">
        <v>13</v>
      </c>
      <c r="C11" s="83">
        <v>0.25</v>
      </c>
      <c r="D11" s="85"/>
      <c r="E11" s="87"/>
      <c r="F11" s="85"/>
      <c r="G11" s="86"/>
      <c r="H11" s="83" t="s">
        <v>12</v>
      </c>
      <c r="I11" s="86">
        <v>1.1299999999999999</v>
      </c>
      <c r="J11" s="87"/>
      <c r="K11" s="86"/>
      <c r="L11" s="86"/>
      <c r="M11" s="10"/>
      <c r="N11" s="13">
        <f t="shared" si="0"/>
        <v>1.38</v>
      </c>
      <c r="O11" s="14">
        <f t="shared" si="1"/>
        <v>5.9753999999999996</v>
      </c>
    </row>
    <row r="12" spans="1:15" x14ac:dyDescent="0.3">
      <c r="A12" s="5">
        <v>5.5</v>
      </c>
      <c r="B12" s="88" t="s">
        <v>16</v>
      </c>
      <c r="C12" s="78"/>
      <c r="D12" s="78"/>
      <c r="E12" s="79"/>
      <c r="F12" s="80"/>
      <c r="G12" s="79"/>
      <c r="H12" s="78" t="s">
        <v>16</v>
      </c>
      <c r="I12" s="91"/>
      <c r="J12" s="79"/>
      <c r="K12" s="79"/>
      <c r="L12" s="79"/>
      <c r="M12" s="6"/>
      <c r="N12" s="8">
        <f t="shared" si="0"/>
        <v>0</v>
      </c>
      <c r="O12" s="14">
        <f t="shared" si="1"/>
        <v>0</v>
      </c>
    </row>
    <row r="13" spans="1:15" x14ac:dyDescent="0.3">
      <c r="A13" s="9"/>
      <c r="B13" s="82" t="s">
        <v>12</v>
      </c>
      <c r="C13" s="83">
        <v>0.94</v>
      </c>
      <c r="D13" s="83"/>
      <c r="E13" s="86"/>
      <c r="F13" s="85"/>
      <c r="G13" s="86"/>
      <c r="H13" s="83" t="s">
        <v>13</v>
      </c>
      <c r="I13" s="86">
        <v>0.33</v>
      </c>
      <c r="J13" s="87"/>
      <c r="K13" s="86"/>
      <c r="L13" s="86"/>
      <c r="M13" s="10"/>
      <c r="N13" s="13">
        <f t="shared" si="0"/>
        <v>1.27</v>
      </c>
      <c r="O13" s="14">
        <f t="shared" si="1"/>
        <v>5.4991000000000003</v>
      </c>
    </row>
    <row r="14" spans="1:15" ht="27.6" x14ac:dyDescent="0.3">
      <c r="A14" s="5">
        <v>16</v>
      </c>
      <c r="B14" s="88" t="s">
        <v>17</v>
      </c>
      <c r="C14" s="78"/>
      <c r="D14" s="78"/>
      <c r="E14" s="79"/>
      <c r="F14" s="80" t="s">
        <v>45</v>
      </c>
      <c r="G14" s="79"/>
      <c r="H14" s="92"/>
      <c r="I14" s="79"/>
      <c r="J14" s="79" t="s">
        <v>17</v>
      </c>
      <c r="K14" s="79"/>
      <c r="L14" s="79"/>
      <c r="M14" s="6"/>
      <c r="N14" s="8">
        <f t="shared" si="0"/>
        <v>0</v>
      </c>
      <c r="O14" s="14">
        <f t="shared" si="1"/>
        <v>0</v>
      </c>
    </row>
    <row r="15" spans="1:15" x14ac:dyDescent="0.3">
      <c r="A15" s="9"/>
      <c r="B15" s="82" t="s">
        <v>13</v>
      </c>
      <c r="C15" s="83">
        <v>0.35</v>
      </c>
      <c r="D15" s="93"/>
      <c r="E15" s="90"/>
      <c r="F15" s="85" t="s">
        <v>13</v>
      </c>
      <c r="G15" s="86">
        <v>0.34</v>
      </c>
      <c r="H15" s="94"/>
      <c r="I15" s="86"/>
      <c r="J15" s="86" t="s">
        <v>12</v>
      </c>
      <c r="K15" s="86">
        <v>3</v>
      </c>
      <c r="L15" s="86"/>
      <c r="M15" s="10"/>
      <c r="N15" s="13">
        <f t="shared" si="0"/>
        <v>3.69</v>
      </c>
      <c r="O15" s="14">
        <f t="shared" si="1"/>
        <v>15.9777</v>
      </c>
    </row>
    <row r="16" spans="1:15" ht="27.6" x14ac:dyDescent="0.3">
      <c r="A16" s="5">
        <v>7.64</v>
      </c>
      <c r="B16" s="88" t="s">
        <v>18</v>
      </c>
      <c r="C16" s="78"/>
      <c r="D16" s="78"/>
      <c r="E16" s="79"/>
      <c r="F16" s="80" t="s">
        <v>18</v>
      </c>
      <c r="G16" s="79"/>
      <c r="H16" s="78"/>
      <c r="I16" s="79"/>
      <c r="J16" s="79" t="s">
        <v>18</v>
      </c>
      <c r="K16" s="79"/>
      <c r="L16" s="79"/>
      <c r="M16" s="6"/>
      <c r="N16" s="8">
        <f t="shared" si="0"/>
        <v>0</v>
      </c>
      <c r="O16" s="14">
        <f t="shared" si="1"/>
        <v>0</v>
      </c>
    </row>
    <row r="17" spans="1:15" x14ac:dyDescent="0.3">
      <c r="A17" s="9"/>
      <c r="B17" s="82" t="s">
        <v>13</v>
      </c>
      <c r="C17" s="83">
        <v>0.33</v>
      </c>
      <c r="D17" s="93"/>
      <c r="E17" s="90"/>
      <c r="F17" s="85" t="s">
        <v>12</v>
      </c>
      <c r="G17" s="86">
        <v>1.1000000000000001</v>
      </c>
      <c r="H17" s="85"/>
      <c r="I17" s="86"/>
      <c r="J17" s="86" t="s">
        <v>13</v>
      </c>
      <c r="K17" s="86">
        <v>0.33</v>
      </c>
      <c r="L17" s="86"/>
      <c r="M17" s="10"/>
      <c r="N17" s="13">
        <f t="shared" si="0"/>
        <v>1.7600000000000002</v>
      </c>
      <c r="O17" s="14">
        <f t="shared" si="1"/>
        <v>7.6208000000000009</v>
      </c>
    </row>
    <row r="18" spans="1:15" x14ac:dyDescent="0.3">
      <c r="A18" s="5">
        <v>6.5</v>
      </c>
      <c r="B18" s="88"/>
      <c r="C18" s="95"/>
      <c r="D18" s="95" t="s">
        <v>19</v>
      </c>
      <c r="E18" s="96"/>
      <c r="F18" s="97"/>
      <c r="G18" s="98"/>
      <c r="H18" s="95"/>
      <c r="I18" s="98"/>
      <c r="J18" s="98" t="s">
        <v>19</v>
      </c>
      <c r="K18" s="79"/>
      <c r="L18" s="79"/>
      <c r="M18" s="6"/>
      <c r="N18" s="8">
        <f t="shared" si="0"/>
        <v>0</v>
      </c>
      <c r="O18" s="14">
        <f t="shared" si="1"/>
        <v>0</v>
      </c>
    </row>
    <row r="19" spans="1:15" x14ac:dyDescent="0.3">
      <c r="A19" s="22"/>
      <c r="B19" s="82"/>
      <c r="C19" s="95"/>
      <c r="D19" s="83" t="s">
        <v>13</v>
      </c>
      <c r="E19" s="96">
        <v>0.33</v>
      </c>
      <c r="F19" s="97"/>
      <c r="G19" s="98"/>
      <c r="H19" s="95"/>
      <c r="I19" s="98"/>
      <c r="J19" s="86" t="s">
        <v>12</v>
      </c>
      <c r="K19" s="86">
        <v>1.17</v>
      </c>
      <c r="L19" s="86"/>
      <c r="M19" s="10"/>
      <c r="N19" s="13">
        <f t="shared" si="0"/>
        <v>1.5</v>
      </c>
      <c r="O19" s="14">
        <f t="shared" si="1"/>
        <v>6.4950000000000001</v>
      </c>
    </row>
    <row r="20" spans="1:15" x14ac:dyDescent="0.3">
      <c r="A20" s="5">
        <v>7.39</v>
      </c>
      <c r="B20" s="88"/>
      <c r="C20" s="78"/>
      <c r="D20" s="78" t="s">
        <v>20</v>
      </c>
      <c r="E20" s="79"/>
      <c r="F20" s="80"/>
      <c r="G20" s="79"/>
      <c r="H20" s="78"/>
      <c r="I20" s="79"/>
      <c r="J20" s="79" t="s">
        <v>20</v>
      </c>
      <c r="K20" s="79"/>
      <c r="L20" s="79"/>
      <c r="M20" s="6"/>
      <c r="N20" s="8">
        <f t="shared" si="0"/>
        <v>0</v>
      </c>
      <c r="O20" s="14">
        <f t="shared" si="1"/>
        <v>0</v>
      </c>
    </row>
    <row r="21" spans="1:15" x14ac:dyDescent="0.3">
      <c r="A21" s="9"/>
      <c r="B21" s="82"/>
      <c r="C21" s="83"/>
      <c r="D21" s="83" t="s">
        <v>12</v>
      </c>
      <c r="E21" s="90">
        <v>1.35</v>
      </c>
      <c r="F21" s="85"/>
      <c r="G21" s="86"/>
      <c r="H21" s="83"/>
      <c r="I21" s="86"/>
      <c r="J21" s="86" t="s">
        <v>13</v>
      </c>
      <c r="K21" s="86">
        <v>0.35</v>
      </c>
      <c r="L21" s="86"/>
      <c r="M21" s="10"/>
      <c r="N21" s="13">
        <f t="shared" si="0"/>
        <v>1.7000000000000002</v>
      </c>
      <c r="O21" s="14">
        <f t="shared" si="1"/>
        <v>7.3610000000000007</v>
      </c>
    </row>
    <row r="22" spans="1:15" x14ac:dyDescent="0.3">
      <c r="A22" s="22"/>
      <c r="B22" s="99" t="s">
        <v>21</v>
      </c>
      <c r="C22" s="95"/>
      <c r="D22" s="95"/>
      <c r="E22" s="98"/>
      <c r="F22" s="97" t="s">
        <v>21</v>
      </c>
      <c r="G22" s="98"/>
      <c r="H22" s="95"/>
      <c r="I22" s="98"/>
      <c r="J22" s="98" t="s">
        <v>21</v>
      </c>
      <c r="K22" s="79"/>
      <c r="L22" s="79"/>
      <c r="M22" s="6"/>
      <c r="N22" s="8">
        <f t="shared" si="0"/>
        <v>0</v>
      </c>
      <c r="O22" s="14">
        <f t="shared" si="1"/>
        <v>0</v>
      </c>
    </row>
    <row r="23" spans="1:15" x14ac:dyDescent="0.3">
      <c r="A23" s="9">
        <v>9.4700000000000006</v>
      </c>
      <c r="B23" s="100" t="s">
        <v>13</v>
      </c>
      <c r="C23" s="83">
        <v>0.33</v>
      </c>
      <c r="D23" s="93"/>
      <c r="E23" s="90"/>
      <c r="F23" s="85" t="s">
        <v>12</v>
      </c>
      <c r="G23" s="86">
        <v>1.52</v>
      </c>
      <c r="H23" s="93"/>
      <c r="I23" s="86"/>
      <c r="J23" s="101" t="s">
        <v>13</v>
      </c>
      <c r="K23" s="86">
        <v>0.33</v>
      </c>
      <c r="L23" s="86"/>
      <c r="M23" s="10"/>
      <c r="N23" s="13">
        <f t="shared" si="0"/>
        <v>2.1800000000000002</v>
      </c>
      <c r="O23" s="14">
        <f t="shared" si="1"/>
        <v>9.4394000000000009</v>
      </c>
    </row>
    <row r="24" spans="1:15" x14ac:dyDescent="0.3">
      <c r="A24" s="41"/>
      <c r="B24" s="102" t="s">
        <v>27</v>
      </c>
      <c r="C24" s="78"/>
      <c r="D24" s="103"/>
      <c r="E24" s="79"/>
      <c r="F24" s="103" t="s">
        <v>27</v>
      </c>
      <c r="G24" s="79"/>
      <c r="H24" s="103"/>
      <c r="I24" s="79"/>
      <c r="J24" s="81" t="s">
        <v>27</v>
      </c>
      <c r="K24" s="79"/>
      <c r="L24" s="104"/>
      <c r="M24" s="6"/>
      <c r="N24" s="6"/>
    </row>
    <row r="25" spans="1:15" x14ac:dyDescent="0.3">
      <c r="A25" s="26">
        <v>7.36</v>
      </c>
      <c r="B25" s="105" t="s">
        <v>13</v>
      </c>
      <c r="C25" s="83">
        <v>0.33</v>
      </c>
      <c r="D25" s="83"/>
      <c r="E25" s="84"/>
      <c r="F25" s="85" t="s">
        <v>12</v>
      </c>
      <c r="G25" s="86">
        <v>1.03</v>
      </c>
      <c r="H25" s="85"/>
      <c r="I25" s="86"/>
      <c r="J25" s="87" t="s">
        <v>13</v>
      </c>
      <c r="K25" s="86">
        <v>0.33</v>
      </c>
      <c r="L25" s="86"/>
      <c r="M25" s="10"/>
      <c r="N25" s="10">
        <f>C25+E25+G25+I25+K25+M25</f>
        <v>1.6900000000000002</v>
      </c>
      <c r="O25" s="14">
        <f>N25*4.33</f>
        <v>7.3177000000000012</v>
      </c>
    </row>
    <row r="26" spans="1:15" ht="27.6" x14ac:dyDescent="0.3">
      <c r="A26" s="22"/>
      <c r="B26" s="106"/>
      <c r="C26" s="107"/>
      <c r="D26" s="103" t="s">
        <v>28</v>
      </c>
      <c r="E26" s="108"/>
      <c r="F26" s="107"/>
      <c r="G26" s="109"/>
      <c r="H26" s="110"/>
      <c r="I26" s="98"/>
      <c r="J26" s="101"/>
      <c r="K26" s="98"/>
      <c r="L26" s="98"/>
      <c r="M26" s="19"/>
      <c r="N26" s="25"/>
      <c r="O26" s="14"/>
    </row>
    <row r="27" spans="1:15" ht="27.6" x14ac:dyDescent="0.3">
      <c r="A27" s="9">
        <v>12</v>
      </c>
      <c r="B27" s="111"/>
      <c r="C27" s="112"/>
      <c r="D27" s="85" t="s">
        <v>29</v>
      </c>
      <c r="E27" s="113">
        <v>2.77</v>
      </c>
      <c r="F27" s="112"/>
      <c r="G27" s="114"/>
      <c r="H27" s="93"/>
      <c r="I27" s="86"/>
      <c r="J27" s="115"/>
      <c r="K27" s="86"/>
      <c r="L27" s="86"/>
      <c r="M27" s="10"/>
      <c r="N27" s="13">
        <f>E27</f>
        <v>2.77</v>
      </c>
      <c r="O27" s="14"/>
    </row>
    <row r="28" spans="1:15" ht="27.6" x14ac:dyDescent="0.3">
      <c r="A28" s="5"/>
      <c r="B28" s="116" t="s">
        <v>30</v>
      </c>
      <c r="C28" s="117"/>
      <c r="D28" s="117"/>
      <c r="E28" s="117"/>
      <c r="F28" s="117"/>
      <c r="G28" s="117"/>
      <c r="H28" s="117" t="s">
        <v>46</v>
      </c>
      <c r="I28" s="117"/>
      <c r="J28" s="118"/>
      <c r="K28" s="79"/>
      <c r="L28" s="79"/>
      <c r="M28" s="6"/>
      <c r="N28" s="8"/>
      <c r="O28" s="14"/>
    </row>
    <row r="29" spans="1:15" x14ac:dyDescent="0.3">
      <c r="A29" s="9">
        <v>6</v>
      </c>
      <c r="B29" s="119" t="s">
        <v>13</v>
      </c>
      <c r="C29" s="120">
        <v>0.38</v>
      </c>
      <c r="D29" s="120"/>
      <c r="E29" s="120"/>
      <c r="F29" s="120"/>
      <c r="G29" s="120"/>
      <c r="H29" s="120" t="s">
        <v>12</v>
      </c>
      <c r="I29" s="120">
        <v>1</v>
      </c>
      <c r="J29" s="115"/>
      <c r="K29" s="86"/>
      <c r="L29" s="86"/>
      <c r="M29" s="10"/>
      <c r="N29" s="13">
        <f>I29+C29</f>
        <v>1.38</v>
      </c>
      <c r="O29" s="14"/>
    </row>
    <row r="30" spans="1:15" x14ac:dyDescent="0.3">
      <c r="A30" s="5"/>
      <c r="B30" s="106"/>
      <c r="C30" s="121"/>
      <c r="D30" s="121" t="s">
        <v>31</v>
      </c>
      <c r="E30" s="109"/>
      <c r="F30" s="107"/>
      <c r="G30" s="122"/>
      <c r="H30" s="123"/>
      <c r="I30" s="79"/>
      <c r="J30" s="118" t="s">
        <v>31</v>
      </c>
      <c r="K30" s="79"/>
      <c r="L30" s="79"/>
      <c r="M30" s="6"/>
      <c r="N30" s="8"/>
      <c r="O30" s="14"/>
    </row>
    <row r="31" spans="1:15" ht="69" x14ac:dyDescent="0.3">
      <c r="A31" s="9">
        <v>5.3</v>
      </c>
      <c r="B31" s="111"/>
      <c r="C31" s="124"/>
      <c r="D31" s="93" t="s">
        <v>12</v>
      </c>
      <c r="E31" s="114">
        <v>0.75</v>
      </c>
      <c r="F31" s="112"/>
      <c r="G31" s="125"/>
      <c r="H31" s="93"/>
      <c r="I31" s="86"/>
      <c r="J31" s="120" t="s">
        <v>32</v>
      </c>
      <c r="K31" s="86">
        <v>0.47</v>
      </c>
      <c r="L31" s="86"/>
      <c r="M31" s="10"/>
      <c r="N31" s="13">
        <f>K31+E31</f>
        <v>1.22</v>
      </c>
      <c r="O31" s="14"/>
    </row>
    <row r="32" spans="1:15" x14ac:dyDescent="0.3">
      <c r="A32" s="22"/>
      <c r="B32" s="126"/>
      <c r="C32" s="127"/>
      <c r="D32" s="127"/>
      <c r="E32" s="128"/>
      <c r="F32" s="78" t="s">
        <v>33</v>
      </c>
      <c r="G32" s="129"/>
      <c r="H32" s="110"/>
      <c r="I32" s="98"/>
      <c r="J32" s="101"/>
      <c r="K32" s="98"/>
      <c r="L32" s="98" t="s">
        <v>33</v>
      </c>
      <c r="M32" s="19"/>
      <c r="N32" s="25"/>
      <c r="O32" s="14"/>
    </row>
    <row r="33" spans="1:15" x14ac:dyDescent="0.3">
      <c r="A33" s="9">
        <v>5</v>
      </c>
      <c r="B33" s="111"/>
      <c r="C33" s="124"/>
      <c r="D33" s="124"/>
      <c r="E33" s="114"/>
      <c r="F33" s="83" t="s">
        <v>12</v>
      </c>
      <c r="G33" s="125">
        <v>0.75</v>
      </c>
      <c r="H33" s="93"/>
      <c r="I33" s="86"/>
      <c r="J33" s="115"/>
      <c r="K33" s="86"/>
      <c r="L33" s="90" t="s">
        <v>34</v>
      </c>
      <c r="M33" s="10">
        <v>0.4</v>
      </c>
      <c r="N33" s="13">
        <f>M33+G33</f>
        <v>1.1499999999999999</v>
      </c>
      <c r="O33" s="14"/>
    </row>
    <row r="34" spans="1:15" x14ac:dyDescent="0.3">
      <c r="A34" s="22"/>
      <c r="B34" s="126"/>
      <c r="C34" s="127"/>
      <c r="D34" s="78" t="s">
        <v>35</v>
      </c>
      <c r="E34" s="128"/>
      <c r="F34" s="130"/>
      <c r="G34" s="129"/>
      <c r="H34" s="110"/>
      <c r="I34" s="98"/>
      <c r="J34" s="101" t="s">
        <v>35</v>
      </c>
      <c r="K34" s="98"/>
      <c r="L34" s="98"/>
      <c r="M34" s="19"/>
      <c r="N34" s="25"/>
      <c r="O34" s="14"/>
    </row>
    <row r="35" spans="1:15" x14ac:dyDescent="0.3">
      <c r="A35" s="22">
        <v>4.6399999999999997</v>
      </c>
      <c r="B35" s="131"/>
      <c r="C35" s="95"/>
      <c r="D35" s="95" t="s">
        <v>12</v>
      </c>
      <c r="E35" s="96">
        <v>0.75</v>
      </c>
      <c r="F35" s="97"/>
      <c r="G35" s="98"/>
      <c r="H35" s="110"/>
      <c r="I35" s="98"/>
      <c r="J35" s="132" t="s">
        <v>13</v>
      </c>
      <c r="K35" s="98">
        <v>0.32</v>
      </c>
      <c r="L35" s="98"/>
      <c r="M35" s="19"/>
      <c r="N35" s="25">
        <f>K35+E35</f>
        <v>1.07</v>
      </c>
      <c r="O35" s="14"/>
    </row>
    <row r="36" spans="1:15" x14ac:dyDescent="0.3">
      <c r="A36" s="64"/>
      <c r="B36" s="133" t="s">
        <v>36</v>
      </c>
      <c r="C36" s="91"/>
      <c r="D36" s="78"/>
      <c r="E36" s="91"/>
      <c r="F36" s="78" t="s">
        <v>36</v>
      </c>
      <c r="G36" s="79"/>
      <c r="H36" s="78"/>
      <c r="I36" s="79"/>
      <c r="J36" s="79" t="s">
        <v>36</v>
      </c>
      <c r="K36" s="79"/>
      <c r="L36" s="79"/>
      <c r="M36" s="6"/>
      <c r="N36" s="8"/>
      <c r="O36" s="14"/>
    </row>
    <row r="37" spans="1:15" x14ac:dyDescent="0.3">
      <c r="A37" s="66">
        <v>7.5</v>
      </c>
      <c r="B37" s="134" t="s">
        <v>13</v>
      </c>
      <c r="C37" s="90">
        <v>0.25</v>
      </c>
      <c r="D37" s="93"/>
      <c r="E37" s="90"/>
      <c r="F37" s="93" t="s">
        <v>12</v>
      </c>
      <c r="G37" s="86">
        <v>1.23</v>
      </c>
      <c r="H37" s="93"/>
      <c r="I37" s="86"/>
      <c r="J37" s="90" t="s">
        <v>34</v>
      </c>
      <c r="K37" s="86">
        <v>0.25</v>
      </c>
      <c r="L37" s="90"/>
      <c r="M37" s="10"/>
      <c r="N37" s="13">
        <f>K37+G37+C37</f>
        <v>1.73</v>
      </c>
      <c r="O37" s="14"/>
    </row>
    <row r="38" spans="1:15" x14ac:dyDescent="0.3">
      <c r="A38" s="64"/>
      <c r="B38" s="135"/>
      <c r="C38" s="91"/>
      <c r="D38" s="78" t="s">
        <v>47</v>
      </c>
      <c r="E38" s="91"/>
      <c r="F38" s="123"/>
      <c r="G38" s="79"/>
      <c r="H38" s="123"/>
      <c r="I38" s="79"/>
      <c r="J38" s="79" t="s">
        <v>48</v>
      </c>
      <c r="K38" s="79"/>
      <c r="L38" s="91"/>
      <c r="M38" s="6"/>
      <c r="N38" s="8"/>
      <c r="O38" s="14"/>
    </row>
    <row r="39" spans="1:15" x14ac:dyDescent="0.3">
      <c r="A39" s="66">
        <v>6.26</v>
      </c>
      <c r="B39" s="134"/>
      <c r="C39" s="90"/>
      <c r="D39" s="93" t="s">
        <v>12</v>
      </c>
      <c r="E39" s="90">
        <v>1.1200000000000001</v>
      </c>
      <c r="F39" s="93"/>
      <c r="G39" s="86"/>
      <c r="H39" s="93"/>
      <c r="I39" s="86"/>
      <c r="J39" s="90" t="s">
        <v>34</v>
      </c>
      <c r="K39" s="86">
        <v>0.33</v>
      </c>
      <c r="L39" s="90"/>
      <c r="M39" s="10"/>
      <c r="N39" s="13"/>
      <c r="O39" s="14"/>
    </row>
    <row r="40" spans="1:15" x14ac:dyDescent="0.3">
      <c r="A40" s="24"/>
      <c r="B40" s="99"/>
      <c r="C40" s="39"/>
      <c r="D40" s="19"/>
      <c r="E40" s="19"/>
      <c r="F40" s="40"/>
      <c r="G40" s="19"/>
      <c r="H40" s="39"/>
      <c r="I40" s="19"/>
      <c r="J40" s="19"/>
      <c r="K40" s="19"/>
      <c r="L40" s="19"/>
      <c r="M40" s="19"/>
      <c r="N40" s="25">
        <f t="shared" ref="N40" si="2">C40+E40+G40+I40+K40</f>
        <v>0</v>
      </c>
      <c r="O40" s="4"/>
    </row>
    <row r="41" spans="1:15" x14ac:dyDescent="0.3">
      <c r="A41" s="24">
        <f>SUM(A4:A40)</f>
        <v>134.56</v>
      </c>
      <c r="B41" s="136" t="s">
        <v>9</v>
      </c>
      <c r="C41" s="34">
        <f>SUM(C4:C40)</f>
        <v>5.14</v>
      </c>
      <c r="D41" s="15"/>
      <c r="E41" s="15">
        <f>SUM(E4:E40)</f>
        <v>7.07</v>
      </c>
      <c r="F41" s="27"/>
      <c r="G41" s="26">
        <f>SUM(G4:G40)</f>
        <v>6.3000000000000007</v>
      </c>
      <c r="H41" s="34"/>
      <c r="I41" s="26">
        <f>SUM(I4:I40)</f>
        <v>3.74</v>
      </c>
      <c r="J41" s="26"/>
      <c r="K41" s="15">
        <f>SUM(K4:K40)</f>
        <v>8.3600000000000012</v>
      </c>
      <c r="L41" s="15"/>
      <c r="M41" s="15">
        <v>0.4</v>
      </c>
      <c r="N41" s="28">
        <f>M41+K41+I41+G41+E41+C41</f>
        <v>31.010000000000005</v>
      </c>
    </row>
    <row r="42" spans="1:15" x14ac:dyDescent="0.3">
      <c r="B42" s="76"/>
      <c r="F42" s="1"/>
      <c r="H42" t="s">
        <v>22</v>
      </c>
      <c r="J42" s="29"/>
      <c r="K42" s="30">
        <f>N41*4.33</f>
        <v>134.27330000000003</v>
      </c>
      <c r="L42" s="30"/>
    </row>
    <row r="43" spans="1:15" x14ac:dyDescent="0.3">
      <c r="B43" s="76"/>
      <c r="F43" s="1"/>
      <c r="I43" s="31">
        <v>31.01</v>
      </c>
      <c r="M43" s="30"/>
    </row>
    <row r="44" spans="1:15" x14ac:dyDescent="0.3">
      <c r="B44" s="76" t="s">
        <v>49</v>
      </c>
      <c r="F44" s="1"/>
      <c r="G44" t="s">
        <v>24</v>
      </c>
      <c r="K44" s="1"/>
    </row>
    <row r="45" spans="1:15" x14ac:dyDescent="0.3">
      <c r="B45" s="76"/>
      <c r="F45" s="1"/>
    </row>
  </sheetData>
  <pageMargins left="0.7" right="0.7" top="0.75" bottom="0.75" header="0.3" footer="0.3"/>
  <drawing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5"/>
  <sheetViews>
    <sheetView topLeftCell="A28" workbookViewId="0">
      <selection activeCellId="1" sqref="A1:N45 A1:N45"/>
    </sheetView>
  </sheetViews>
  <sheetFormatPr baseColWidth="10" defaultRowHeight="14.4" x14ac:dyDescent="0.3"/>
  <sheetData>
    <row r="1" spans="1:14" x14ac:dyDescent="0.3">
      <c r="B1" t="s">
        <v>0</v>
      </c>
      <c r="F1" s="1"/>
    </row>
    <row r="2" spans="1:14" x14ac:dyDescent="0.3">
      <c r="F2" s="1"/>
    </row>
    <row r="3" spans="1:14" x14ac:dyDescent="0.3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3" t="s">
        <v>6</v>
      </c>
      <c r="G3" s="2" t="s">
        <v>5</v>
      </c>
      <c r="H3" s="2" t="s">
        <v>7</v>
      </c>
      <c r="I3" s="2" t="s">
        <v>5</v>
      </c>
      <c r="J3" s="2" t="s">
        <v>8</v>
      </c>
      <c r="K3" s="2" t="s">
        <v>5</v>
      </c>
      <c r="L3" s="2" t="s">
        <v>26</v>
      </c>
      <c r="M3" s="2"/>
      <c r="N3" s="2" t="s">
        <v>9</v>
      </c>
    </row>
    <row r="4" spans="1:14" x14ac:dyDescent="0.3">
      <c r="A4" s="5"/>
      <c r="C4" s="32"/>
      <c r="D4" s="32"/>
      <c r="E4" s="6"/>
      <c r="F4" s="33"/>
      <c r="G4" s="6"/>
      <c r="H4" s="32"/>
      <c r="I4" s="7"/>
      <c r="J4" s="6" t="s">
        <v>10</v>
      </c>
      <c r="K4" s="6"/>
      <c r="L4" s="6"/>
      <c r="M4" s="6"/>
      <c r="N4" s="8"/>
    </row>
    <row r="5" spans="1:14" x14ac:dyDescent="0.3">
      <c r="A5" s="9">
        <v>5</v>
      </c>
      <c r="B5" s="10"/>
      <c r="C5" s="34"/>
      <c r="D5" s="34"/>
      <c r="E5" s="11"/>
      <c r="F5" s="27"/>
      <c r="G5" s="10"/>
      <c r="H5" s="34"/>
      <c r="I5" s="10"/>
      <c r="J5" s="12"/>
      <c r="K5" s="10">
        <v>1.1499999999999999</v>
      </c>
      <c r="L5" s="10"/>
      <c r="M5" s="10"/>
      <c r="N5" s="13">
        <f>C5+E5+G5+I5+K5</f>
        <v>1.1499999999999999</v>
      </c>
    </row>
    <row r="6" spans="1:14" x14ac:dyDescent="0.3">
      <c r="A6" s="5">
        <v>10</v>
      </c>
      <c r="B6" s="6" t="s">
        <v>11</v>
      </c>
      <c r="C6" s="32"/>
      <c r="D6" s="32"/>
      <c r="E6" s="7"/>
      <c r="F6" s="33" t="s">
        <v>11</v>
      </c>
      <c r="G6" s="6"/>
      <c r="H6" s="32"/>
      <c r="I6" s="6"/>
      <c r="J6" s="6" t="s">
        <v>11</v>
      </c>
      <c r="K6" s="6"/>
      <c r="L6" s="6"/>
      <c r="M6" s="6"/>
      <c r="N6" s="8">
        <f t="shared" ref="N6:N38" si="0">C6+E6+G6+I6+K6</f>
        <v>0</v>
      </c>
    </row>
    <row r="7" spans="1:14" x14ac:dyDescent="0.3">
      <c r="A7" s="9"/>
      <c r="B7" s="10" t="s">
        <v>12</v>
      </c>
      <c r="C7" s="34">
        <v>1.65</v>
      </c>
      <c r="D7" s="34"/>
      <c r="E7" s="10"/>
      <c r="F7" s="27" t="s">
        <v>13</v>
      </c>
      <c r="G7" s="10">
        <v>0.33</v>
      </c>
      <c r="H7" s="34"/>
      <c r="I7" s="10"/>
      <c r="J7" s="10" t="s">
        <v>13</v>
      </c>
      <c r="K7" s="10">
        <v>0.33</v>
      </c>
      <c r="L7" s="10"/>
      <c r="M7" s="10"/>
      <c r="N7" s="13">
        <f t="shared" si="0"/>
        <v>2.31</v>
      </c>
    </row>
    <row r="8" spans="1:14" x14ac:dyDescent="0.3">
      <c r="A8" s="5">
        <v>7</v>
      </c>
      <c r="B8" s="6" t="s">
        <v>14</v>
      </c>
      <c r="C8" s="32"/>
      <c r="D8" s="32"/>
      <c r="E8" s="6"/>
      <c r="F8" s="33"/>
      <c r="G8" s="7"/>
      <c r="H8" s="32" t="s">
        <v>14</v>
      </c>
      <c r="I8" s="7"/>
      <c r="J8" s="6"/>
      <c r="K8" s="6"/>
      <c r="L8" s="6"/>
      <c r="M8" s="6"/>
      <c r="N8" s="8">
        <f t="shared" si="0"/>
        <v>0</v>
      </c>
    </row>
    <row r="9" spans="1:14" x14ac:dyDescent="0.3">
      <c r="A9" s="9"/>
      <c r="B9" s="10" t="s">
        <v>13</v>
      </c>
      <c r="C9" s="34">
        <v>0.33</v>
      </c>
      <c r="D9" s="27"/>
      <c r="E9" s="12"/>
      <c r="F9" s="35"/>
      <c r="G9" s="15"/>
      <c r="H9" s="34" t="s">
        <v>12</v>
      </c>
      <c r="I9" s="10">
        <v>1.28</v>
      </c>
      <c r="J9" s="12"/>
      <c r="K9" s="10"/>
      <c r="L9" s="10"/>
      <c r="M9" s="10"/>
      <c r="N9" s="13">
        <f t="shared" si="0"/>
        <v>1.61</v>
      </c>
    </row>
    <row r="10" spans="1:14" x14ac:dyDescent="0.3">
      <c r="A10" s="5">
        <v>6</v>
      </c>
      <c r="B10" s="6" t="s">
        <v>15</v>
      </c>
      <c r="C10" s="32"/>
      <c r="D10" s="32"/>
      <c r="E10" s="7"/>
      <c r="F10" s="33"/>
      <c r="G10" s="7"/>
      <c r="H10" s="32" t="s">
        <v>15</v>
      </c>
      <c r="I10" s="6"/>
      <c r="J10" s="6"/>
      <c r="K10" s="6"/>
      <c r="L10" s="6"/>
      <c r="M10" s="6"/>
      <c r="N10" s="8">
        <f t="shared" si="0"/>
        <v>0</v>
      </c>
    </row>
    <row r="11" spans="1:14" x14ac:dyDescent="0.3">
      <c r="A11" s="9"/>
      <c r="B11" s="10" t="s">
        <v>13</v>
      </c>
      <c r="C11" s="34">
        <v>0.25</v>
      </c>
      <c r="D11" s="27"/>
      <c r="E11" s="12"/>
      <c r="F11" s="27"/>
      <c r="G11" s="10"/>
      <c r="H11" s="34" t="s">
        <v>12</v>
      </c>
      <c r="I11" s="10">
        <v>1.1299999999999999</v>
      </c>
      <c r="J11" s="12"/>
      <c r="K11" s="10"/>
      <c r="L11" s="10"/>
      <c r="M11" s="10"/>
      <c r="N11" s="13">
        <f t="shared" si="0"/>
        <v>1.38</v>
      </c>
    </row>
    <row r="12" spans="1:14" x14ac:dyDescent="0.3">
      <c r="A12" s="5">
        <v>5.5</v>
      </c>
      <c r="B12" s="6" t="s">
        <v>16</v>
      </c>
      <c r="C12" s="32"/>
      <c r="D12" s="32"/>
      <c r="E12" s="6"/>
      <c r="F12" s="33"/>
      <c r="G12" s="6"/>
      <c r="H12" s="32" t="s">
        <v>16</v>
      </c>
      <c r="I12" s="16"/>
      <c r="J12" s="6"/>
      <c r="K12" s="6"/>
      <c r="L12" s="6"/>
      <c r="M12" s="6"/>
      <c r="N12" s="8">
        <f t="shared" si="0"/>
        <v>0</v>
      </c>
    </row>
    <row r="13" spans="1:14" x14ac:dyDescent="0.3">
      <c r="A13" s="9"/>
      <c r="B13" s="10" t="s">
        <v>12</v>
      </c>
      <c r="C13" s="34">
        <v>0.94</v>
      </c>
      <c r="D13" s="34"/>
      <c r="E13" s="10"/>
      <c r="F13" s="27"/>
      <c r="G13" s="10"/>
      <c r="H13" s="34" t="s">
        <v>13</v>
      </c>
      <c r="I13" s="10">
        <v>0.33</v>
      </c>
      <c r="J13" s="12"/>
      <c r="K13" s="10"/>
      <c r="L13" s="10"/>
      <c r="M13" s="10"/>
      <c r="N13" s="13">
        <f t="shared" si="0"/>
        <v>1.27</v>
      </c>
    </row>
    <row r="14" spans="1:14" ht="24.6" x14ac:dyDescent="0.3">
      <c r="A14" s="5">
        <v>16</v>
      </c>
      <c r="B14" s="6" t="s">
        <v>17</v>
      </c>
      <c r="C14" s="32"/>
      <c r="D14" s="32"/>
      <c r="E14" s="6"/>
      <c r="F14" s="33" t="s">
        <v>17</v>
      </c>
      <c r="G14" s="6"/>
      <c r="H14" s="36"/>
      <c r="I14" s="6"/>
      <c r="J14" s="6" t="s">
        <v>17</v>
      </c>
      <c r="K14" s="6"/>
      <c r="L14" s="6"/>
      <c r="M14" s="6"/>
      <c r="N14" s="8">
        <f t="shared" si="0"/>
        <v>0</v>
      </c>
    </row>
    <row r="15" spans="1:14" x14ac:dyDescent="0.3">
      <c r="A15" s="9"/>
      <c r="B15" s="10" t="s">
        <v>13</v>
      </c>
      <c r="C15" s="34">
        <v>0.35</v>
      </c>
      <c r="D15" s="37"/>
      <c r="E15" s="15"/>
      <c r="F15" s="27" t="s">
        <v>13</v>
      </c>
      <c r="G15" s="10">
        <v>0.34</v>
      </c>
      <c r="H15" s="38"/>
      <c r="I15" s="10"/>
      <c r="J15" s="10" t="s">
        <v>12</v>
      </c>
      <c r="K15" s="10">
        <v>3</v>
      </c>
      <c r="L15" s="10"/>
      <c r="M15" s="10"/>
      <c r="N15" s="13">
        <f t="shared" si="0"/>
        <v>3.69</v>
      </c>
    </row>
    <row r="16" spans="1:14" x14ac:dyDescent="0.3">
      <c r="A16" s="5">
        <v>7.64</v>
      </c>
      <c r="B16" s="6" t="s">
        <v>18</v>
      </c>
      <c r="C16" s="32"/>
      <c r="D16" s="32"/>
      <c r="E16" s="6"/>
      <c r="F16" s="33" t="s">
        <v>18</v>
      </c>
      <c r="G16" s="6"/>
      <c r="H16" s="32"/>
      <c r="I16" s="6"/>
      <c r="J16" s="6" t="s">
        <v>18</v>
      </c>
      <c r="K16" s="6"/>
      <c r="L16" s="6"/>
      <c r="M16" s="6"/>
      <c r="N16" s="8">
        <f t="shared" si="0"/>
        <v>0</v>
      </c>
    </row>
    <row r="17" spans="1:14" x14ac:dyDescent="0.3">
      <c r="A17" s="9"/>
      <c r="B17" s="10" t="s">
        <v>13</v>
      </c>
      <c r="C17" s="34">
        <v>0.33</v>
      </c>
      <c r="D17" s="37"/>
      <c r="E17" s="15"/>
      <c r="F17" s="27" t="s">
        <v>12</v>
      </c>
      <c r="G17" s="10">
        <v>1.1000000000000001</v>
      </c>
      <c r="H17" s="27"/>
      <c r="I17" s="10"/>
      <c r="J17" s="10" t="s">
        <v>13</v>
      </c>
      <c r="K17" s="10">
        <v>0.33</v>
      </c>
      <c r="L17" s="10"/>
      <c r="M17" s="10"/>
      <c r="N17" s="13">
        <f t="shared" si="0"/>
        <v>1.7600000000000002</v>
      </c>
    </row>
    <row r="18" spans="1:14" x14ac:dyDescent="0.3">
      <c r="A18" s="5">
        <v>6.5</v>
      </c>
      <c r="B18" s="6"/>
      <c r="C18" s="39"/>
      <c r="D18" s="39" t="s">
        <v>19</v>
      </c>
      <c r="E18" s="20"/>
      <c r="F18" s="40"/>
      <c r="G18" s="19"/>
      <c r="H18" s="39"/>
      <c r="I18" s="19"/>
      <c r="J18" s="19" t="s">
        <v>19</v>
      </c>
      <c r="K18" s="6"/>
      <c r="L18" s="6"/>
      <c r="M18" s="6"/>
      <c r="N18" s="8">
        <f t="shared" si="0"/>
        <v>0</v>
      </c>
    </row>
    <row r="19" spans="1:14" x14ac:dyDescent="0.3">
      <c r="A19" s="22"/>
      <c r="B19" s="10"/>
      <c r="C19" s="39"/>
      <c r="D19" s="34" t="s">
        <v>13</v>
      </c>
      <c r="E19" s="20">
        <v>0.33</v>
      </c>
      <c r="F19" s="40"/>
      <c r="G19" s="19"/>
      <c r="H19" s="39"/>
      <c r="I19" s="19"/>
      <c r="J19" s="10" t="s">
        <v>12</v>
      </c>
      <c r="K19" s="10">
        <v>1.17</v>
      </c>
      <c r="L19" s="10"/>
      <c r="M19" s="10"/>
      <c r="N19" s="13">
        <f t="shared" si="0"/>
        <v>1.5</v>
      </c>
    </row>
    <row r="20" spans="1:14" x14ac:dyDescent="0.3">
      <c r="A20" s="5">
        <v>7.39</v>
      </c>
      <c r="B20" s="6"/>
      <c r="C20" s="32"/>
      <c r="D20" s="32" t="s">
        <v>20</v>
      </c>
      <c r="E20" s="6"/>
      <c r="F20" s="33"/>
      <c r="G20" s="6"/>
      <c r="H20" s="32"/>
      <c r="I20" s="6"/>
      <c r="J20" s="6" t="s">
        <v>20</v>
      </c>
      <c r="K20" s="6"/>
      <c r="L20" s="6"/>
      <c r="M20" s="6"/>
      <c r="N20" s="8">
        <f t="shared" si="0"/>
        <v>0</v>
      </c>
    </row>
    <row r="21" spans="1:14" x14ac:dyDescent="0.3">
      <c r="A21" s="9"/>
      <c r="B21" s="10"/>
      <c r="C21" s="34"/>
      <c r="D21" s="34" t="s">
        <v>12</v>
      </c>
      <c r="E21" s="15">
        <v>1.35</v>
      </c>
      <c r="F21" s="27"/>
      <c r="G21" s="10"/>
      <c r="H21" s="34"/>
      <c r="I21" s="10"/>
      <c r="J21" s="10" t="s">
        <v>13</v>
      </c>
      <c r="K21" s="10">
        <v>0.35</v>
      </c>
      <c r="L21" s="10"/>
      <c r="M21" s="10"/>
      <c r="N21" s="13">
        <f t="shared" si="0"/>
        <v>1.7000000000000002</v>
      </c>
    </row>
    <row r="22" spans="1:14" x14ac:dyDescent="0.3">
      <c r="A22" s="22"/>
      <c r="B22" s="19" t="s">
        <v>21</v>
      </c>
      <c r="C22" s="39"/>
      <c r="D22" s="39"/>
      <c r="E22" s="19"/>
      <c r="F22" s="40" t="s">
        <v>21</v>
      </c>
      <c r="G22" s="19"/>
      <c r="H22" s="39"/>
      <c r="I22" s="19"/>
      <c r="J22" s="19" t="s">
        <v>21</v>
      </c>
      <c r="K22" s="6"/>
      <c r="L22" s="6"/>
      <c r="M22" s="6"/>
      <c r="N22" s="8">
        <f t="shared" si="0"/>
        <v>0</v>
      </c>
    </row>
    <row r="23" spans="1:14" x14ac:dyDescent="0.3">
      <c r="A23" s="9">
        <v>9.4700000000000006</v>
      </c>
      <c r="B23" s="15" t="s">
        <v>13</v>
      </c>
      <c r="C23" s="34">
        <v>0.33</v>
      </c>
      <c r="D23" s="37"/>
      <c r="E23" s="15"/>
      <c r="F23" s="27" t="s">
        <v>12</v>
      </c>
      <c r="G23" s="10">
        <v>1.52</v>
      </c>
      <c r="H23" s="37"/>
      <c r="I23" s="10"/>
      <c r="J23" s="23" t="s">
        <v>13</v>
      </c>
      <c r="K23" s="10">
        <v>0.33</v>
      </c>
      <c r="L23" s="10"/>
      <c r="M23" s="10"/>
      <c r="N23" s="13">
        <f t="shared" si="0"/>
        <v>2.1800000000000002</v>
      </c>
    </row>
    <row r="24" spans="1:14" x14ac:dyDescent="0.3">
      <c r="A24" s="41"/>
      <c r="B24" s="42" t="s">
        <v>27</v>
      </c>
      <c r="C24" s="32"/>
      <c r="D24" s="43"/>
      <c r="E24" s="6"/>
      <c r="F24" s="43" t="s">
        <v>27</v>
      </c>
      <c r="G24" s="6"/>
      <c r="H24" s="43"/>
      <c r="I24" s="6"/>
      <c r="J24" s="7" t="s">
        <v>27</v>
      </c>
      <c r="K24" s="6"/>
      <c r="L24" s="42"/>
      <c r="M24" s="6"/>
      <c r="N24" s="6"/>
    </row>
    <row r="25" spans="1:14" x14ac:dyDescent="0.3">
      <c r="A25" s="26">
        <v>7.36</v>
      </c>
      <c r="B25" s="12" t="s">
        <v>13</v>
      </c>
      <c r="C25" s="34">
        <v>0.33</v>
      </c>
      <c r="D25" s="34"/>
      <c r="E25" s="11"/>
      <c r="F25" s="27" t="s">
        <v>12</v>
      </c>
      <c r="G25" s="10">
        <v>1.03</v>
      </c>
      <c r="H25" s="27"/>
      <c r="I25" s="10"/>
      <c r="J25" s="12" t="s">
        <v>13</v>
      </c>
      <c r="K25" s="10">
        <v>0.33</v>
      </c>
      <c r="L25" s="10"/>
      <c r="M25" s="10"/>
      <c r="N25" s="10">
        <f>C25+E25+G25+I25+K25+M25</f>
        <v>1.6900000000000002</v>
      </c>
    </row>
    <row r="26" spans="1:14" x14ac:dyDescent="0.3">
      <c r="A26" s="22"/>
      <c r="B26" s="44"/>
      <c r="C26" s="45"/>
      <c r="D26" s="45" t="s">
        <v>28</v>
      </c>
      <c r="E26" s="68"/>
      <c r="F26" s="45"/>
      <c r="G26" s="46"/>
      <c r="H26" s="47"/>
      <c r="I26" s="19"/>
      <c r="J26" s="23"/>
      <c r="K26" s="19"/>
      <c r="L26" s="19"/>
      <c r="M26" s="19"/>
      <c r="N26" s="25"/>
    </row>
    <row r="27" spans="1:14" x14ac:dyDescent="0.3">
      <c r="A27" s="9">
        <v>12</v>
      </c>
      <c r="B27" s="48"/>
      <c r="C27" s="49"/>
      <c r="D27" s="49" t="s">
        <v>29</v>
      </c>
      <c r="E27" s="69">
        <v>2.77</v>
      </c>
      <c r="F27" s="49"/>
      <c r="G27" s="50"/>
      <c r="H27" s="37"/>
      <c r="I27" s="10"/>
      <c r="J27" s="51"/>
      <c r="K27" s="10"/>
      <c r="L27" s="10"/>
      <c r="M27" s="10"/>
      <c r="N27" s="13">
        <f>E27</f>
        <v>2.77</v>
      </c>
    </row>
    <row r="28" spans="1:14" x14ac:dyDescent="0.3">
      <c r="A28" s="5"/>
      <c r="B28" s="44" t="s">
        <v>30</v>
      </c>
      <c r="C28" s="52"/>
      <c r="D28" s="52"/>
      <c r="E28" s="46"/>
      <c r="F28" s="45"/>
      <c r="G28" s="53"/>
      <c r="H28" s="45" t="s">
        <v>30</v>
      </c>
      <c r="I28" s="6"/>
      <c r="J28" s="54"/>
      <c r="K28" s="6"/>
      <c r="L28" s="6"/>
      <c r="M28" s="6"/>
      <c r="N28" s="8"/>
    </row>
    <row r="29" spans="1:14" x14ac:dyDescent="0.3">
      <c r="A29" s="9">
        <v>6</v>
      </c>
      <c r="B29" s="15" t="s">
        <v>13</v>
      </c>
      <c r="C29" s="55">
        <v>0.38</v>
      </c>
      <c r="D29" s="55"/>
      <c r="E29" s="50"/>
      <c r="F29" s="49"/>
      <c r="G29" s="56"/>
      <c r="H29" s="37" t="s">
        <v>12</v>
      </c>
      <c r="I29" s="10">
        <v>1</v>
      </c>
      <c r="J29" s="51"/>
      <c r="K29" s="10"/>
      <c r="L29" s="10"/>
      <c r="M29" s="10"/>
      <c r="N29" s="13">
        <f>I29+C29</f>
        <v>1.38</v>
      </c>
    </row>
    <row r="30" spans="1:14" x14ac:dyDescent="0.3">
      <c r="A30" s="5"/>
      <c r="B30" s="44"/>
      <c r="C30" s="52"/>
      <c r="D30" s="52" t="s">
        <v>31</v>
      </c>
      <c r="E30" s="46"/>
      <c r="F30" s="45"/>
      <c r="G30" s="53"/>
      <c r="H30" s="57"/>
      <c r="I30" s="6"/>
      <c r="J30" s="54" t="s">
        <v>31</v>
      </c>
      <c r="K30" s="6"/>
      <c r="L30" s="6"/>
      <c r="M30" s="6"/>
      <c r="N30" s="8"/>
    </row>
    <row r="31" spans="1:14" ht="60.6" x14ac:dyDescent="0.3">
      <c r="A31" s="9">
        <v>5.3</v>
      </c>
      <c r="B31" s="48"/>
      <c r="C31" s="55"/>
      <c r="D31" s="37" t="s">
        <v>12</v>
      </c>
      <c r="E31" s="50">
        <v>0.75</v>
      </c>
      <c r="F31" s="49"/>
      <c r="G31" s="56"/>
      <c r="H31" s="37"/>
      <c r="I31" s="10"/>
      <c r="J31" s="58" t="s">
        <v>32</v>
      </c>
      <c r="K31" s="10">
        <v>0.47</v>
      </c>
      <c r="L31" s="10"/>
      <c r="M31" s="10"/>
      <c r="N31" s="13">
        <f>K31+E31</f>
        <v>1.22</v>
      </c>
    </row>
    <row r="32" spans="1:14" x14ac:dyDescent="0.3">
      <c r="A32" s="22"/>
      <c r="B32" s="59"/>
      <c r="C32" s="60"/>
      <c r="D32" s="60"/>
      <c r="E32" s="70"/>
      <c r="F32" s="61" t="s">
        <v>33</v>
      </c>
      <c r="G32" s="62"/>
      <c r="H32" s="47"/>
      <c r="I32" s="19"/>
      <c r="J32" s="23"/>
      <c r="K32" s="19"/>
      <c r="L32" s="19" t="s">
        <v>33</v>
      </c>
      <c r="M32" s="19"/>
      <c r="N32" s="25"/>
    </row>
    <row r="33" spans="1:14" x14ac:dyDescent="0.3">
      <c r="A33" s="9">
        <v>5</v>
      </c>
      <c r="B33" s="48"/>
      <c r="C33" s="55"/>
      <c r="D33" s="55"/>
      <c r="E33" s="50"/>
      <c r="F33" s="37" t="s">
        <v>12</v>
      </c>
      <c r="G33" s="56">
        <v>0.75</v>
      </c>
      <c r="H33" s="37"/>
      <c r="I33" s="10"/>
      <c r="J33" s="51"/>
      <c r="K33" s="10"/>
      <c r="L33" s="15" t="s">
        <v>34</v>
      </c>
      <c r="M33" s="10">
        <v>0.4</v>
      </c>
      <c r="N33" s="13">
        <f>M33+G33</f>
        <v>1.1499999999999999</v>
      </c>
    </row>
    <row r="34" spans="1:14" x14ac:dyDescent="0.3">
      <c r="A34" s="22"/>
      <c r="B34" s="59"/>
      <c r="C34" s="60"/>
      <c r="D34" s="60" t="s">
        <v>35</v>
      </c>
      <c r="E34" s="70"/>
      <c r="F34" s="61"/>
      <c r="G34" s="62"/>
      <c r="H34" s="47"/>
      <c r="I34" s="19"/>
      <c r="J34" s="23" t="s">
        <v>35</v>
      </c>
      <c r="K34" s="19"/>
      <c r="L34" s="19"/>
      <c r="M34" s="19"/>
      <c r="N34" s="25"/>
    </row>
    <row r="35" spans="1:14" x14ac:dyDescent="0.3">
      <c r="A35" s="22">
        <v>4.6399999999999997</v>
      </c>
      <c r="B35" s="20"/>
      <c r="C35" s="39"/>
      <c r="D35" s="47" t="s">
        <v>12</v>
      </c>
      <c r="E35" s="20">
        <v>0.75</v>
      </c>
      <c r="F35" s="40"/>
      <c r="G35" s="19"/>
      <c r="H35" s="47"/>
      <c r="I35" s="19"/>
      <c r="J35" s="63" t="s">
        <v>13</v>
      </c>
      <c r="K35" s="19">
        <v>0.32</v>
      </c>
      <c r="L35" s="19"/>
      <c r="M35" s="19"/>
      <c r="N35" s="25">
        <f>K35+E35</f>
        <v>1.07</v>
      </c>
    </row>
    <row r="36" spans="1:14" x14ac:dyDescent="0.3">
      <c r="A36" s="64"/>
      <c r="B36" s="16"/>
      <c r="C36" s="32"/>
      <c r="D36" s="32" t="s">
        <v>36</v>
      </c>
      <c r="E36" s="16"/>
      <c r="F36" s="33"/>
      <c r="G36" s="6"/>
      <c r="H36" s="32" t="s">
        <v>36</v>
      </c>
      <c r="I36" s="6"/>
      <c r="J36" s="65"/>
      <c r="K36" s="6"/>
      <c r="L36" s="6" t="s">
        <v>36</v>
      </c>
      <c r="M36" s="6"/>
      <c r="N36" s="8"/>
    </row>
    <row r="37" spans="1:14" x14ac:dyDescent="0.3">
      <c r="A37" s="66">
        <v>7.5</v>
      </c>
      <c r="B37" s="15"/>
      <c r="C37" s="34"/>
      <c r="D37" s="37" t="s">
        <v>13</v>
      </c>
      <c r="E37" s="15">
        <v>0.25</v>
      </c>
      <c r="F37" s="27"/>
      <c r="G37" s="10"/>
      <c r="H37" s="37" t="s">
        <v>12</v>
      </c>
      <c r="I37" s="10">
        <v>1.23</v>
      </c>
      <c r="J37" s="67"/>
      <c r="K37" s="10"/>
      <c r="L37" s="15" t="s">
        <v>34</v>
      </c>
      <c r="M37" s="10">
        <v>0.25</v>
      </c>
      <c r="N37" s="13">
        <f>M37+I37+E37</f>
        <v>1.73</v>
      </c>
    </row>
    <row r="38" spans="1:14" x14ac:dyDescent="0.3">
      <c r="A38" s="24"/>
      <c r="B38" s="19"/>
      <c r="C38" s="39"/>
      <c r="D38" s="19"/>
      <c r="E38" s="19"/>
      <c r="F38" s="40"/>
      <c r="G38" s="19"/>
      <c r="H38" s="39"/>
      <c r="I38" s="19"/>
      <c r="J38" s="19"/>
      <c r="K38" s="19"/>
      <c r="L38" s="19"/>
      <c r="M38" s="19"/>
      <c r="N38" s="25">
        <f t="shared" si="0"/>
        <v>0</v>
      </c>
    </row>
    <row r="39" spans="1:14" x14ac:dyDescent="0.3">
      <c r="A39" s="24">
        <f>SUM(A4:A38)</f>
        <v>128.30000000000001</v>
      </c>
      <c r="B39" s="26" t="s">
        <v>9</v>
      </c>
      <c r="C39" s="34">
        <f>SUM(C4:C38)</f>
        <v>4.8899999999999997</v>
      </c>
      <c r="D39" s="15"/>
      <c r="E39" s="15">
        <f>SUM(E4:E38)</f>
        <v>6.2</v>
      </c>
      <c r="F39" s="27"/>
      <c r="G39" s="26">
        <f>SUM(G4:G38)</f>
        <v>5.07</v>
      </c>
      <c r="H39" s="34"/>
      <c r="I39" s="26">
        <f>SUM(I4:I38)</f>
        <v>4.9700000000000006</v>
      </c>
      <c r="J39" s="26"/>
      <c r="K39" s="15">
        <f>SUM(K4:K38)</f>
        <v>7.78</v>
      </c>
      <c r="L39" s="15"/>
      <c r="M39" s="15">
        <f>SUM(M4:M38)</f>
        <v>0.65</v>
      </c>
      <c r="N39" s="28">
        <f>SUM(N4:N38)</f>
        <v>29.56</v>
      </c>
    </row>
    <row r="40" spans="1:14" x14ac:dyDescent="0.3">
      <c r="F40" s="1"/>
      <c r="J40" s="29"/>
    </row>
    <row r="41" spans="1:14" x14ac:dyDescent="0.3">
      <c r="F41" s="1"/>
      <c r="H41" t="s">
        <v>22</v>
      </c>
      <c r="J41" s="29"/>
      <c r="K41" s="30">
        <f>N39*4.33</f>
        <v>127.9948</v>
      </c>
      <c r="L41" s="30"/>
      <c r="M41" s="30"/>
    </row>
    <row r="42" spans="1:14" x14ac:dyDescent="0.3">
      <c r="F42" s="1"/>
      <c r="I42" s="31">
        <f>N39</f>
        <v>29.56</v>
      </c>
    </row>
    <row r="43" spans="1:14" x14ac:dyDescent="0.3">
      <c r="B43" t="s">
        <v>37</v>
      </c>
      <c r="F43" s="1"/>
    </row>
    <row r="44" spans="1:14" x14ac:dyDescent="0.3">
      <c r="B44" t="s">
        <v>24</v>
      </c>
      <c r="F44" s="1"/>
    </row>
    <row r="45" spans="1:14" x14ac:dyDescent="0.3">
      <c r="B45" t="s">
        <v>25</v>
      </c>
      <c r="F45" s="1"/>
    </row>
  </sheetData>
  <pageMargins left="0.7" right="0.7" top="0.75" bottom="0.75" header="0.3" footer="0.3"/>
  <drawing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"/>
  <sheetViews>
    <sheetView workbookViewId="0">
      <selection activeCell="J21" sqref="J21"/>
    </sheetView>
  </sheetViews>
  <sheetFormatPr baseColWidth="10" defaultRowHeight="14.4" x14ac:dyDescent="0.3"/>
  <sheetData>
    <row r="1" spans="1:14" x14ac:dyDescent="0.3">
      <c r="A1" s="4" t="s">
        <v>38</v>
      </c>
      <c r="B1" s="4"/>
      <c r="C1" s="4"/>
      <c r="D1" s="4"/>
      <c r="E1" s="4"/>
      <c r="F1" s="43"/>
      <c r="G1" s="4"/>
      <c r="H1" s="4"/>
      <c r="I1" s="4"/>
      <c r="J1" s="4"/>
      <c r="K1" s="4"/>
      <c r="L1" s="4"/>
      <c r="M1" s="4"/>
      <c r="N1" s="4"/>
    </row>
    <row r="2" spans="1:14" x14ac:dyDescent="0.3">
      <c r="A2" s="4"/>
      <c r="B2" s="4"/>
      <c r="C2" s="4"/>
      <c r="D2" s="4"/>
      <c r="E2" s="4"/>
      <c r="F2" s="43"/>
      <c r="G2" s="4"/>
      <c r="H2" s="4"/>
      <c r="I2" s="4"/>
      <c r="J2" s="4"/>
      <c r="K2" s="4"/>
      <c r="L2" s="4"/>
      <c r="M2" s="4"/>
      <c r="N2" s="4"/>
    </row>
    <row r="3" spans="1:14" x14ac:dyDescent="0.3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3" t="s">
        <v>6</v>
      </c>
      <c r="G3" s="2" t="s">
        <v>5</v>
      </c>
      <c r="H3" s="2" t="s">
        <v>7</v>
      </c>
      <c r="I3" s="2" t="s">
        <v>5</v>
      </c>
      <c r="J3" s="2" t="s">
        <v>8</v>
      </c>
      <c r="K3" s="2" t="s">
        <v>5</v>
      </c>
      <c r="L3" s="2" t="s">
        <v>39</v>
      </c>
      <c r="M3" s="2" t="s">
        <v>5</v>
      </c>
      <c r="N3" s="2" t="s">
        <v>9</v>
      </c>
    </row>
    <row r="4" spans="1:14" ht="24.6" x14ac:dyDescent="0.3">
      <c r="A4" s="41"/>
      <c r="B4" s="42" t="s">
        <v>40</v>
      </c>
      <c r="C4" s="19"/>
      <c r="D4" s="18"/>
      <c r="E4" s="19"/>
      <c r="F4" s="42" t="s">
        <v>40</v>
      </c>
      <c r="G4" s="19"/>
      <c r="H4" s="42"/>
      <c r="I4" s="21"/>
      <c r="J4" s="42" t="s">
        <v>40</v>
      </c>
      <c r="K4" s="19"/>
      <c r="L4" s="19"/>
      <c r="M4" s="6"/>
      <c r="N4" s="6">
        <f>C4+E4+G4+I4+K4</f>
        <v>0</v>
      </c>
    </row>
    <row r="5" spans="1:14" x14ac:dyDescent="0.3">
      <c r="A5" s="26">
        <v>14</v>
      </c>
      <c r="B5" s="10" t="s">
        <v>41</v>
      </c>
      <c r="C5" s="10">
        <v>1.08</v>
      </c>
      <c r="D5" s="10"/>
      <c r="E5" s="11"/>
      <c r="F5" s="12" t="s">
        <v>41</v>
      </c>
      <c r="G5" s="10">
        <v>1.07</v>
      </c>
      <c r="H5" s="10"/>
      <c r="I5" s="10"/>
      <c r="J5" s="10" t="s">
        <v>41</v>
      </c>
      <c r="K5" s="10">
        <v>1.08</v>
      </c>
      <c r="L5" s="10"/>
      <c r="M5" s="10"/>
      <c r="N5" s="10">
        <f>C5+E5+G5+I5+K5+M5</f>
        <v>3.2300000000000004</v>
      </c>
    </row>
    <row r="6" spans="1:14" x14ac:dyDescent="0.3">
      <c r="A6" s="71"/>
      <c r="B6" s="6"/>
      <c r="C6" s="6"/>
      <c r="D6" s="6"/>
      <c r="E6" s="6"/>
      <c r="F6" s="7"/>
      <c r="G6" s="6"/>
      <c r="H6" s="6"/>
      <c r="I6" s="6"/>
      <c r="J6" s="6"/>
      <c r="K6" s="6"/>
      <c r="L6" s="19"/>
      <c r="M6" s="19"/>
      <c r="N6" s="6">
        <f>C6+E6+G6+I6+K6+M6</f>
        <v>0</v>
      </c>
    </row>
    <row r="7" spans="1:14" x14ac:dyDescent="0.3">
      <c r="A7" s="71">
        <f>SUM(A4:A6)</f>
        <v>14</v>
      </c>
      <c r="B7" s="26" t="s">
        <v>9</v>
      </c>
      <c r="C7" s="26">
        <f>SUM(C4:C6)</f>
        <v>1.08</v>
      </c>
      <c r="D7" s="15"/>
      <c r="E7" s="15">
        <f>SUM(E4:E6)</f>
        <v>0</v>
      </c>
      <c r="F7" s="27"/>
      <c r="G7" s="26">
        <f>SUM(G4:G6)</f>
        <v>1.07</v>
      </c>
      <c r="H7" s="26"/>
      <c r="I7" s="26">
        <f>SUM(I4:I6)</f>
        <v>0</v>
      </c>
      <c r="J7" s="26"/>
      <c r="K7" s="15">
        <f>SUM(K4:K6)</f>
        <v>1.08</v>
      </c>
      <c r="L7" s="15"/>
      <c r="M7" s="15">
        <f>SUM(M4:M6)</f>
        <v>0</v>
      </c>
      <c r="N7" s="28">
        <f>SUM(N4:N6)</f>
        <v>3.2300000000000004</v>
      </c>
    </row>
    <row r="8" spans="1:14" x14ac:dyDescent="0.3">
      <c r="A8" s="4"/>
      <c r="B8" s="4"/>
      <c r="C8" s="4"/>
      <c r="D8" s="4"/>
      <c r="E8" s="4"/>
      <c r="F8" s="43"/>
      <c r="G8" s="4"/>
      <c r="H8" s="4"/>
      <c r="I8" s="4"/>
      <c r="J8" s="72"/>
      <c r="K8" s="4"/>
      <c r="L8" s="4"/>
      <c r="M8" s="4"/>
      <c r="N8" s="4"/>
    </row>
    <row r="9" spans="1:14" x14ac:dyDescent="0.3">
      <c r="A9" s="4"/>
      <c r="B9" s="4"/>
      <c r="C9" s="4"/>
      <c r="D9" s="4"/>
      <c r="E9" s="4"/>
      <c r="F9" s="43"/>
      <c r="G9" s="4"/>
      <c r="H9" s="4" t="s">
        <v>22</v>
      </c>
      <c r="I9" s="4"/>
      <c r="J9" s="72"/>
      <c r="K9" s="73">
        <f>N7*4.33</f>
        <v>13.985900000000003</v>
      </c>
      <c r="L9" s="73"/>
      <c r="M9" s="73"/>
      <c r="N9" s="4"/>
    </row>
    <row r="10" spans="1:14" x14ac:dyDescent="0.3">
      <c r="A10" s="4"/>
      <c r="B10" s="4"/>
      <c r="C10" s="4"/>
      <c r="D10" s="4"/>
      <c r="E10" s="4"/>
      <c r="F10" s="43"/>
      <c r="G10" s="4"/>
      <c r="H10" s="4"/>
      <c r="I10" s="14">
        <f>N7</f>
        <v>3.2300000000000004</v>
      </c>
      <c r="J10" s="4"/>
      <c r="K10" s="4"/>
      <c r="L10" s="4"/>
      <c r="M10" s="4"/>
      <c r="N10" s="4"/>
    </row>
    <row r="11" spans="1:14" x14ac:dyDescent="0.3">
      <c r="A11" s="4"/>
      <c r="B11" s="4" t="s">
        <v>42</v>
      </c>
      <c r="C11" s="4"/>
      <c r="D11" s="4"/>
      <c r="E11" s="74">
        <v>42769</v>
      </c>
      <c r="F11" s="1"/>
      <c r="G11" s="4"/>
      <c r="H11" s="4"/>
      <c r="I11" s="4"/>
      <c r="J11" s="4"/>
      <c r="K11" s="4"/>
      <c r="L11" s="4"/>
      <c r="M11" s="4"/>
      <c r="N11" s="4"/>
    </row>
    <row r="12" spans="1:14" x14ac:dyDescent="0.3">
      <c r="A12" s="4"/>
      <c r="B12" s="4" t="s">
        <v>43</v>
      </c>
      <c r="C12" s="4"/>
      <c r="D12" s="4" t="s">
        <v>38</v>
      </c>
      <c r="E12" s="4"/>
      <c r="F12" s="43"/>
      <c r="G12" s="4"/>
      <c r="H12" s="4"/>
      <c r="I12" s="4"/>
      <c r="J12" s="4"/>
      <c r="K12" s="4"/>
      <c r="L12" s="4"/>
      <c r="M12" s="4"/>
      <c r="N12" s="4"/>
    </row>
    <row r="13" spans="1:14" x14ac:dyDescent="0.3">
      <c r="A13" s="4"/>
      <c r="B13" s="4"/>
      <c r="C13" s="4"/>
      <c r="D13" s="4"/>
      <c r="E13" s="4"/>
      <c r="F13" s="43"/>
      <c r="G13" s="4"/>
      <c r="H13" s="4"/>
      <c r="I13" s="4"/>
      <c r="J13" s="4"/>
      <c r="K13" s="4"/>
      <c r="L13" s="4"/>
      <c r="M13" s="4"/>
      <c r="N13" s="4"/>
    </row>
    <row r="14" spans="1:14" x14ac:dyDescent="0.3">
      <c r="A14" s="4"/>
      <c r="B14" s="4" t="s">
        <v>25</v>
      </c>
      <c r="C14" s="4"/>
      <c r="D14" s="4"/>
      <c r="E14" s="4"/>
      <c r="F14" s="43"/>
      <c r="G14" s="4"/>
      <c r="H14" s="4"/>
      <c r="I14" s="4"/>
      <c r="J14" s="4"/>
      <c r="K14" s="4"/>
      <c r="L14" s="4"/>
      <c r="M14" s="4"/>
      <c r="N14" s="4"/>
    </row>
    <row r="15" spans="1:14" x14ac:dyDescent="0.3">
      <c r="A15" s="75" t="s">
        <v>44</v>
      </c>
      <c r="E15" s="1"/>
    </row>
  </sheetData>
  <pageMargins left="0.7" right="0.7" top="0.75" bottom="0.75" header="0.3" footer="0.3"/>
  <drawing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1"/>
  <sheetViews>
    <sheetView topLeftCell="A16" workbookViewId="0">
      <selection activeCellId="1" sqref="A1:N45 A1:N45"/>
    </sheetView>
  </sheetViews>
  <sheetFormatPr baseColWidth="10" defaultColWidth="9.109375" defaultRowHeight="14.4" x14ac:dyDescent="0.3"/>
  <sheetData>
    <row r="1" spans="1:15" x14ac:dyDescent="0.3">
      <c r="B1" t="s">
        <v>0</v>
      </c>
      <c r="F1" s="1"/>
    </row>
    <row r="2" spans="1:15" x14ac:dyDescent="0.3">
      <c r="F2" s="1"/>
    </row>
    <row r="3" spans="1:15" x14ac:dyDescent="0.3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3" t="s">
        <v>6</v>
      </c>
      <c r="G3" s="2" t="s">
        <v>5</v>
      </c>
      <c r="H3" s="2" t="s">
        <v>7</v>
      </c>
      <c r="I3" s="2" t="s">
        <v>5</v>
      </c>
      <c r="J3" s="2" t="s">
        <v>8</v>
      </c>
      <c r="K3" s="2" t="s">
        <v>5</v>
      </c>
      <c r="L3" s="2"/>
      <c r="M3" s="2"/>
      <c r="N3" s="2" t="s">
        <v>9</v>
      </c>
      <c r="O3" s="4"/>
    </row>
    <row r="4" spans="1:15" x14ac:dyDescent="0.3">
      <c r="A4" s="5">
        <v>2.5</v>
      </c>
      <c r="C4" s="6"/>
      <c r="D4" s="6"/>
      <c r="E4" s="6"/>
      <c r="F4" s="7"/>
      <c r="G4" s="6"/>
      <c r="H4" s="6"/>
      <c r="I4" s="7"/>
      <c r="J4" s="6" t="s">
        <v>10</v>
      </c>
      <c r="K4" s="6"/>
      <c r="L4" s="6"/>
      <c r="M4" s="6"/>
      <c r="N4" s="8"/>
      <c r="O4" s="4"/>
    </row>
    <row r="5" spans="1:15" x14ac:dyDescent="0.3">
      <c r="A5" s="9"/>
      <c r="B5" s="10"/>
      <c r="C5" s="10"/>
      <c r="D5" s="10"/>
      <c r="E5" s="11"/>
      <c r="F5" s="12"/>
      <c r="G5" s="10"/>
      <c r="H5" s="10"/>
      <c r="I5" s="10"/>
      <c r="J5" s="12"/>
      <c r="K5" s="10">
        <v>0.56999999999999995</v>
      </c>
      <c r="L5" s="10"/>
      <c r="M5" s="10"/>
      <c r="N5" s="13">
        <f>C5+E5+G5+I5+K5</f>
        <v>0.56999999999999995</v>
      </c>
      <c r="O5" s="14">
        <f>N5*4.33</f>
        <v>2.4680999999999997</v>
      </c>
    </row>
    <row r="6" spans="1:15" x14ac:dyDescent="0.3">
      <c r="A6" s="5">
        <v>10</v>
      </c>
      <c r="B6" s="6" t="s">
        <v>11</v>
      </c>
      <c r="C6" s="6"/>
      <c r="D6" s="6"/>
      <c r="E6" s="7"/>
      <c r="F6" s="7" t="s">
        <v>11</v>
      </c>
      <c r="G6" s="6"/>
      <c r="H6" s="6"/>
      <c r="I6" s="6"/>
      <c r="J6" s="6" t="s">
        <v>11</v>
      </c>
      <c r="K6" s="6"/>
      <c r="L6" s="6"/>
      <c r="M6" s="6"/>
      <c r="N6" s="8">
        <f t="shared" ref="N6:N24" si="0">C6+E6+G6+I6+K6</f>
        <v>0</v>
      </c>
      <c r="O6" s="14">
        <f t="shared" ref="O6:O23" si="1">N6*4.33</f>
        <v>0</v>
      </c>
    </row>
    <row r="7" spans="1:15" x14ac:dyDescent="0.3">
      <c r="A7" s="9"/>
      <c r="B7" s="10" t="s">
        <v>12</v>
      </c>
      <c r="C7" s="10">
        <v>1.65</v>
      </c>
      <c r="D7" s="10"/>
      <c r="E7" s="10"/>
      <c r="F7" s="12" t="s">
        <v>13</v>
      </c>
      <c r="G7" s="10">
        <v>0.33</v>
      </c>
      <c r="H7" s="10"/>
      <c r="I7" s="10"/>
      <c r="J7" s="10" t="s">
        <v>13</v>
      </c>
      <c r="K7" s="10">
        <v>0.33</v>
      </c>
      <c r="L7" s="10"/>
      <c r="M7" s="10"/>
      <c r="N7" s="13">
        <f t="shared" si="0"/>
        <v>2.31</v>
      </c>
      <c r="O7" s="14">
        <f t="shared" si="1"/>
        <v>10.0023</v>
      </c>
    </row>
    <row r="8" spans="1:15" x14ac:dyDescent="0.3">
      <c r="A8" s="5">
        <v>7</v>
      </c>
      <c r="B8" s="6" t="s">
        <v>14</v>
      </c>
      <c r="C8" s="6"/>
      <c r="D8" s="6"/>
      <c r="E8" s="6"/>
      <c r="F8" s="7"/>
      <c r="G8" s="7"/>
      <c r="H8" s="6" t="s">
        <v>14</v>
      </c>
      <c r="I8" s="7"/>
      <c r="J8" s="6"/>
      <c r="K8" s="6"/>
      <c r="L8" s="6"/>
      <c r="M8" s="6"/>
      <c r="N8" s="8">
        <f t="shared" si="0"/>
        <v>0</v>
      </c>
      <c r="O8" s="14">
        <f t="shared" si="1"/>
        <v>0</v>
      </c>
    </row>
    <row r="9" spans="1:15" x14ac:dyDescent="0.3">
      <c r="A9" s="9"/>
      <c r="B9" s="10" t="s">
        <v>13</v>
      </c>
      <c r="C9" s="10">
        <v>0.33</v>
      </c>
      <c r="D9" s="12"/>
      <c r="E9" s="12"/>
      <c r="F9" s="11"/>
      <c r="G9" s="15"/>
      <c r="H9" s="10" t="s">
        <v>12</v>
      </c>
      <c r="I9" s="10">
        <v>1.28</v>
      </c>
      <c r="J9" s="12"/>
      <c r="K9" s="10"/>
      <c r="L9" s="10"/>
      <c r="M9" s="10"/>
      <c r="N9" s="13">
        <f t="shared" si="0"/>
        <v>1.61</v>
      </c>
      <c r="O9" s="14">
        <f t="shared" si="1"/>
        <v>6.9713000000000003</v>
      </c>
    </row>
    <row r="10" spans="1:15" x14ac:dyDescent="0.3">
      <c r="A10" s="5">
        <v>6</v>
      </c>
      <c r="B10" s="6" t="s">
        <v>15</v>
      </c>
      <c r="C10" s="6"/>
      <c r="D10" s="6"/>
      <c r="E10" s="7"/>
      <c r="F10" s="7"/>
      <c r="G10" s="7"/>
      <c r="H10" s="6" t="s">
        <v>15</v>
      </c>
      <c r="I10" s="6"/>
      <c r="J10" s="6"/>
      <c r="K10" s="6"/>
      <c r="L10" s="6"/>
      <c r="M10" s="6"/>
      <c r="N10" s="8">
        <f t="shared" si="0"/>
        <v>0</v>
      </c>
      <c r="O10" s="14">
        <f t="shared" si="1"/>
        <v>0</v>
      </c>
    </row>
    <row r="11" spans="1:15" x14ac:dyDescent="0.3">
      <c r="A11" s="9"/>
      <c r="B11" s="10" t="s">
        <v>13</v>
      </c>
      <c r="C11" s="10">
        <v>0.25</v>
      </c>
      <c r="D11" s="12"/>
      <c r="E11" s="12"/>
      <c r="F11" s="12"/>
      <c r="G11" s="10"/>
      <c r="H11" s="10" t="s">
        <v>12</v>
      </c>
      <c r="I11" s="10">
        <v>1.1299999999999999</v>
      </c>
      <c r="J11" s="12"/>
      <c r="K11" s="10"/>
      <c r="L11" s="10"/>
      <c r="M11" s="10"/>
      <c r="N11" s="13">
        <f t="shared" si="0"/>
        <v>1.38</v>
      </c>
      <c r="O11" s="14">
        <f t="shared" si="1"/>
        <v>5.9753999999999996</v>
      </c>
    </row>
    <row r="12" spans="1:15" x14ac:dyDescent="0.3">
      <c r="A12" s="5">
        <v>5.5</v>
      </c>
      <c r="B12" s="6" t="s">
        <v>16</v>
      </c>
      <c r="C12" s="6"/>
      <c r="D12" s="6"/>
      <c r="E12" s="6"/>
      <c r="F12" s="7"/>
      <c r="G12" s="6"/>
      <c r="H12" s="6" t="s">
        <v>16</v>
      </c>
      <c r="I12" s="16"/>
      <c r="J12" s="6"/>
      <c r="K12" s="6"/>
      <c r="L12" s="6"/>
      <c r="M12" s="6"/>
      <c r="N12" s="8">
        <f t="shared" si="0"/>
        <v>0</v>
      </c>
      <c r="O12" s="14">
        <f t="shared" si="1"/>
        <v>0</v>
      </c>
    </row>
    <row r="13" spans="1:15" x14ac:dyDescent="0.3">
      <c r="A13" s="9"/>
      <c r="B13" s="10" t="s">
        <v>12</v>
      </c>
      <c r="C13" s="10">
        <v>0.94</v>
      </c>
      <c r="D13" s="10"/>
      <c r="E13" s="10"/>
      <c r="F13" s="12"/>
      <c r="G13" s="10"/>
      <c r="H13" s="10" t="s">
        <v>13</v>
      </c>
      <c r="I13" s="10">
        <v>0.33</v>
      </c>
      <c r="J13" s="12"/>
      <c r="K13" s="10"/>
      <c r="L13" s="10"/>
      <c r="M13" s="10"/>
      <c r="N13" s="13">
        <f t="shared" si="0"/>
        <v>1.27</v>
      </c>
      <c r="O13" s="14">
        <f t="shared" si="1"/>
        <v>5.4991000000000003</v>
      </c>
    </row>
    <row r="14" spans="1:15" ht="36.6" x14ac:dyDescent="0.3">
      <c r="A14" s="5">
        <v>16</v>
      </c>
      <c r="B14" s="6" t="s">
        <v>17</v>
      </c>
      <c r="C14" s="6"/>
      <c r="D14" s="6"/>
      <c r="E14" s="6"/>
      <c r="F14" s="7" t="s">
        <v>17</v>
      </c>
      <c r="G14" s="6"/>
      <c r="H14" s="17"/>
      <c r="I14" s="6"/>
      <c r="J14" s="6" t="s">
        <v>17</v>
      </c>
      <c r="K14" s="6"/>
      <c r="L14" s="6"/>
      <c r="M14" s="6"/>
      <c r="N14" s="8">
        <f t="shared" si="0"/>
        <v>0</v>
      </c>
      <c r="O14" s="14">
        <f t="shared" si="1"/>
        <v>0</v>
      </c>
    </row>
    <row r="15" spans="1:15" x14ac:dyDescent="0.3">
      <c r="A15" s="9"/>
      <c r="B15" s="10" t="s">
        <v>13</v>
      </c>
      <c r="C15" s="10">
        <v>0.35</v>
      </c>
      <c r="D15" s="15"/>
      <c r="E15" s="15"/>
      <c r="F15" s="12" t="s">
        <v>13</v>
      </c>
      <c r="G15" s="10">
        <v>0.34</v>
      </c>
      <c r="H15" s="18"/>
      <c r="I15" s="10"/>
      <c r="J15" s="10" t="s">
        <v>12</v>
      </c>
      <c r="K15" s="10">
        <v>3</v>
      </c>
      <c r="L15" s="10"/>
      <c r="M15" s="10"/>
      <c r="N15" s="13">
        <f t="shared" si="0"/>
        <v>3.69</v>
      </c>
      <c r="O15" s="14">
        <f t="shared" si="1"/>
        <v>15.9777</v>
      </c>
    </row>
    <row r="16" spans="1:15" ht="24.6" x14ac:dyDescent="0.3">
      <c r="A16" s="5">
        <v>7.64</v>
      </c>
      <c r="B16" s="6" t="s">
        <v>18</v>
      </c>
      <c r="C16" s="6"/>
      <c r="D16" s="6"/>
      <c r="E16" s="6"/>
      <c r="F16" s="7" t="s">
        <v>18</v>
      </c>
      <c r="G16" s="6"/>
      <c r="H16" s="6"/>
      <c r="I16" s="6"/>
      <c r="J16" s="6" t="s">
        <v>18</v>
      </c>
      <c r="K16" s="6"/>
      <c r="L16" s="6"/>
      <c r="M16" s="6"/>
      <c r="N16" s="8">
        <f t="shared" si="0"/>
        <v>0</v>
      </c>
      <c r="O16" s="14">
        <f t="shared" si="1"/>
        <v>0</v>
      </c>
    </row>
    <row r="17" spans="1:15" x14ac:dyDescent="0.3">
      <c r="A17" s="9"/>
      <c r="B17" s="10" t="s">
        <v>13</v>
      </c>
      <c r="C17" s="10">
        <v>0.33</v>
      </c>
      <c r="D17" s="15"/>
      <c r="E17" s="15"/>
      <c r="F17" s="12" t="s">
        <v>12</v>
      </c>
      <c r="G17" s="10">
        <v>1.1000000000000001</v>
      </c>
      <c r="H17" s="12"/>
      <c r="I17" s="10"/>
      <c r="J17" s="10" t="s">
        <v>13</v>
      </c>
      <c r="K17" s="10">
        <v>0.33</v>
      </c>
      <c r="L17" s="10"/>
      <c r="M17" s="10"/>
      <c r="N17" s="13">
        <f t="shared" si="0"/>
        <v>1.7600000000000002</v>
      </c>
      <c r="O17" s="14">
        <f t="shared" si="1"/>
        <v>7.6208000000000009</v>
      </c>
    </row>
    <row r="18" spans="1:15" x14ac:dyDescent="0.3">
      <c r="A18" s="5">
        <v>6.5</v>
      </c>
      <c r="B18" s="6"/>
      <c r="C18" s="19"/>
      <c r="D18" s="19" t="s">
        <v>19</v>
      </c>
      <c r="E18" s="20"/>
      <c r="F18" s="21"/>
      <c r="G18" s="19"/>
      <c r="H18" s="19"/>
      <c r="I18" s="19"/>
      <c r="J18" s="19" t="s">
        <v>19</v>
      </c>
      <c r="K18" s="6"/>
      <c r="L18" s="6"/>
      <c r="M18" s="6"/>
      <c r="N18" s="8">
        <f t="shared" si="0"/>
        <v>0</v>
      </c>
      <c r="O18" s="14">
        <f t="shared" si="1"/>
        <v>0</v>
      </c>
    </row>
    <row r="19" spans="1:15" x14ac:dyDescent="0.3">
      <c r="A19" s="22"/>
      <c r="B19" s="10"/>
      <c r="C19" s="19"/>
      <c r="D19" s="10" t="s">
        <v>13</v>
      </c>
      <c r="E19" s="20">
        <v>0.33</v>
      </c>
      <c r="F19" s="21"/>
      <c r="G19" s="19"/>
      <c r="H19" s="19"/>
      <c r="I19" s="19"/>
      <c r="J19" s="10" t="s">
        <v>12</v>
      </c>
      <c r="K19" s="10">
        <v>1.17</v>
      </c>
      <c r="L19" s="10"/>
      <c r="M19" s="10"/>
      <c r="N19" s="13">
        <f t="shared" si="0"/>
        <v>1.5</v>
      </c>
      <c r="O19" s="14">
        <f t="shared" si="1"/>
        <v>6.4950000000000001</v>
      </c>
    </row>
    <row r="20" spans="1:15" x14ac:dyDescent="0.3">
      <c r="A20" s="5">
        <v>7.39</v>
      </c>
      <c r="B20" s="6"/>
      <c r="C20" s="6"/>
      <c r="D20" s="6" t="s">
        <v>20</v>
      </c>
      <c r="E20" s="6"/>
      <c r="F20" s="7"/>
      <c r="G20" s="6"/>
      <c r="H20" s="6"/>
      <c r="I20" s="6"/>
      <c r="J20" s="6" t="s">
        <v>20</v>
      </c>
      <c r="K20" s="6"/>
      <c r="L20" s="6"/>
      <c r="M20" s="6"/>
      <c r="N20" s="8">
        <f t="shared" si="0"/>
        <v>0</v>
      </c>
      <c r="O20" s="14">
        <f t="shared" si="1"/>
        <v>0</v>
      </c>
    </row>
    <row r="21" spans="1:15" x14ac:dyDescent="0.3">
      <c r="A21" s="9"/>
      <c r="B21" s="10"/>
      <c r="C21" s="10"/>
      <c r="D21" s="10" t="s">
        <v>12</v>
      </c>
      <c r="E21" s="15">
        <v>1.35</v>
      </c>
      <c r="F21" s="12"/>
      <c r="G21" s="10"/>
      <c r="H21" s="10"/>
      <c r="I21" s="10"/>
      <c r="J21" s="10" t="s">
        <v>13</v>
      </c>
      <c r="K21" s="10">
        <v>0.35</v>
      </c>
      <c r="L21" s="10"/>
      <c r="M21" s="10"/>
      <c r="N21" s="13">
        <f t="shared" si="0"/>
        <v>1.7000000000000002</v>
      </c>
      <c r="O21" s="14">
        <f t="shared" si="1"/>
        <v>7.3610000000000007</v>
      </c>
    </row>
    <row r="22" spans="1:15" x14ac:dyDescent="0.3">
      <c r="A22" s="22"/>
      <c r="B22" s="19" t="s">
        <v>21</v>
      </c>
      <c r="C22" s="19"/>
      <c r="D22" s="19"/>
      <c r="E22" s="19"/>
      <c r="F22" s="21" t="s">
        <v>21</v>
      </c>
      <c r="G22" s="19"/>
      <c r="H22" s="19"/>
      <c r="I22" s="19"/>
      <c r="J22" s="19" t="s">
        <v>21</v>
      </c>
      <c r="K22" s="6"/>
      <c r="L22" s="6"/>
      <c r="M22" s="6"/>
      <c r="N22" s="8">
        <f t="shared" si="0"/>
        <v>0</v>
      </c>
      <c r="O22" s="14">
        <f t="shared" si="1"/>
        <v>0</v>
      </c>
    </row>
    <row r="23" spans="1:15" x14ac:dyDescent="0.3">
      <c r="A23" s="9">
        <v>9.4700000000000006</v>
      </c>
      <c r="B23" s="15" t="s">
        <v>13</v>
      </c>
      <c r="C23" s="10">
        <v>0.33</v>
      </c>
      <c r="D23" s="15"/>
      <c r="E23" s="15"/>
      <c r="F23" s="12" t="s">
        <v>12</v>
      </c>
      <c r="G23" s="10">
        <v>1.52</v>
      </c>
      <c r="H23" s="15"/>
      <c r="I23" s="10"/>
      <c r="J23" s="23" t="s">
        <v>13</v>
      </c>
      <c r="K23" s="10">
        <v>0.33</v>
      </c>
      <c r="L23" s="10"/>
      <c r="M23" s="10"/>
      <c r="N23" s="13">
        <f t="shared" si="0"/>
        <v>2.1800000000000002</v>
      </c>
      <c r="O23" s="14">
        <f t="shared" si="1"/>
        <v>9.4394000000000009</v>
      </c>
    </row>
    <row r="24" spans="1:15" x14ac:dyDescent="0.3">
      <c r="A24" s="24"/>
      <c r="B24" s="6"/>
      <c r="C24" s="6"/>
      <c r="D24" s="6"/>
      <c r="E24" s="6"/>
      <c r="F24" s="7"/>
      <c r="G24" s="6"/>
      <c r="H24" s="6"/>
      <c r="I24" s="6"/>
      <c r="J24" s="6"/>
      <c r="K24" s="6"/>
      <c r="L24" s="19"/>
      <c r="M24" s="19"/>
      <c r="N24" s="25">
        <f t="shared" si="0"/>
        <v>0</v>
      </c>
      <c r="O24" s="4"/>
    </row>
    <row r="25" spans="1:15" x14ac:dyDescent="0.3">
      <c r="A25" s="24">
        <f>SUM(A4:A24)</f>
        <v>78</v>
      </c>
      <c r="B25" s="26" t="s">
        <v>9</v>
      </c>
      <c r="C25" s="26">
        <f>SUM(C5:C24)</f>
        <v>4.18</v>
      </c>
      <c r="D25" s="15"/>
      <c r="E25" s="15">
        <f>SUM(E4:E24)</f>
        <v>1.6800000000000002</v>
      </c>
      <c r="F25" s="27"/>
      <c r="G25" s="26">
        <f>SUM(G4:G24)</f>
        <v>3.29</v>
      </c>
      <c r="H25" s="26"/>
      <c r="I25" s="26">
        <f>SUM(I4:I24)</f>
        <v>2.74</v>
      </c>
      <c r="J25" s="26"/>
      <c r="K25" s="15">
        <f>SUM(K4:K24)</f>
        <v>6.0799999999999992</v>
      </c>
      <c r="L25" s="15"/>
      <c r="M25" s="15"/>
      <c r="N25" s="28">
        <f>SUM(N4:N24)</f>
        <v>17.97</v>
      </c>
    </row>
    <row r="26" spans="1:15" x14ac:dyDescent="0.3">
      <c r="F26" s="1"/>
      <c r="J26" s="29"/>
    </row>
    <row r="27" spans="1:15" x14ac:dyDescent="0.3">
      <c r="F27" s="1"/>
      <c r="H27" t="s">
        <v>22</v>
      </c>
      <c r="J27" s="29"/>
      <c r="K27" s="30">
        <f>N25*4.33</f>
        <v>77.810099999999991</v>
      </c>
      <c r="L27" s="30"/>
      <c r="M27" s="30"/>
    </row>
    <row r="28" spans="1:15" x14ac:dyDescent="0.3">
      <c r="F28" s="1"/>
      <c r="I28" s="31">
        <f>N25</f>
        <v>17.97</v>
      </c>
    </row>
    <row r="29" spans="1:15" x14ac:dyDescent="0.3">
      <c r="B29" t="s">
        <v>23</v>
      </c>
      <c r="F29" s="1"/>
    </row>
    <row r="30" spans="1:15" x14ac:dyDescent="0.3">
      <c r="B30" t="s">
        <v>24</v>
      </c>
      <c r="F30" s="1"/>
    </row>
    <row r="31" spans="1:15" x14ac:dyDescent="0.3">
      <c r="B31" t="s">
        <v>25</v>
      </c>
      <c r="F31" s="1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"/>
  <sheetViews>
    <sheetView workbookViewId="0">
      <selection sqref="A1:N14"/>
    </sheetView>
  </sheetViews>
  <sheetFormatPr baseColWidth="10" defaultRowHeight="14.4" x14ac:dyDescent="0.3"/>
  <cols>
    <col min="2" max="2" width="8.33203125" customWidth="1"/>
    <col min="3" max="3" width="8.44140625" customWidth="1"/>
    <col min="4" max="4" width="7.6640625" customWidth="1"/>
    <col min="5" max="5" width="7.33203125" customWidth="1"/>
    <col min="7" max="7" width="8.44140625" customWidth="1"/>
    <col min="8" max="8" width="7.88671875" customWidth="1"/>
    <col min="9" max="9" width="7.109375" customWidth="1"/>
    <col min="10" max="11" width="7.33203125" customWidth="1"/>
    <col min="13" max="13" width="8.88671875" customWidth="1"/>
    <col min="14" max="14" width="7.6640625" customWidth="1"/>
  </cols>
  <sheetData>
    <row r="1" spans="1:14" x14ac:dyDescent="0.3">
      <c r="B1" s="76" t="s">
        <v>0</v>
      </c>
    </row>
    <row r="3" spans="1:14" x14ac:dyDescent="0.3">
      <c r="A3" s="2" t="s">
        <v>86</v>
      </c>
      <c r="B3" s="2" t="s">
        <v>2</v>
      </c>
      <c r="C3" s="2" t="s">
        <v>3</v>
      </c>
      <c r="D3" s="2" t="s">
        <v>4</v>
      </c>
      <c r="E3" s="2" t="s">
        <v>5</v>
      </c>
      <c r="F3" s="3" t="s">
        <v>6</v>
      </c>
      <c r="G3" s="2" t="s">
        <v>5</v>
      </c>
      <c r="H3" s="2" t="s">
        <v>7</v>
      </c>
      <c r="I3" s="2" t="s">
        <v>5</v>
      </c>
      <c r="J3" s="2" t="s">
        <v>8</v>
      </c>
      <c r="K3" s="2" t="s">
        <v>5</v>
      </c>
      <c r="L3" s="2" t="s">
        <v>39</v>
      </c>
      <c r="M3" s="2" t="s">
        <v>5</v>
      </c>
      <c r="N3" s="2" t="s">
        <v>9</v>
      </c>
    </row>
    <row r="4" spans="1:14" ht="24.6" x14ac:dyDescent="0.3">
      <c r="A4" s="224">
        <v>44639</v>
      </c>
      <c r="B4" s="184"/>
      <c r="C4" s="184"/>
      <c r="D4" s="184"/>
      <c r="E4" s="184"/>
      <c r="F4" s="184"/>
      <c r="G4" s="184"/>
      <c r="H4" s="184"/>
      <c r="I4" s="184"/>
      <c r="J4" s="184"/>
      <c r="K4" s="184"/>
      <c r="L4" s="184" t="s">
        <v>115</v>
      </c>
      <c r="M4" s="225">
        <v>3.46</v>
      </c>
      <c r="N4" s="203"/>
    </row>
    <row r="5" spans="1:14" ht="15" thickBot="1" x14ac:dyDescent="0.35">
      <c r="A5" s="195" t="s">
        <v>87</v>
      </c>
      <c r="B5" s="196"/>
      <c r="C5" s="197"/>
      <c r="D5" s="196"/>
      <c r="E5" s="198">
        <v>0</v>
      </c>
      <c r="F5" s="196"/>
      <c r="G5" s="197">
        <v>0</v>
      </c>
      <c r="H5" s="196"/>
      <c r="I5" s="197">
        <v>0</v>
      </c>
      <c r="J5" s="196"/>
      <c r="K5" s="196">
        <v>0</v>
      </c>
      <c r="L5" s="196"/>
      <c r="M5" s="212">
        <v>3.46</v>
      </c>
      <c r="N5" s="196">
        <v>3.46</v>
      </c>
    </row>
    <row r="10" spans="1:14" x14ac:dyDescent="0.3">
      <c r="B10" s="76" t="s">
        <v>42</v>
      </c>
      <c r="E10" s="193"/>
      <c r="F10" s="194"/>
      <c r="G10" s="194" t="s">
        <v>133</v>
      </c>
    </row>
    <row r="11" spans="1:14" x14ac:dyDescent="0.3">
      <c r="B11" t="s">
        <v>43</v>
      </c>
      <c r="D11" t="str">
        <f>B1</f>
        <v>ISABEL MARÍA FERNÁNDEZ FORTES</v>
      </c>
    </row>
    <row r="12" spans="1:14" x14ac:dyDescent="0.3">
      <c r="B12" t="s">
        <v>25</v>
      </c>
    </row>
    <row r="13" spans="1:14" x14ac:dyDescent="0.3">
      <c r="E13" s="164" t="s">
        <v>89</v>
      </c>
    </row>
  </sheetData>
  <pageMargins left="0.7" right="0.7" top="0.75" bottom="0.75" header="0.3" footer="0.3"/>
  <pageSetup paperSize="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"/>
  <sheetViews>
    <sheetView workbookViewId="0">
      <selection activeCell="G24" sqref="G24"/>
    </sheetView>
  </sheetViews>
  <sheetFormatPr baseColWidth="10" defaultRowHeight="14.4" x14ac:dyDescent="0.3"/>
  <cols>
    <col min="2" max="3" width="8.33203125" customWidth="1"/>
    <col min="4" max="4" width="8.5546875" customWidth="1"/>
    <col min="5" max="5" width="7.33203125" customWidth="1"/>
    <col min="6" max="6" width="8.88671875" customWidth="1"/>
    <col min="7" max="7" width="6.44140625" customWidth="1"/>
    <col min="8" max="8" width="6.88671875" customWidth="1"/>
    <col min="9" max="9" width="6.5546875" customWidth="1"/>
    <col min="10" max="10" width="9.33203125" customWidth="1"/>
    <col min="11" max="11" width="7.44140625" customWidth="1"/>
  </cols>
  <sheetData>
    <row r="1" spans="1:14" x14ac:dyDescent="0.3">
      <c r="B1" s="76" t="s">
        <v>0</v>
      </c>
    </row>
    <row r="3" spans="1:14" x14ac:dyDescent="0.3">
      <c r="A3" s="2" t="s">
        <v>86</v>
      </c>
      <c r="B3" s="2" t="s">
        <v>2</v>
      </c>
      <c r="C3" s="2" t="s">
        <v>3</v>
      </c>
      <c r="D3" s="2" t="s">
        <v>4</v>
      </c>
      <c r="E3" s="2" t="s">
        <v>5</v>
      </c>
      <c r="F3" s="3" t="s">
        <v>6</v>
      </c>
      <c r="G3" s="2" t="s">
        <v>5</v>
      </c>
      <c r="H3" s="2" t="s">
        <v>7</v>
      </c>
      <c r="I3" s="2" t="s">
        <v>5</v>
      </c>
      <c r="J3" s="2" t="s">
        <v>8</v>
      </c>
      <c r="K3" s="2" t="s">
        <v>5</v>
      </c>
      <c r="L3" s="2" t="s">
        <v>39</v>
      </c>
      <c r="M3" s="2" t="s">
        <v>5</v>
      </c>
      <c r="N3" s="2" t="s">
        <v>9</v>
      </c>
    </row>
    <row r="4" spans="1:14" ht="24.6" x14ac:dyDescent="0.3">
      <c r="A4" s="224">
        <v>44597</v>
      </c>
      <c r="B4" s="184"/>
      <c r="C4" s="184"/>
      <c r="D4" s="184"/>
      <c r="E4" s="184"/>
      <c r="F4" s="184"/>
      <c r="G4" s="184"/>
      <c r="H4" s="184"/>
      <c r="I4" s="184"/>
      <c r="J4" s="184"/>
      <c r="K4" s="184"/>
      <c r="L4" s="184" t="s">
        <v>115</v>
      </c>
      <c r="M4" s="225">
        <v>3.46</v>
      </c>
      <c r="N4" s="203"/>
    </row>
    <row r="5" spans="1:14" ht="15" thickBot="1" x14ac:dyDescent="0.35">
      <c r="A5" s="195" t="s">
        <v>87</v>
      </c>
      <c r="B5" s="196"/>
      <c r="C5" s="197"/>
      <c r="D5" s="196"/>
      <c r="E5" s="198">
        <v>0</v>
      </c>
      <c r="F5" s="196"/>
      <c r="G5" s="197">
        <v>0</v>
      </c>
      <c r="H5" s="196"/>
      <c r="I5" s="197">
        <v>0</v>
      </c>
      <c r="J5" s="196"/>
      <c r="K5" s="196">
        <v>0</v>
      </c>
      <c r="L5" s="196"/>
      <c r="M5" s="212">
        <v>3.46</v>
      </c>
      <c r="N5" s="196">
        <v>3.46</v>
      </c>
    </row>
    <row r="10" spans="1:14" x14ac:dyDescent="0.3">
      <c r="B10" s="76" t="s">
        <v>42</v>
      </c>
      <c r="E10" s="193"/>
      <c r="F10" s="194"/>
      <c r="G10" s="194" t="s">
        <v>132</v>
      </c>
    </row>
    <row r="11" spans="1:14" x14ac:dyDescent="0.3">
      <c r="B11" t="s">
        <v>43</v>
      </c>
      <c r="D11" t="str">
        <f>B1</f>
        <v>ISABEL MARÍA FERNÁNDEZ FORTES</v>
      </c>
    </row>
    <row r="12" spans="1:14" x14ac:dyDescent="0.3">
      <c r="B12" t="s">
        <v>25</v>
      </c>
    </row>
    <row r="13" spans="1:14" x14ac:dyDescent="0.3">
      <c r="E13" s="164" t="s">
        <v>89</v>
      </c>
    </row>
  </sheetData>
  <pageMargins left="0.7" right="0.7" top="0.75" bottom="0.75" header="0.3" footer="0.3"/>
  <pageSetup paperSize="9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workbookViewId="0">
      <selection sqref="A1:N14"/>
    </sheetView>
  </sheetViews>
  <sheetFormatPr baseColWidth="10" defaultRowHeight="14.4" x14ac:dyDescent="0.3"/>
  <cols>
    <col min="2" max="2" width="7.109375" customWidth="1"/>
    <col min="3" max="3" width="6.6640625" customWidth="1"/>
    <col min="4" max="4" width="8.44140625" customWidth="1"/>
    <col min="5" max="5" width="6.33203125" customWidth="1"/>
    <col min="6" max="6" width="9" customWidth="1"/>
    <col min="7" max="7" width="5.88671875" customWidth="1"/>
    <col min="8" max="8" width="8" customWidth="1"/>
    <col min="9" max="9" width="6" customWidth="1"/>
    <col min="10" max="10" width="7.6640625" customWidth="1"/>
    <col min="11" max="11" width="7.33203125" customWidth="1"/>
  </cols>
  <sheetData>
    <row r="1" spans="1:14" x14ac:dyDescent="0.3">
      <c r="B1" s="76" t="s">
        <v>0</v>
      </c>
    </row>
    <row r="3" spans="1:14" x14ac:dyDescent="0.3">
      <c r="A3" s="2" t="s">
        <v>86</v>
      </c>
      <c r="B3" s="2" t="s">
        <v>2</v>
      </c>
      <c r="C3" s="2" t="s">
        <v>3</v>
      </c>
      <c r="D3" s="2" t="s">
        <v>4</v>
      </c>
      <c r="E3" s="2" t="s">
        <v>5</v>
      </c>
      <c r="F3" s="3" t="s">
        <v>6</v>
      </c>
      <c r="G3" s="2" t="s">
        <v>5</v>
      </c>
      <c r="H3" s="2" t="s">
        <v>7</v>
      </c>
      <c r="I3" s="2" t="s">
        <v>5</v>
      </c>
      <c r="J3" s="2" t="s">
        <v>8</v>
      </c>
      <c r="K3" s="2" t="s">
        <v>5</v>
      </c>
      <c r="L3" s="2" t="s">
        <v>39</v>
      </c>
      <c r="M3" s="2" t="s">
        <v>5</v>
      </c>
      <c r="N3" s="2" t="s">
        <v>9</v>
      </c>
    </row>
    <row r="4" spans="1:14" ht="24.6" x14ac:dyDescent="0.3">
      <c r="A4" s="224">
        <v>44576</v>
      </c>
      <c r="B4" s="184"/>
      <c r="C4" s="184"/>
      <c r="D4" s="184"/>
      <c r="E4" s="184"/>
      <c r="F4" s="184"/>
      <c r="G4" s="184"/>
      <c r="H4" s="184"/>
      <c r="I4" s="184"/>
      <c r="J4" s="184"/>
      <c r="K4" s="184"/>
      <c r="L4" s="184" t="s">
        <v>115</v>
      </c>
      <c r="M4" s="225">
        <v>1.73</v>
      </c>
      <c r="N4" s="203"/>
    </row>
    <row r="5" spans="1:14" ht="24.6" x14ac:dyDescent="0.3">
      <c r="A5" s="224">
        <v>44583</v>
      </c>
      <c r="B5" s="184"/>
      <c r="C5" s="27"/>
      <c r="D5" s="184"/>
      <c r="E5" s="185"/>
      <c r="F5" s="184"/>
      <c r="G5" s="27"/>
      <c r="H5" s="184"/>
      <c r="I5" s="27"/>
      <c r="J5" s="209"/>
      <c r="K5" s="210"/>
      <c r="L5" s="184" t="s">
        <v>115</v>
      </c>
      <c r="M5" s="210">
        <v>1.73</v>
      </c>
      <c r="N5" s="34"/>
    </row>
    <row r="6" spans="1:14" ht="15" thickBot="1" x14ac:dyDescent="0.35">
      <c r="A6" s="195" t="s">
        <v>87</v>
      </c>
      <c r="B6" s="196"/>
      <c r="C6" s="197"/>
      <c r="D6" s="196"/>
      <c r="E6" s="198">
        <f>SUM(E5:E5)</f>
        <v>0</v>
      </c>
      <c r="F6" s="196"/>
      <c r="G6" s="197">
        <f>SUM(G5:G5)</f>
        <v>0</v>
      </c>
      <c r="H6" s="196"/>
      <c r="I6" s="197">
        <f>SUM(I5:I5)</f>
        <v>0</v>
      </c>
      <c r="J6" s="196"/>
      <c r="K6" s="196">
        <f>SUM(K5:K5)</f>
        <v>0</v>
      </c>
      <c r="L6" s="196"/>
      <c r="M6" s="212">
        <f>M4+M5</f>
        <v>3.46</v>
      </c>
      <c r="N6" s="196">
        <f>C6+E6+K6+M6</f>
        <v>3.46</v>
      </c>
    </row>
    <row r="11" spans="1:14" x14ac:dyDescent="0.3">
      <c r="B11" s="76" t="s">
        <v>42</v>
      </c>
      <c r="E11" s="193"/>
      <c r="F11" s="194"/>
      <c r="G11" s="194" t="s">
        <v>131</v>
      </c>
    </row>
    <row r="12" spans="1:14" x14ac:dyDescent="0.3">
      <c r="B12" t="s">
        <v>43</v>
      </c>
      <c r="D12" t="str">
        <f>B1</f>
        <v>ISABEL MARÍA FERNÁNDEZ FORTES</v>
      </c>
    </row>
    <row r="13" spans="1:14" x14ac:dyDescent="0.3">
      <c r="B13" t="s">
        <v>25</v>
      </c>
    </row>
    <row r="14" spans="1:14" x14ac:dyDescent="0.3">
      <c r="E14" s="164" t="s">
        <v>89</v>
      </c>
    </row>
  </sheetData>
  <pageMargins left="0.7" right="0.7" top="0.75" bottom="0.75" header="0.3" footer="0.3"/>
  <pageSetup paperSize="9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workbookViewId="0">
      <selection sqref="A1:N14"/>
    </sheetView>
  </sheetViews>
  <sheetFormatPr baseColWidth="10" defaultRowHeight="14.4" x14ac:dyDescent="0.3"/>
  <cols>
    <col min="2" max="2" width="8.33203125" customWidth="1"/>
    <col min="3" max="3" width="7" customWidth="1"/>
    <col min="4" max="4" width="8.44140625" customWidth="1"/>
    <col min="5" max="5" width="7.33203125" customWidth="1"/>
    <col min="7" max="7" width="6.88671875" customWidth="1"/>
    <col min="8" max="8" width="7.33203125" customWidth="1"/>
    <col min="9" max="9" width="7.88671875" customWidth="1"/>
    <col min="10" max="10" width="8.33203125" customWidth="1"/>
    <col min="11" max="11" width="5.33203125" customWidth="1"/>
    <col min="13" max="13" width="7.88671875" customWidth="1"/>
    <col min="14" max="14" width="8.33203125" customWidth="1"/>
  </cols>
  <sheetData>
    <row r="1" spans="1:14" x14ac:dyDescent="0.3">
      <c r="B1" s="76" t="s">
        <v>0</v>
      </c>
    </row>
    <row r="3" spans="1:14" x14ac:dyDescent="0.3">
      <c r="A3" s="2" t="s">
        <v>86</v>
      </c>
      <c r="B3" s="2" t="s">
        <v>2</v>
      </c>
      <c r="C3" s="2" t="s">
        <v>3</v>
      </c>
      <c r="D3" s="2" t="s">
        <v>4</v>
      </c>
      <c r="E3" s="2" t="s">
        <v>5</v>
      </c>
      <c r="F3" s="3" t="s">
        <v>6</v>
      </c>
      <c r="G3" s="2" t="s">
        <v>5</v>
      </c>
      <c r="H3" s="2" t="s">
        <v>7</v>
      </c>
      <c r="I3" s="2" t="s">
        <v>5</v>
      </c>
      <c r="J3" s="2" t="s">
        <v>8</v>
      </c>
      <c r="K3" s="2" t="s">
        <v>5</v>
      </c>
      <c r="L3" s="2" t="s">
        <v>39</v>
      </c>
      <c r="M3" s="2" t="s">
        <v>5</v>
      </c>
      <c r="N3" s="2" t="s">
        <v>9</v>
      </c>
    </row>
    <row r="4" spans="1:14" ht="24.6" x14ac:dyDescent="0.3">
      <c r="A4" s="224">
        <v>44547</v>
      </c>
      <c r="B4" s="184"/>
      <c r="C4" s="184"/>
      <c r="D4" s="184"/>
      <c r="E4" s="184"/>
      <c r="F4" s="184"/>
      <c r="G4" s="184"/>
      <c r="H4" s="184"/>
      <c r="I4" s="184"/>
      <c r="J4" s="184"/>
      <c r="K4" s="184"/>
      <c r="L4" s="184" t="s">
        <v>115</v>
      </c>
      <c r="M4" s="225">
        <v>1.46</v>
      </c>
      <c r="N4" s="203"/>
    </row>
    <row r="5" spans="1:14" ht="24.6" x14ac:dyDescent="0.3">
      <c r="A5" s="224">
        <v>44554</v>
      </c>
      <c r="B5" s="184"/>
      <c r="C5" s="27"/>
      <c r="D5" s="184"/>
      <c r="E5" s="185"/>
      <c r="F5" s="184"/>
      <c r="G5" s="27"/>
      <c r="H5" s="184"/>
      <c r="I5" s="27"/>
      <c r="J5" s="209"/>
      <c r="K5" s="210"/>
      <c r="L5" s="184" t="s">
        <v>115</v>
      </c>
      <c r="M5" s="210">
        <v>2</v>
      </c>
      <c r="N5" s="34"/>
    </row>
    <row r="6" spans="1:14" ht="15" thickBot="1" x14ac:dyDescent="0.35">
      <c r="A6" s="195" t="s">
        <v>87</v>
      </c>
      <c r="B6" s="196"/>
      <c r="C6" s="197"/>
      <c r="D6" s="196"/>
      <c r="E6" s="198">
        <f>SUM(E5:E5)</f>
        <v>0</v>
      </c>
      <c r="F6" s="196"/>
      <c r="G6" s="197">
        <f>SUM(G5:G5)</f>
        <v>0</v>
      </c>
      <c r="H6" s="196"/>
      <c r="I6" s="197">
        <f>SUM(I5:I5)</f>
        <v>0</v>
      </c>
      <c r="J6" s="196"/>
      <c r="K6" s="196">
        <f>SUM(K5:K5)</f>
        <v>0</v>
      </c>
      <c r="L6" s="196"/>
      <c r="M6" s="212">
        <f>M4+M5</f>
        <v>3.46</v>
      </c>
      <c r="N6" s="196">
        <f>C6+E6+K6+M6</f>
        <v>3.46</v>
      </c>
    </row>
    <row r="11" spans="1:14" x14ac:dyDescent="0.3">
      <c r="B11" s="76" t="s">
        <v>42</v>
      </c>
      <c r="E11" s="193"/>
      <c r="F11" s="194"/>
      <c r="G11" s="194" t="s">
        <v>130</v>
      </c>
    </row>
    <row r="12" spans="1:14" x14ac:dyDescent="0.3">
      <c r="B12" t="s">
        <v>43</v>
      </c>
      <c r="D12" t="str">
        <f>B1</f>
        <v>ISABEL MARÍA FERNÁNDEZ FORTES</v>
      </c>
    </row>
    <row r="13" spans="1:14" x14ac:dyDescent="0.3">
      <c r="B13" t="s">
        <v>25</v>
      </c>
    </row>
    <row r="14" spans="1:14" x14ac:dyDescent="0.3">
      <c r="E14" s="164" t="s">
        <v>89</v>
      </c>
    </row>
  </sheetData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59</vt:i4>
      </vt:variant>
      <vt:variant>
        <vt:lpstr>Rangos con nombre</vt:lpstr>
      </vt:variant>
      <vt:variant>
        <vt:i4>29</vt:i4>
      </vt:variant>
    </vt:vector>
  </HeadingPairs>
  <TitlesOfParts>
    <vt:vector size="88" baseType="lpstr">
      <vt:lpstr>Hoja3</vt:lpstr>
      <vt:lpstr>Hoja1</vt:lpstr>
      <vt:lpstr>SU PLANNING 01,07,2021</vt:lpstr>
      <vt:lpstr>H.COMPLEMENTARIAS MAYO,22</vt:lpstr>
      <vt:lpstr>H.COMPLEMENTARIAS ABRIL,22</vt:lpstr>
      <vt:lpstr>H.COMPLEMENTARIAS MARZO,22</vt:lpstr>
      <vt:lpstr>H.COMPLEMENTARIAS FEBRERO,22</vt:lpstr>
      <vt:lpstr>H.COMPLEM.ENERO,22</vt:lpstr>
      <vt:lpstr>H.COMPLEMENTARIAS DIC.21</vt:lpstr>
      <vt:lpstr>H.COMPLEMENTARIAS NOV,21</vt:lpstr>
      <vt:lpstr>H.COMPLEMENTARIAS OCTUBRE,2</vt:lpstr>
      <vt:lpstr>H.COMPLEMENTARIAS SEPTIEMBRE,21</vt:lpstr>
      <vt:lpstr>H.COMPLEMENTARIAS AGOSTO,21</vt:lpstr>
      <vt:lpstr>H.COMPLEMENTARIAS JULIO,21</vt:lpstr>
      <vt:lpstr>SU PLANNING 05,10,2020</vt:lpstr>
      <vt:lpstr>H.COMPLEMENTARIAS JUNIO,21</vt:lpstr>
      <vt:lpstr>Hoja2</vt:lpstr>
      <vt:lpstr>H.COMPLEMENTARIAS MAYO,21</vt:lpstr>
      <vt:lpstr>H.COMPLEMENTARIAS ABRIL,21</vt:lpstr>
      <vt:lpstr>H.COMPLEMENTARIAS MARZO,21</vt:lpstr>
      <vt:lpstr>H.COMPLEMENTARIAS FEBRERO,21</vt:lpstr>
      <vt:lpstr>H.COMPLEMENTARIAS ENERO,21</vt:lpstr>
      <vt:lpstr>H.COMPLEMENTARIAS DICIEMBRE,20</vt:lpstr>
      <vt:lpstr>H.COMPLEMENTARIAS NOVIEMBRE,20</vt:lpstr>
      <vt:lpstr>H.COMPLEMENTARIAS OCTUBRE,20</vt:lpstr>
      <vt:lpstr>H.COMPLEMENTARIAS SEPTIEMBRE,20</vt:lpstr>
      <vt:lpstr>H.COMPLEMENTARIAS AGOSTO,20</vt:lpstr>
      <vt:lpstr>H.COMPLEMENTARIAS JULIO,20</vt:lpstr>
      <vt:lpstr>SU PLANNING 01,10,2020</vt:lpstr>
      <vt:lpstr>SU PLANNING 21,09,2020</vt:lpstr>
      <vt:lpstr>SU PLANNING 01,09,2020</vt:lpstr>
      <vt:lpstr>SU PLANNING 01,07,2020</vt:lpstr>
      <vt:lpstr>H.COMPLEMENTARIAS JUNIO,20</vt:lpstr>
      <vt:lpstr>H,COMPLEMENT.MAYO,20</vt:lpstr>
      <vt:lpstr>H.COMPLEMENTARIAS ABRIL,20</vt:lpstr>
      <vt:lpstr>SU PLANNING 01,06,2020</vt:lpstr>
      <vt:lpstr>SU PLANNING 19,05,2020</vt:lpstr>
      <vt:lpstr>SU PLANNING 01,04,2020</vt:lpstr>
      <vt:lpstr>CUBRE A TRUJILLO 31,03,2020</vt:lpstr>
      <vt:lpstr>H.COMPLEMENTARIAS MARZO,20</vt:lpstr>
      <vt:lpstr>SU PLANNING20,03,20</vt:lpstr>
      <vt:lpstr>H.COMPL. FEB,20</vt:lpstr>
      <vt:lpstr>H.COMPLEMENTARIAS ENERO,20</vt:lpstr>
      <vt:lpstr>H.COMPLEMENTARIAS DICIEMBRE,19</vt:lpstr>
      <vt:lpstr>CUBRE A MONIA 23,12,2019</vt:lpstr>
      <vt:lpstr>SU PLANNING 27,08,2019</vt:lpstr>
      <vt:lpstr>CUBRE A MARILO 05,11,2018</vt:lpstr>
      <vt:lpstr>SU PLANNING 18,08,2018</vt:lpstr>
      <vt:lpstr>SU PLANNING 17,08,2018</vt:lpstr>
      <vt:lpstr>SU PLANNING 03,05,2018</vt:lpstr>
      <vt:lpstr>SU PLANNING 02,02,2018</vt:lpstr>
      <vt:lpstr>SU PLANNING 31,01,2018</vt:lpstr>
      <vt:lpstr>SU PLANNING 18,08,2017</vt:lpstr>
      <vt:lpstr>SU PLANNING 09,08,17</vt:lpstr>
      <vt:lpstr>SU PLANING 12,04,17</vt:lpstr>
      <vt:lpstr>SU PLANNING 01,03,17</vt:lpstr>
      <vt:lpstr>SU PLANNING 13,01,17</vt:lpstr>
      <vt:lpstr>PLANNING SUST. RAQUEL CORTES</vt:lpstr>
      <vt:lpstr>SU PLANNING</vt:lpstr>
      <vt:lpstr>'CUBRE A TRUJILLO 31,03,2020'!Área_de_impresión</vt:lpstr>
      <vt:lpstr>'H,COMPLEMENT.MAYO,20'!Área_de_impresión</vt:lpstr>
      <vt:lpstr>'H.COMPLEM.ENERO,22'!Área_de_impresión</vt:lpstr>
      <vt:lpstr>'H.COMPLEMENTARIAS ABRIL,20'!Área_de_impresión</vt:lpstr>
      <vt:lpstr>'H.COMPLEMENTARIAS ABRIL,21'!Área_de_impresión</vt:lpstr>
      <vt:lpstr>'H.COMPLEMENTARIAS ABRIL,22'!Área_de_impresión</vt:lpstr>
      <vt:lpstr>'H.COMPLEMENTARIAS AGOSTO,20'!Área_de_impresión</vt:lpstr>
      <vt:lpstr>'H.COMPLEMENTARIAS DIC.21'!Área_de_impresión</vt:lpstr>
      <vt:lpstr>'H.COMPLEMENTARIAS DICIEMBRE,20'!Área_de_impresión</vt:lpstr>
      <vt:lpstr>'H.COMPLEMENTARIAS ENERO,20'!Área_de_impresión</vt:lpstr>
      <vt:lpstr>'H.COMPLEMENTARIAS FEBRERO,22'!Área_de_impresión</vt:lpstr>
      <vt:lpstr>'H.COMPLEMENTARIAS JULIO,20'!Área_de_impresión</vt:lpstr>
      <vt:lpstr>'H.COMPLEMENTARIAS JULIO,21'!Área_de_impresión</vt:lpstr>
      <vt:lpstr>'H.COMPLEMENTARIAS JUNIO,20'!Área_de_impresión</vt:lpstr>
      <vt:lpstr>'H.COMPLEMENTARIAS JUNIO,21'!Área_de_impresión</vt:lpstr>
      <vt:lpstr>'H.COMPLEMENTARIAS MARZO,20'!Área_de_impresión</vt:lpstr>
      <vt:lpstr>'H.COMPLEMENTARIAS MARZO,21'!Área_de_impresión</vt:lpstr>
      <vt:lpstr>'H.COMPLEMENTARIAS MARZO,22'!Área_de_impresión</vt:lpstr>
      <vt:lpstr>'H.COMPLEMENTARIAS MAYO,21'!Área_de_impresión</vt:lpstr>
      <vt:lpstr>'H.COMPLEMENTARIAS MAYO,22'!Área_de_impresión</vt:lpstr>
      <vt:lpstr>'H.COMPLEMENTARIAS NOV,21'!Área_de_impresión</vt:lpstr>
      <vt:lpstr>'H.COMPLEMENTARIAS NOVIEMBRE,20'!Área_de_impresión</vt:lpstr>
      <vt:lpstr>'H.COMPLEMENTARIAS OCTUBRE,2'!Área_de_impresión</vt:lpstr>
      <vt:lpstr>'H.COMPLEMENTARIAS OCTUBRE,20'!Área_de_impresión</vt:lpstr>
      <vt:lpstr>'H.COMPLEMENTARIAS SEPTIEMBRE,20'!Área_de_impresión</vt:lpstr>
      <vt:lpstr>'H.COMPLEMENTARIAS SEPTIEMBRE,21'!Área_de_impresión</vt:lpstr>
      <vt:lpstr>'SU PLANNING 01,07,2021'!Área_de_impresión</vt:lpstr>
      <vt:lpstr>'SU PLANNING 05,10,2020'!Área_de_impresión</vt:lpstr>
      <vt:lpstr>'SU PLANNING20,03,20'!Área_de_impresión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2022-08-25T08:08:19Z</dcterms:modified>
</cp:coreProperties>
</file>