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CUBRE A OLGA 06 Y 07,04,2020" sheetId="55" r:id="rId1"/>
    <sheet name="CUBRE A LA PEÑA" sheetId="52" r:id="rId2"/>
    <sheet name="CUBRE ANDUJAR 03,12,2019" sheetId="53" r:id="rId3"/>
    <sheet name="CUBRE LATIFA 05,12,2019" sheetId="54" r:id="rId4"/>
    <sheet name="CUBRE A CRISTINA" sheetId="51" r:id="rId5"/>
    <sheet name="CUBRE A REMEDIOS 02,09,19" sheetId="50" r:id="rId6"/>
    <sheet name="CUBRE A Mª JOSE 01,08,19" sheetId="48" r:id="rId7"/>
    <sheet name="CUBRE A IGNACIA 01,08,2019" sheetId="49" r:id="rId8"/>
    <sheet name="CUBRE A FATIMA 01,08,19" sheetId="47" r:id="rId9"/>
    <sheet name="CUBRE A Mª JOSE CASAS 01,07,19" sheetId="46" r:id="rId10"/>
    <sheet name="CUBRE A LITA DEL 2 AL 12 DE MAY" sheetId="45" r:id="rId11"/>
    <sheet name="Hoja1" sheetId="44" r:id="rId12"/>
    <sheet name="CUBRE A LOLI MTNEZ 01,04,2019" sheetId="43" r:id="rId13"/>
    <sheet name="CUBRE A TRINI 28,01,2019" sheetId="42" r:id="rId14"/>
    <sheet name="CUBRE A TRINI 24,01,2019" sheetId="41" r:id="rId15"/>
    <sheet name="CUBRE A TRINI 17,01,2019" sheetId="40" r:id="rId16"/>
    <sheet name="CUBRE A TRINI FDZ 12,12,18" sheetId="39" r:id="rId17"/>
    <sheet name="CUBRE A LORENA 03,12,2018" sheetId="38" r:id="rId18"/>
    <sheet name="CUBRE A TRINI FERN.05,11,18" sheetId="36" r:id="rId19"/>
    <sheet name="CUBRE A TRINI 02,11,2018" sheetId="37" r:id="rId20"/>
    <sheet name="CUBRE A Mª JOSE GOMEZ 02,11,18" sheetId="35" r:id="rId21"/>
    <sheet name="CUBRE A VICTORIA 24,10,2018" sheetId="34" r:id="rId22"/>
    <sheet name="CUBRE A MARGA 17,10,2018" sheetId="33" r:id="rId23"/>
    <sheet name="CUBRE A ELISABETH 15,10,2018" sheetId="32" r:id="rId24"/>
    <sheet name="CUBRE A GLORIA 09,10,2018" sheetId="30" r:id="rId25"/>
    <sheet name="CUBRE A ANGELES JURADO 11,10,20" sheetId="31" r:id="rId26"/>
    <sheet name="CUBRE A OKSANA 04,09,08" sheetId="20" r:id="rId27"/>
    <sheet name="CUBRE A FATIMA 01,09,2018" sheetId="22" r:id="rId28"/>
    <sheet name="CUBRE A RAQUEL CORTES 14,09,201" sheetId="24" r:id="rId29"/>
    <sheet name="CUBRE A ALMUDENA" sheetId="23" r:id="rId30"/>
    <sheet name="CUBRE A Mª MAR ANDUJAR " sheetId="21" r:id="rId31"/>
    <sheet name="CUBRE A KHADIJA 23,08,2018" sheetId="19" r:id="rId32"/>
    <sheet name="CUBRE A TRUJILLO 03,08,2018" sheetId="18" r:id="rId33"/>
    <sheet name="CUBRE A MIMOUNT 06,08,2018" sheetId="17" r:id="rId34"/>
    <sheet name="CUBRE A FINA 16,07,2018" sheetId="10" r:id="rId35"/>
    <sheet name="CUBRE A GERTRU 01.08.2018" sheetId="25" r:id="rId36"/>
    <sheet name="SU PLANNING 01.08.2018" sheetId="27" r:id="rId37"/>
    <sheet name="SU PLANNING 03.08.2018" sheetId="28" r:id="rId38"/>
    <sheet name="SU PLANNING 07.08.2018" sheetId="29" r:id="rId39"/>
    <sheet name="SU PLANNING 16.07.2018" sheetId="13" r:id="rId40"/>
    <sheet name="CUBRE A MARIQUI 02,07,2018" sheetId="9" r:id="rId41"/>
    <sheet name="CUBRE A VICTORIA 02,07,2018" sheetId="8" r:id="rId42"/>
    <sheet name="SU PLANNING 01.07.2018" sheetId="12" r:id="rId43"/>
    <sheet name="CUBRE A YOLANDA RUBIA 15,06,201" sheetId="7" r:id="rId44"/>
    <sheet name="SU PLANING 15.06.2018" sheetId="11" r:id="rId45"/>
    <sheet name="CUBRE A RAQUEL CORTES15,05,2018" sheetId="6" r:id="rId46"/>
    <sheet name="CUBRE A VICTORIA 15,05,2018" sheetId="5" r:id="rId47"/>
    <sheet name="SU PLANNING 15,05,2018" sheetId="14" r:id="rId48"/>
    <sheet name="CUBRE A LITA" sheetId="4" r:id="rId49"/>
    <sheet name="CUBRE A MIMOUNT" sheetId="3" r:id="rId50"/>
    <sheet name="CUBRE A OLGA 09,04,2018" sheetId="1" r:id="rId51"/>
    <sheet name="CUBRE A DULCE 02,04,2018" sheetId="2" r:id="rId5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55" l="1"/>
  <c r="M27" i="55"/>
  <c r="K27" i="55"/>
  <c r="I27" i="55"/>
  <c r="G27" i="55"/>
  <c r="E27" i="55"/>
  <c r="C27" i="55"/>
  <c r="A27" i="55"/>
  <c r="N26" i="55"/>
  <c r="N24" i="55"/>
  <c r="N22" i="55"/>
  <c r="N20" i="55"/>
  <c r="N18" i="55"/>
  <c r="N15" i="55"/>
  <c r="N12" i="55"/>
  <c r="N10" i="55"/>
  <c r="N8" i="55"/>
  <c r="N6" i="55"/>
  <c r="N4" i="55"/>
  <c r="N27" i="55" s="1"/>
  <c r="I30" i="55" l="1"/>
  <c r="K29" i="55"/>
  <c r="D7" i="54"/>
  <c r="M4" i="54"/>
  <c r="K4" i="54"/>
  <c r="I4" i="54"/>
  <c r="G4" i="54"/>
  <c r="E4" i="54"/>
  <c r="C4" i="54"/>
  <c r="A4" i="54"/>
  <c r="N3" i="54"/>
  <c r="N4" i="54" s="1"/>
  <c r="I7" i="54" l="1"/>
  <c r="K6" i="54"/>
  <c r="D12" i="53" l="1"/>
  <c r="M8" i="53"/>
  <c r="K8" i="53"/>
  <c r="I8" i="53"/>
  <c r="G8" i="53"/>
  <c r="E8" i="53"/>
  <c r="C8" i="53"/>
  <c r="A8" i="53"/>
  <c r="N6" i="53"/>
  <c r="N4" i="53"/>
  <c r="N8" i="53" s="1"/>
  <c r="K10" i="53" s="1"/>
  <c r="K11" i="52" l="1"/>
  <c r="I11" i="52"/>
  <c r="G11" i="52"/>
  <c r="E11" i="52"/>
  <c r="C11" i="52"/>
  <c r="A11" i="52"/>
  <c r="L10" i="52"/>
  <c r="L8" i="52"/>
  <c r="L6" i="52"/>
  <c r="L4" i="52"/>
  <c r="L11" i="52" l="1"/>
  <c r="I14" i="52" s="1"/>
  <c r="M6" i="51" l="1"/>
  <c r="K6" i="51"/>
  <c r="I6" i="51"/>
  <c r="G6" i="51"/>
  <c r="E6" i="51"/>
  <c r="C6" i="51"/>
  <c r="A6" i="51"/>
  <c r="N5" i="51"/>
  <c r="N6" i="51" s="1"/>
  <c r="D13" i="50" l="1"/>
  <c r="K9" i="50"/>
  <c r="I9" i="50"/>
  <c r="G9" i="50"/>
  <c r="E9" i="50"/>
  <c r="C9" i="50"/>
  <c r="A9" i="50"/>
  <c r="M7" i="50"/>
  <c r="M4" i="50"/>
  <c r="M9" i="50" s="1"/>
  <c r="K11" i="50" s="1"/>
  <c r="D10" i="49" l="1"/>
  <c r="M6" i="49"/>
  <c r="K6" i="49"/>
  <c r="I6" i="49"/>
  <c r="G6" i="49"/>
  <c r="E6" i="49"/>
  <c r="C6" i="49"/>
  <c r="A6" i="49"/>
  <c r="N5" i="49"/>
  <c r="N6" i="49" s="1"/>
  <c r="L8" i="49" s="1"/>
  <c r="F26" i="48" l="1"/>
  <c r="M24" i="48"/>
  <c r="K24" i="48"/>
  <c r="I24" i="48"/>
  <c r="G24" i="48"/>
  <c r="E24" i="48"/>
  <c r="C24" i="48"/>
  <c r="A24" i="48"/>
  <c r="N22" i="48"/>
  <c r="N20" i="48"/>
  <c r="N18" i="48"/>
  <c r="N16" i="48"/>
  <c r="N14" i="48"/>
  <c r="N12" i="48"/>
  <c r="N10" i="48"/>
  <c r="N8" i="48"/>
  <c r="N6" i="48"/>
  <c r="N4" i="48"/>
  <c r="N24" i="48" s="1"/>
  <c r="K26" i="48" s="1"/>
  <c r="M11" i="47" l="1"/>
  <c r="K11" i="47"/>
  <c r="I11" i="47"/>
  <c r="G11" i="47"/>
  <c r="E11" i="47"/>
  <c r="C11" i="47"/>
  <c r="A11" i="47"/>
  <c r="N10" i="47"/>
  <c r="N9" i="47"/>
  <c r="N7" i="47"/>
  <c r="N5" i="47"/>
  <c r="N11" i="47" s="1"/>
  <c r="D27" i="46" l="1"/>
  <c r="K23" i="46"/>
  <c r="I23" i="46"/>
  <c r="G23" i="46"/>
  <c r="E23" i="46"/>
  <c r="C23" i="46"/>
  <c r="A23" i="46"/>
  <c r="L21" i="46"/>
  <c r="L19" i="46"/>
  <c r="L17" i="46"/>
  <c r="L15" i="46"/>
  <c r="L13" i="46"/>
  <c r="L11" i="46"/>
  <c r="L9" i="46"/>
  <c r="L7" i="46"/>
  <c r="L5" i="46"/>
  <c r="L23" i="46" s="1"/>
  <c r="I26" i="46" s="1"/>
  <c r="K25" i="46" s="1"/>
  <c r="E27" i="45" l="1"/>
  <c r="K25" i="45"/>
  <c r="I25" i="45"/>
  <c r="G25" i="45"/>
  <c r="E25" i="45"/>
  <c r="C25" i="45"/>
  <c r="A25" i="45"/>
  <c r="N24" i="45"/>
  <c r="N22" i="45"/>
  <c r="N19" i="45"/>
  <c r="N18" i="45"/>
  <c r="N16" i="45"/>
  <c r="N12" i="45"/>
  <c r="N10" i="45"/>
  <c r="N8" i="45"/>
  <c r="N6" i="45"/>
  <c r="N4" i="45"/>
  <c r="N25" i="45" s="1"/>
  <c r="K27" i="45" s="1"/>
  <c r="N14" i="43" l="1"/>
  <c r="F19" i="43" l="1"/>
  <c r="M15" i="43" l="1"/>
  <c r="K15" i="43"/>
  <c r="I15" i="43"/>
  <c r="G15" i="43"/>
  <c r="E15" i="43"/>
  <c r="C15" i="43"/>
  <c r="A15" i="43"/>
  <c r="N12" i="43"/>
  <c r="N10" i="43"/>
  <c r="N8" i="43"/>
  <c r="N6" i="43"/>
  <c r="N4" i="43"/>
  <c r="N15" i="43" s="1"/>
  <c r="I18" i="43" s="1"/>
  <c r="D21" i="42" l="1"/>
  <c r="K19" i="42"/>
  <c r="I19" i="42"/>
  <c r="G19" i="42"/>
  <c r="E19" i="42"/>
  <c r="C19" i="42"/>
  <c r="A19" i="42"/>
  <c r="N18" i="42"/>
  <c r="N16" i="42"/>
  <c r="N14" i="42"/>
  <c r="N12" i="42"/>
  <c r="N10" i="42"/>
  <c r="N8" i="42"/>
  <c r="N6" i="42"/>
  <c r="N4" i="42"/>
  <c r="D23" i="41"/>
  <c r="K21" i="41"/>
  <c r="I21" i="41"/>
  <c r="G21" i="41"/>
  <c r="E21" i="41"/>
  <c r="C21" i="41"/>
  <c r="A21" i="41"/>
  <c r="N20" i="41"/>
  <c r="N18" i="41"/>
  <c r="N16" i="41"/>
  <c r="N14" i="41"/>
  <c r="N12" i="41"/>
  <c r="N10" i="41"/>
  <c r="N8" i="41"/>
  <c r="N6" i="41"/>
  <c r="N4" i="41"/>
  <c r="N21" i="41" s="1"/>
  <c r="I24" i="41" s="1"/>
  <c r="N19" i="42" l="1"/>
  <c r="I22" i="42" s="1"/>
  <c r="D27" i="40" l="1"/>
  <c r="K25" i="40"/>
  <c r="I25" i="40"/>
  <c r="G25" i="40"/>
  <c r="E25" i="40"/>
  <c r="C25" i="40"/>
  <c r="A25" i="40"/>
  <c r="N24" i="40"/>
  <c r="N22" i="40"/>
  <c r="N20" i="40"/>
  <c r="N18" i="40"/>
  <c r="N16" i="40"/>
  <c r="N14" i="40"/>
  <c r="N12" i="40"/>
  <c r="N10" i="40"/>
  <c r="N8" i="40"/>
  <c r="N6" i="40"/>
  <c r="N4" i="40"/>
  <c r="N25" i="40" s="1"/>
  <c r="I28" i="40" s="1"/>
  <c r="K25" i="39" l="1"/>
  <c r="I25" i="39"/>
  <c r="G25" i="39"/>
  <c r="E25" i="39"/>
  <c r="C25" i="39"/>
  <c r="A25" i="39"/>
  <c r="N24" i="39"/>
  <c r="N20" i="39"/>
  <c r="N18" i="39"/>
  <c r="N16" i="39"/>
  <c r="N14" i="39"/>
  <c r="N12" i="39"/>
  <c r="N10" i="39"/>
  <c r="N8" i="39"/>
  <c r="N6" i="39"/>
  <c r="N4" i="39"/>
  <c r="N25" i="39" s="1"/>
  <c r="M6" i="38" l="1"/>
  <c r="K6" i="38"/>
  <c r="I6" i="38"/>
  <c r="G6" i="38"/>
  <c r="E6" i="38"/>
  <c r="C6" i="38"/>
  <c r="A6" i="38"/>
  <c r="N4" i="38"/>
  <c r="N6" i="38" s="1"/>
  <c r="M8" i="38" s="1"/>
  <c r="D11" i="37" l="1"/>
  <c r="K9" i="37"/>
  <c r="I9" i="37"/>
  <c r="G9" i="37"/>
  <c r="E9" i="37"/>
  <c r="C9" i="37"/>
  <c r="A9" i="37"/>
  <c r="N8" i="37"/>
  <c r="N6" i="37"/>
  <c r="N4" i="37"/>
  <c r="D31" i="36"/>
  <c r="K29" i="36"/>
  <c r="I29" i="36"/>
  <c r="G29" i="36"/>
  <c r="E29" i="36"/>
  <c r="C29" i="36"/>
  <c r="A29" i="36"/>
  <c r="N28" i="36"/>
  <c r="N26" i="36"/>
  <c r="N24" i="36"/>
  <c r="N22" i="36"/>
  <c r="N20" i="36"/>
  <c r="N18" i="36"/>
  <c r="N16" i="36"/>
  <c r="N14" i="36"/>
  <c r="N12" i="36"/>
  <c r="N11" i="36"/>
  <c r="N10" i="36"/>
  <c r="N8" i="36"/>
  <c r="N6" i="36"/>
  <c r="N4" i="36"/>
  <c r="N29" i="36" l="1"/>
  <c r="I32" i="36" s="1"/>
  <c r="N9" i="37"/>
  <c r="I12" i="37" s="1"/>
  <c r="F28" i="35"/>
  <c r="M26" i="35"/>
  <c r="K26" i="35"/>
  <c r="I26" i="35"/>
  <c r="G26" i="35"/>
  <c r="E26" i="35"/>
  <c r="C26" i="35"/>
  <c r="A26" i="35"/>
  <c r="N24" i="35"/>
  <c r="N22" i="35"/>
  <c r="N20" i="35"/>
  <c r="N18" i="35"/>
  <c r="N16" i="35"/>
  <c r="N14" i="35"/>
  <c r="N12" i="35"/>
  <c r="N10" i="35"/>
  <c r="N8" i="35"/>
  <c r="N6" i="35"/>
  <c r="N4" i="35"/>
  <c r="N26" i="35" s="1"/>
  <c r="K28" i="35" s="1"/>
  <c r="D12" i="34" l="1"/>
  <c r="M7" i="34"/>
  <c r="K7" i="34"/>
  <c r="I7" i="34"/>
  <c r="G7" i="34"/>
  <c r="E7" i="34"/>
  <c r="C7" i="34"/>
  <c r="A7" i="34"/>
  <c r="N5" i="34"/>
  <c r="N7" i="34" l="1"/>
  <c r="I10" i="34" s="1"/>
  <c r="K9" i="34"/>
  <c r="N17" i="32" l="1"/>
  <c r="N15" i="32"/>
  <c r="A7" i="33" l="1"/>
  <c r="N6" i="33"/>
  <c r="M7" i="33" l="1"/>
  <c r="K7" i="33"/>
  <c r="I7" i="33"/>
  <c r="G7" i="33"/>
  <c r="E7" i="33"/>
  <c r="C7" i="33"/>
  <c r="N4" i="33"/>
  <c r="N3" i="33"/>
  <c r="N7" i="33" s="1"/>
  <c r="K9" i="33" s="1"/>
  <c r="D25" i="32" l="1"/>
  <c r="M19" i="32" l="1"/>
  <c r="K19" i="32"/>
  <c r="I19" i="32"/>
  <c r="G19" i="32"/>
  <c r="E19" i="32"/>
  <c r="C19" i="32"/>
  <c r="A19" i="32"/>
  <c r="N13" i="32"/>
  <c r="N11" i="32"/>
  <c r="N7" i="32"/>
  <c r="N5" i="32"/>
  <c r="N19" i="32" l="1"/>
  <c r="I24" i="32" s="1"/>
  <c r="D12" i="31"/>
  <c r="M7" i="31"/>
  <c r="K7" i="31"/>
  <c r="I7" i="31"/>
  <c r="G7" i="31"/>
  <c r="E7" i="31"/>
  <c r="C7" i="31"/>
  <c r="A7" i="31"/>
  <c r="N5" i="31"/>
  <c r="N7" i="31" s="1"/>
  <c r="I10" i="31" l="1"/>
  <c r="K9" i="31"/>
  <c r="D12" i="30" l="1"/>
  <c r="M7" i="30"/>
  <c r="K7" i="30"/>
  <c r="I7" i="30"/>
  <c r="G7" i="30"/>
  <c r="E7" i="30"/>
  <c r="C7" i="30"/>
  <c r="A7" i="30"/>
  <c r="N5" i="30"/>
  <c r="N7" i="30" s="1"/>
  <c r="I10" i="30" l="1"/>
  <c r="K9" i="30"/>
  <c r="D13" i="29" l="1"/>
  <c r="K7" i="29"/>
  <c r="I7" i="29"/>
  <c r="G7" i="29"/>
  <c r="E7" i="29"/>
  <c r="C7" i="29"/>
  <c r="A7" i="29"/>
  <c r="L5" i="29"/>
  <c r="L7" i="29" s="1"/>
  <c r="K11" i="29" s="1"/>
  <c r="D13" i="28" l="1"/>
  <c r="K7" i="28"/>
  <c r="I7" i="28"/>
  <c r="G7" i="28"/>
  <c r="E7" i="28"/>
  <c r="C7" i="28"/>
  <c r="A7" i="28"/>
  <c r="L5" i="28"/>
  <c r="L7" i="28" s="1"/>
  <c r="K11" i="28" s="1"/>
  <c r="H38" i="18" l="1"/>
  <c r="D13" i="27" l="1"/>
  <c r="K7" i="27"/>
  <c r="I7" i="27"/>
  <c r="G7" i="27"/>
  <c r="E7" i="27"/>
  <c r="C7" i="27"/>
  <c r="A7" i="27"/>
  <c r="L5" i="27"/>
  <c r="L7" i="27" s="1"/>
  <c r="K11" i="27" s="1"/>
  <c r="D13" i="25" l="1"/>
  <c r="K7" i="25"/>
  <c r="I7" i="25"/>
  <c r="G7" i="25"/>
  <c r="E7" i="25"/>
  <c r="C7" i="25"/>
  <c r="A7" i="25"/>
  <c r="L5" i="25"/>
  <c r="L7" i="25" s="1"/>
  <c r="K11" i="25" s="1"/>
  <c r="D12" i="24" l="1"/>
  <c r="M7" i="24"/>
  <c r="K7" i="24"/>
  <c r="I7" i="24"/>
  <c r="G7" i="24"/>
  <c r="E7" i="24"/>
  <c r="C7" i="24"/>
  <c r="A7" i="24"/>
  <c r="N6" i="24"/>
  <c r="N5" i="24"/>
  <c r="N7" i="24" s="1"/>
  <c r="I10" i="24" l="1"/>
  <c r="K9" i="24"/>
  <c r="D12" i="23" l="1"/>
  <c r="M7" i="23" l="1"/>
  <c r="K7" i="23"/>
  <c r="I7" i="23"/>
  <c r="G7" i="23"/>
  <c r="E7" i="23"/>
  <c r="C7" i="23"/>
  <c r="A7" i="23"/>
  <c r="N5" i="23"/>
  <c r="N7" i="23" s="1"/>
  <c r="I10" i="23" l="1"/>
  <c r="K9" i="23"/>
  <c r="D12" i="22" l="1"/>
  <c r="M7" i="22"/>
  <c r="K7" i="22"/>
  <c r="I7" i="22"/>
  <c r="G7" i="22"/>
  <c r="E7" i="22"/>
  <c r="C7" i="22"/>
  <c r="A7" i="22"/>
  <c r="N6" i="22"/>
  <c r="N5" i="22"/>
  <c r="N7" i="22" s="1"/>
  <c r="I10" i="22" l="1"/>
  <c r="K9" i="22"/>
  <c r="D11" i="21" l="1"/>
  <c r="M7" i="21"/>
  <c r="K7" i="21"/>
  <c r="I7" i="21"/>
  <c r="G7" i="21"/>
  <c r="E7" i="21"/>
  <c r="C7" i="21"/>
  <c r="A7" i="21"/>
  <c r="N5" i="21"/>
  <c r="N7" i="21" s="1"/>
  <c r="K9" i="21" s="1"/>
  <c r="D12" i="20" l="1"/>
  <c r="M7" i="20"/>
  <c r="K7" i="20"/>
  <c r="I7" i="20"/>
  <c r="G7" i="20"/>
  <c r="E7" i="20"/>
  <c r="C7" i="20"/>
  <c r="A7" i="20"/>
  <c r="N5" i="20"/>
  <c r="N7" i="20" s="1"/>
  <c r="I10" i="20" l="1"/>
  <c r="K9" i="20"/>
  <c r="D24" i="19" l="1"/>
  <c r="M20" i="19"/>
  <c r="K20" i="19"/>
  <c r="I20" i="19"/>
  <c r="G20" i="19"/>
  <c r="E20" i="19"/>
  <c r="C20" i="19"/>
  <c r="A20" i="19"/>
  <c r="N18" i="19"/>
  <c r="N16" i="19"/>
  <c r="N12" i="19"/>
  <c r="N10" i="19"/>
  <c r="N6" i="19"/>
  <c r="N4" i="19"/>
  <c r="N20" i="19" s="1"/>
  <c r="K22" i="19" s="1"/>
  <c r="D12" i="18" l="1"/>
  <c r="K7" i="18"/>
  <c r="I7" i="18"/>
  <c r="G7" i="18"/>
  <c r="E7" i="18"/>
  <c r="C7" i="18"/>
  <c r="A7" i="18"/>
  <c r="N6" i="18"/>
  <c r="N5" i="18"/>
  <c r="N4" i="18"/>
  <c r="N7" i="18" s="1"/>
  <c r="I10" i="18" l="1"/>
  <c r="K9" i="18"/>
  <c r="M24" i="17" l="1"/>
  <c r="K24" i="17"/>
  <c r="I24" i="17"/>
  <c r="G24" i="17"/>
  <c r="E24" i="17"/>
  <c r="C24" i="17"/>
  <c r="A24" i="17"/>
  <c r="N23" i="17"/>
  <c r="N22" i="17"/>
  <c r="N16" i="17"/>
  <c r="N14" i="17"/>
  <c r="N12" i="17"/>
  <c r="N10" i="17"/>
  <c r="N8" i="17"/>
  <c r="N6" i="17"/>
  <c r="N5" i="17"/>
  <c r="N4" i="17"/>
  <c r="N24" i="17" l="1"/>
  <c r="I27" i="17"/>
  <c r="K26" i="17"/>
  <c r="N5" i="13" l="1"/>
  <c r="J11" i="13" s="1"/>
  <c r="J11" i="12"/>
  <c r="J10" i="11"/>
  <c r="J10" i="14"/>
  <c r="N5" i="14"/>
  <c r="C12" i="14"/>
  <c r="A7" i="14"/>
  <c r="C12" i="13" l="1"/>
  <c r="A7" i="13"/>
  <c r="C12" i="12" l="1"/>
  <c r="A7" i="12"/>
  <c r="N16" i="7" l="1"/>
  <c r="K16" i="7"/>
  <c r="I16" i="7"/>
  <c r="G16" i="7"/>
  <c r="E16" i="7"/>
  <c r="C16" i="7"/>
  <c r="C12" i="11"/>
  <c r="N5" i="11"/>
  <c r="A7" i="11"/>
  <c r="D16" i="10" l="1"/>
  <c r="M11" i="10"/>
  <c r="K11" i="10"/>
  <c r="I11" i="10"/>
  <c r="G11" i="10"/>
  <c r="E11" i="10"/>
  <c r="C11" i="10"/>
  <c r="A11" i="10"/>
  <c r="N10" i="10"/>
  <c r="N9" i="10"/>
  <c r="N7" i="10"/>
  <c r="N5" i="10"/>
  <c r="N11" i="10" l="1"/>
  <c r="I14" i="10"/>
  <c r="K13" i="10"/>
  <c r="D16" i="9" l="1"/>
  <c r="M11" i="9"/>
  <c r="K11" i="9"/>
  <c r="I11" i="9"/>
  <c r="G11" i="9"/>
  <c r="E11" i="9"/>
  <c r="C11" i="9"/>
  <c r="A11" i="9"/>
  <c r="N5" i="9"/>
  <c r="N11" i="9" s="1"/>
  <c r="I14" i="9" l="1"/>
  <c r="K13" i="9"/>
  <c r="N7" i="8" l="1"/>
  <c r="N9" i="8"/>
  <c r="D16" i="8"/>
  <c r="M11" i="8"/>
  <c r="K11" i="8"/>
  <c r="I11" i="8"/>
  <c r="G11" i="8"/>
  <c r="E11" i="8"/>
  <c r="C11" i="8"/>
  <c r="A11" i="8"/>
  <c r="N5" i="8"/>
  <c r="N11" i="8" l="1"/>
  <c r="I14" i="8" s="1"/>
  <c r="K13" i="8"/>
  <c r="C21" i="7" l="1"/>
  <c r="M16" i="7"/>
  <c r="A16" i="7"/>
  <c r="N13" i="7"/>
  <c r="N11" i="7"/>
  <c r="N9" i="7"/>
  <c r="N5" i="7"/>
  <c r="M7" i="6" l="1"/>
  <c r="K7" i="6"/>
  <c r="I7" i="6"/>
  <c r="G7" i="6"/>
  <c r="E7" i="6"/>
  <c r="C7" i="6"/>
  <c r="A7" i="6"/>
  <c r="N6" i="6"/>
  <c r="N5" i="6"/>
  <c r="N7" i="6" s="1"/>
  <c r="I10" i="6" l="1"/>
  <c r="K9" i="6"/>
  <c r="D28" i="5" l="1"/>
  <c r="M23" i="5"/>
  <c r="K23" i="5"/>
  <c r="I23" i="5"/>
  <c r="G23" i="5"/>
  <c r="E23" i="5"/>
  <c r="C23" i="5"/>
  <c r="A23" i="5"/>
  <c r="N19" i="5"/>
  <c r="N17" i="5"/>
  <c r="N15" i="5"/>
  <c r="N13" i="5"/>
  <c r="N11" i="5"/>
  <c r="N9" i="5"/>
  <c r="N7" i="5"/>
  <c r="N5" i="5"/>
  <c r="N23" i="5" s="1"/>
  <c r="I26" i="5" l="1"/>
  <c r="K25" i="5"/>
  <c r="K13" i="4"/>
  <c r="I13" i="4"/>
  <c r="G13" i="4"/>
  <c r="E13" i="4"/>
  <c r="C13" i="4"/>
  <c r="A13" i="4"/>
  <c r="N12" i="4"/>
  <c r="N10" i="4"/>
  <c r="N8" i="4"/>
  <c r="N6" i="4"/>
  <c r="N4" i="4"/>
  <c r="N13" i="4" s="1"/>
  <c r="I16" i="4" s="1"/>
  <c r="D17" i="3" l="1"/>
  <c r="N8" i="3"/>
  <c r="M12" i="3"/>
  <c r="K12" i="3"/>
  <c r="I12" i="3"/>
  <c r="G12" i="3"/>
  <c r="E12" i="3"/>
  <c r="C12" i="3"/>
  <c r="A12" i="3"/>
  <c r="N11" i="3"/>
  <c r="N10" i="3"/>
  <c r="N6" i="3"/>
  <c r="N5" i="3"/>
  <c r="N4" i="3"/>
  <c r="N12" i="3" l="1"/>
  <c r="I15" i="3" s="1"/>
  <c r="K14" i="3" l="1"/>
  <c r="N15" i="2" l="1"/>
  <c r="N13" i="2"/>
  <c r="C17" i="2"/>
  <c r="E17" i="2"/>
  <c r="D22" i="2"/>
  <c r="M17" i="2"/>
  <c r="K17" i="2"/>
  <c r="I17" i="2"/>
  <c r="G17" i="2"/>
  <c r="A17" i="2"/>
  <c r="N11" i="2"/>
  <c r="N9" i="2"/>
  <c r="N7" i="2"/>
  <c r="N5" i="2"/>
  <c r="N17" i="2" s="1"/>
  <c r="I20" i="2" l="1"/>
  <c r="K19" i="2"/>
  <c r="D22" i="1" l="1"/>
  <c r="M19" i="1"/>
  <c r="K19" i="1"/>
  <c r="I19" i="1"/>
  <c r="G19" i="1"/>
  <c r="E19" i="1"/>
  <c r="C19" i="1"/>
  <c r="A19" i="1"/>
  <c r="N18" i="1"/>
  <c r="N16" i="1"/>
  <c r="N13" i="1"/>
  <c r="N10" i="1"/>
  <c r="N8" i="1"/>
  <c r="N6" i="1"/>
  <c r="N5" i="1"/>
  <c r="N3" i="1"/>
  <c r="N19" i="1" s="1"/>
  <c r="I22" i="1" l="1"/>
  <c r="K21" i="1"/>
  <c r="M14" i="7"/>
</calcChain>
</file>

<file path=xl/sharedStrings.xml><?xml version="1.0" encoding="utf-8"?>
<sst xmlns="http://schemas.openxmlformats.org/spreadsheetml/2006/main" count="1998" uniqueCount="330">
  <si>
    <t>LAURA CERVANTES PERALES</t>
  </si>
  <si>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</si>
  <si>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</si>
  <si>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</si>
  <si>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</si>
  <si>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</si>
  <si>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</si>
  <si>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</si>
  <si>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</si>
  <si>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</si>
  <si>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</si>
  <si>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LUMINOSOS SUR NEON</t>
  </si>
  <si>
    <t xml:space="preserve">EL SUR </t>
  </si>
  <si>
    <t>COMPLETO</t>
  </si>
  <si>
    <t>IMPRESIÓN DIGITAL</t>
  </si>
  <si>
    <t>PARQUE MAR ALMERIA II</t>
  </si>
  <si>
    <t xml:space="preserve">PORTAL </t>
  </si>
  <si>
    <t>TORREGARCIA  C/ PINTOR ZABALETA</t>
  </si>
  <si>
    <t>PORTAL</t>
  </si>
  <si>
    <t>Barrido de zonas comunes ; Garaje barrido de los mas significativo cambio de bolsas</t>
  </si>
  <si>
    <t>DIMENSUR II PORTAL I</t>
  </si>
  <si>
    <r>
      <rPr>
        <b/>
        <sz val="8"/>
        <color theme="1"/>
        <rFont val="Calibri"/>
        <family val="2"/>
        <scheme val="minor"/>
      </rPr>
      <t>PORTAL.</t>
    </r>
    <r>
      <rPr>
        <sz val="8"/>
        <color theme="1"/>
        <rFont val="Calibri"/>
        <family val="2"/>
        <scheme val="minor"/>
      </rPr>
      <t xml:space="preserve"> RETIRADA SIGNIFICATIVO EN: ZONA COMUNES, INCLUIDA ZONA PISCINA  Y ZONA GARAJE</t>
    </r>
  </si>
  <si>
    <r>
      <rPr>
        <b/>
        <sz val="8"/>
        <color theme="1"/>
        <rFont val="Calibri"/>
        <family val="2"/>
        <scheme val="minor"/>
      </rPr>
      <t>COMPLETO.</t>
    </r>
    <r>
      <rPr>
        <sz val="8"/>
        <color theme="1"/>
        <rFont val="Calibri"/>
        <family val="2"/>
        <scheme val="minor"/>
      </rPr>
      <t xml:space="preserve"> RETIRADA SIGNIFICATIVO EN: ZONA COMUNES, INCLUIDA ZONA PISCINA  Y ZONA GARAJE</t>
    </r>
  </si>
  <si>
    <t xml:space="preserve">MIRADOR DE LOS MOLINOS </t>
  </si>
  <si>
    <t>COMPLETOS</t>
  </si>
  <si>
    <t xml:space="preserve">TORRESCANAS </t>
  </si>
  <si>
    <t xml:space="preserve">Planning de trabajo entregado a la Trabajadora el </t>
  </si>
  <si>
    <t>09,04,2018</t>
  </si>
  <si>
    <t>TOTAL MES: (HORAS SEMANALES X4,33 SEMANAS</t>
  </si>
  <si>
    <t xml:space="preserve">Recibe la Trabajadora </t>
  </si>
  <si>
    <t xml:space="preserve">FIRMA </t>
  </si>
  <si>
    <t>CUBRE A OLGA ROMAN LOS DIAS 9 Y 10 DE ABRIL DE 2018</t>
  </si>
  <si>
    <t>SÁNCHEZ</t>
  </si>
  <si>
    <t>BALCÓN DE LA LUZ</t>
  </si>
  <si>
    <t>PORTAL+ ZONAS EXTERIORES</t>
  </si>
  <si>
    <t>PORTAL+BAJADA</t>
  </si>
  <si>
    <t>ABRUCENA</t>
  </si>
  <si>
    <t>PORTAL + MENSUAL limpieza de rampa  de garaje y cambio de papeleras</t>
  </si>
  <si>
    <t>EDF. ATLANTIDA</t>
  </si>
  <si>
    <t>MAESTRÍA,55</t>
  </si>
  <si>
    <t>SUPERVISIONES</t>
  </si>
  <si>
    <t>02,04,2018</t>
  </si>
  <si>
    <t>CUBRE A DULCE DEL 02 DE ABRIL AL 1 DE MAYO</t>
  </si>
  <si>
    <t>ALCAZABA P. VI</t>
  </si>
  <si>
    <t>ALCAZABA P. IV</t>
  </si>
  <si>
    <t>SINDICATO USTEA (ABAKÁN)</t>
  </si>
  <si>
    <t>ENRIQUE ZUBIETA</t>
  </si>
  <si>
    <t xml:space="preserve">Firma : </t>
  </si>
  <si>
    <t>CUBRE A MIMOUN DEL 30 DE ABIRL AL 14 DE MAYO 2018</t>
  </si>
  <si>
    <t>30,04,2018</t>
  </si>
  <si>
    <t>S. FRANCISCO</t>
  </si>
  <si>
    <t>CASTILLA</t>
  </si>
  <si>
    <t>ROPESA</t>
  </si>
  <si>
    <t>JUAN LOPEZ DOMENECH</t>
  </si>
  <si>
    <t xml:space="preserve">ZARAGOZA </t>
  </si>
  <si>
    <t>ZARAGOZA</t>
  </si>
  <si>
    <t>16,04,2018</t>
  </si>
  <si>
    <t>FIRMA</t>
  </si>
  <si>
    <t xml:space="preserve">CUBRE A LITA </t>
  </si>
  <si>
    <t>PLAZA 8 DE MARZO</t>
  </si>
  <si>
    <t>AGUAMAR PORTAL A</t>
  </si>
  <si>
    <t>AGUAMAR PORTAL B</t>
  </si>
  <si>
    <t>DIHERPRO</t>
  </si>
  <si>
    <t xml:space="preserve">DISENZA </t>
  </si>
  <si>
    <t>ORDAZ</t>
  </si>
  <si>
    <t>ARQUITECTURA</t>
  </si>
  <si>
    <t>FISIOTERAPIA ASENCIO</t>
  </si>
  <si>
    <t>GESGOLAN</t>
  </si>
  <si>
    <t>BAHIA,9</t>
  </si>
  <si>
    <t>15,05,2018</t>
  </si>
  <si>
    <t>RAQUEL CORTÉS SORIANO</t>
  </si>
  <si>
    <t>FCIA. FCO. JOSÉ DÍAZ MARTÍNEZ</t>
  </si>
  <si>
    <t>ENTRADA 16:30</t>
  </si>
  <si>
    <t>Recibe la Trabajadora RAQUEL CORTÉS SORIANO</t>
  </si>
  <si>
    <t>SABADO</t>
  </si>
  <si>
    <t>H</t>
  </si>
  <si>
    <t>LA MARINA</t>
  </si>
  <si>
    <t xml:space="preserve">MONA LISA </t>
  </si>
  <si>
    <t xml:space="preserve">PORTAL-  PLANTA BAJA </t>
  </si>
  <si>
    <t xml:space="preserve">PORTAL-  1 º PLANTA </t>
  </si>
  <si>
    <t xml:space="preserve">PORTAL-  2 º PLANTA </t>
  </si>
  <si>
    <t>ZONA ASCENSOR</t>
  </si>
  <si>
    <t xml:space="preserve">BAJA ACCESO A GARAJE </t>
  </si>
  <si>
    <t xml:space="preserve">ESCALERAS ACCESO A PLANTA BAJA </t>
  </si>
  <si>
    <t xml:space="preserve">ESCALERAS ACCESO A 1º PLANTA  </t>
  </si>
  <si>
    <t>CORINTO</t>
  </si>
  <si>
    <t>LOS NARANJOS</t>
  </si>
  <si>
    <t>PORTALES + ESCALERA IZQ+ RELLANO1º PLANTA</t>
  </si>
  <si>
    <t>15,06,2018</t>
  </si>
  <si>
    <t>CLÍNICA DERMAL</t>
  </si>
  <si>
    <t>GESTINOVA</t>
  </si>
  <si>
    <t>AEROEXTINCION</t>
  </si>
  <si>
    <t>02,07,2018</t>
  </si>
  <si>
    <t>MINERO</t>
  </si>
  <si>
    <t xml:space="preserve">EDFS. MINERO,4  </t>
  </si>
  <si>
    <t>MENDEZ NUÑEZ 15 COMPLETO</t>
  </si>
  <si>
    <t>DEL 2 AL 31 DE JULIO 2018</t>
  </si>
  <si>
    <t>DEL 2 AL 16 DE JULIO 2018</t>
  </si>
  <si>
    <t>IRIS</t>
  </si>
  <si>
    <t>EUROPA</t>
  </si>
  <si>
    <t>COMPLETO + RAMPA GARAJE</t>
  </si>
  <si>
    <t>EUROPA, 166</t>
  </si>
  <si>
    <t>16,07,2018</t>
  </si>
  <si>
    <t>01.07.2018</t>
  </si>
  <si>
    <t>H.CLIENTE</t>
  </si>
  <si>
    <t>MIERCOLES</t>
  </si>
  <si>
    <t xml:space="preserve">JUEVES </t>
  </si>
  <si>
    <t xml:space="preserve">VIERNES </t>
  </si>
  <si>
    <t>CONSULADO DEL R. MARRUECOS</t>
  </si>
  <si>
    <t>01,08,2018</t>
  </si>
  <si>
    <t xml:space="preserve">CUBRE DEL 1 AL 15 A GERTRU </t>
  </si>
  <si>
    <t>MIMOUNT LOUKY</t>
  </si>
  <si>
    <t>EDIF. NAVE</t>
  </si>
  <si>
    <t>TORRE ALAMERIES</t>
  </si>
  <si>
    <t>COMPLETO+EXTERIOR</t>
  </si>
  <si>
    <t>CARRERO BLANCO</t>
  </si>
  <si>
    <t>PORTAL+1ERA PLANTA</t>
  </si>
  <si>
    <t>S. SALVADOR</t>
  </si>
  <si>
    <t xml:space="preserve">GALA </t>
  </si>
  <si>
    <t>01,11,2017</t>
  </si>
  <si>
    <t>CUBRE A MIMO DEL 06 AL 20 DE AGOSTO</t>
  </si>
  <si>
    <t>(36/2=18)</t>
  </si>
  <si>
    <t xml:space="preserve"> (95,26/2 = 47,63)</t>
  </si>
  <si>
    <t>ALEJANDRÍA</t>
  </si>
  <si>
    <t>03,08,2018</t>
  </si>
  <si>
    <t>CUBRE A TRUJILLO DEL 03 AL 30 DE AGOSTO</t>
  </si>
  <si>
    <t>GABRIEL CAJJEJÓN</t>
  </si>
  <si>
    <t xml:space="preserve">EMPERADOR </t>
  </si>
  <si>
    <t>AVDA.FEDERICO GARCÍA LORCA,144</t>
  </si>
  <si>
    <t xml:space="preserve">EDF. GENERAL SEGURA </t>
  </si>
  <si>
    <t>ALBORAN 22</t>
  </si>
  <si>
    <t>EDF. CALA CHICA</t>
  </si>
  <si>
    <t>23,08,2018</t>
  </si>
  <si>
    <t>ALTA DE LA IGLESIA,3</t>
  </si>
  <si>
    <t>LAUA CERVANTES PERALES</t>
  </si>
  <si>
    <t>04,09,2018</t>
  </si>
  <si>
    <t>TOR.GOLETA I PORTAL 1 Y 2</t>
  </si>
  <si>
    <t>TORRE GOLETA I PORTAL 1 Y 2</t>
  </si>
  <si>
    <t>COMPLETO P  2</t>
  </si>
  <si>
    <t>COMPLETO P 1</t>
  </si>
  <si>
    <t xml:space="preserve"> PORTAL    1</t>
  </si>
  <si>
    <t xml:space="preserve">  PORTAL 2</t>
  </si>
  <si>
    <t>CUBRE A Mª DEL MAR DEL 3 AL 17 SEP 2018</t>
  </si>
  <si>
    <t>03,09,2018</t>
  </si>
  <si>
    <t>NUEVO PARQUE II</t>
  </si>
  <si>
    <t>01,09,2018</t>
  </si>
  <si>
    <t>CUBRE A FATIMA DEL 1 AL 30 SEP 2018</t>
  </si>
  <si>
    <t>CUBRE A OKSANA DEL 04 DE SEP AL 3 OCTUBRE 2018</t>
  </si>
  <si>
    <t xml:space="preserve">IMPRESIÓN DIGITAL </t>
  </si>
  <si>
    <t>Entrada : 8,30 h</t>
  </si>
  <si>
    <t>CUBRE A ALMUDENA DEL 3 AL 14 DE SEP 2018</t>
  </si>
  <si>
    <t>CONSULADO MARRUECOS</t>
  </si>
  <si>
    <t>1ERA. PLANTA Y CDAD.</t>
  </si>
  <si>
    <t>3ERA. PLANTA Y ARCHIVO EXTERIOR</t>
  </si>
  <si>
    <t>14,09,2018</t>
  </si>
  <si>
    <t>CUBRE A RAQUEL DEL 14 AL 28 SEP 2018</t>
  </si>
  <si>
    <t>03.08.2018</t>
  </si>
  <si>
    <t>SALINAS CAR</t>
  </si>
  <si>
    <t>cubre a gloria del 09,10,2018 hasta el 23,10,2018</t>
  </si>
  <si>
    <t>09,10,2018</t>
  </si>
  <si>
    <t>VERA IMPORT (HUERCAL ALMERIA)</t>
  </si>
  <si>
    <t>VERA IMPORT (HUERCAL ALMERIA) + NAVE CHAPA</t>
  </si>
  <si>
    <t>VERA IMPORT (HUERCAL ALMERIA) + NAVE COCHES</t>
  </si>
  <si>
    <t>11,10,2018</t>
  </si>
  <si>
    <t>CUBRE A ANGELES EL DIA 11,10,2018</t>
  </si>
  <si>
    <t xml:space="preserve">ZONAS COMUNES </t>
  </si>
  <si>
    <t>BUGANVILLA semanal</t>
  </si>
  <si>
    <t>EDF.GOYA</t>
  </si>
  <si>
    <t>2 PORTALES+ ZONA COMUN EXTERIOR</t>
  </si>
  <si>
    <t>2 COMPLETOS + ZONA COMUN EXTERIOR</t>
  </si>
  <si>
    <t>BARRIDO RAMPA GARAJE + VACIADO DE PAPELERAS</t>
  </si>
  <si>
    <t>EDF. C/HERMANOS LIROLA 16</t>
  </si>
  <si>
    <t>COMPLETO + QUINCENAL PAPELERAS GARAJE + BOLSAS</t>
  </si>
  <si>
    <t>RSDAL LOMAS DE LA ENVÍA</t>
  </si>
  <si>
    <t>COMPLETO,CORREO Y ZONAS COMUNES +CORREO Y BAÑOS</t>
  </si>
  <si>
    <t>MARGARITA MARTINEZ MESAS</t>
  </si>
  <si>
    <t>ALICIA BARRADO</t>
  </si>
  <si>
    <t>EDICIONES Y LETRAS,S.L.N.E</t>
  </si>
  <si>
    <t>07,09,2018</t>
  </si>
  <si>
    <t>CDAD, FERNÁNDEZ BUESO</t>
  </si>
  <si>
    <t>CUBRE A MARGA DEL 17 AL 31</t>
  </si>
  <si>
    <t>CUBRE A ELI DEL 15 AL 29 OCTUBRE</t>
  </si>
  <si>
    <t>45/2=22,5</t>
  </si>
  <si>
    <t>31/2=15,5H</t>
  </si>
  <si>
    <t>IGLESIA LAS SALINAS</t>
  </si>
  <si>
    <t>(1 VEZ MES)</t>
  </si>
  <si>
    <t>EDF. AVERROES</t>
  </si>
  <si>
    <t>75,66/2=37,83</t>
  </si>
  <si>
    <t>24,10,2018</t>
  </si>
  <si>
    <t xml:space="preserve"> </t>
  </si>
  <si>
    <t xml:space="preserve">PROYECTOS Y VIAS </t>
  </si>
  <si>
    <t>QUINCENAL</t>
  </si>
  <si>
    <t xml:space="preserve">GRAN BAHIA </t>
  </si>
  <si>
    <t xml:space="preserve">COMPLETO </t>
  </si>
  <si>
    <t>EURO I BLOQUE II</t>
  </si>
  <si>
    <t xml:space="preserve">MADRID, 40 </t>
  </si>
  <si>
    <t xml:space="preserve">COMPLETO +BAJADA A GARAJE </t>
  </si>
  <si>
    <t>RSDAL.EURO II PORTAL III</t>
  </si>
  <si>
    <t>CARRERO DEL MAMÍ,37</t>
  </si>
  <si>
    <t>SERVICO COMPLETO QUNCENAL</t>
  </si>
  <si>
    <t>EDF. CHILE 33</t>
  </si>
  <si>
    <t xml:space="preserve"> VILLAMARINA</t>
  </si>
  <si>
    <t>VILLAMARINA</t>
  </si>
  <si>
    <t>PORTAL + BAJADA GARAJE +RAMPA Y PAPELERAS GARAJE</t>
  </si>
  <si>
    <t>EDF.DEL RIO</t>
  </si>
  <si>
    <t>EDF. AZUL</t>
  </si>
  <si>
    <t xml:space="preserve">EDF AZUL </t>
  </si>
  <si>
    <t>EDF. SANTA ROSA</t>
  </si>
  <si>
    <t>02,11,2018</t>
  </si>
  <si>
    <t>CUBRE A MARIA JOSE EL DIA 02,11,2018</t>
  </si>
  <si>
    <t>EDF. C/ QUESADA,40</t>
  </si>
  <si>
    <t>LAS CONCHAS,19</t>
  </si>
  <si>
    <t>COMPLETO VENTANAS TRASTEROS PARTE EXT.</t>
  </si>
  <si>
    <t>COPACAVANA VII</t>
  </si>
  <si>
    <t>1º+PORTAL</t>
  </si>
  <si>
    <t>MURCIA II</t>
  </si>
  <si>
    <t>COPACAVANA II</t>
  </si>
  <si>
    <t>C/JAÚL, 91</t>
  </si>
  <si>
    <t>BILBAO</t>
  </si>
  <si>
    <t>PORTAL+PORTAL PEQUEÑO+ESCALERA</t>
  </si>
  <si>
    <t>COMPLETO+ AACESO EXT.</t>
  </si>
  <si>
    <t xml:space="preserve">MURCIA </t>
  </si>
  <si>
    <t>PORTAL+1º MES PATIO</t>
  </si>
  <si>
    <t>PORTAL+BARRIDO RAMPA Y PAPELERAS EN GARAJE+PARED HUMEDAD</t>
  </si>
  <si>
    <t>FORTALEZA II</t>
  </si>
  <si>
    <t>CARMENCITA FRANCO</t>
  </si>
  <si>
    <t>STA. MARÍA</t>
  </si>
  <si>
    <t>AVD.CABO DE GATA 118</t>
  </si>
  <si>
    <t>PROFESOR EMILIO LANGLE 17</t>
  </si>
  <si>
    <t>S, MIGUEL, IV</t>
  </si>
  <si>
    <t>Planning de trabajo entregado a la Trabajadora</t>
  </si>
  <si>
    <t>firma:</t>
  </si>
  <si>
    <t>OFICINA MUREX</t>
  </si>
  <si>
    <t>entrada a las 14,00h</t>
  </si>
  <si>
    <t>03,12,2018</t>
  </si>
  <si>
    <t>LAURA CERVANTS PERALES</t>
  </si>
  <si>
    <t>05,11,2018</t>
  </si>
  <si>
    <t>SILVIA CRESPO UROZ</t>
  </si>
  <si>
    <t>TRITO GESTION</t>
  </si>
  <si>
    <t>ENTRADA 09,00</t>
  </si>
  <si>
    <t>17,01,2019</t>
  </si>
  <si>
    <t>CUBRE A TRINI FERNANDEZ</t>
  </si>
  <si>
    <t>28,01,2019</t>
  </si>
  <si>
    <t>24,01,2019</t>
  </si>
  <si>
    <t>PABLO IGLESIAS,27</t>
  </si>
  <si>
    <t>PABLO IGLESIAS,53</t>
  </si>
  <si>
    <t>PABLO IGLESIAS, 57</t>
  </si>
  <si>
    <t>LOS ENLACES,316</t>
  </si>
  <si>
    <t>COMPLETO CADA SEMANA UN ALA</t>
  </si>
  <si>
    <t>SORROCHE</t>
  </si>
  <si>
    <t>01,04,2019</t>
  </si>
  <si>
    <t>CUBRE A LOLI DEL 01 AL 30 DE ABRIL 2019</t>
  </si>
  <si>
    <t>DOLORES MARTÍNEZ LORENZO</t>
  </si>
  <si>
    <t>MTEZ, CAMPOS 28-30</t>
  </si>
  <si>
    <t>COMPLETO+ACERA</t>
  </si>
  <si>
    <t>PORTAL+ACERA</t>
  </si>
  <si>
    <t>CUBRE A LOLI DEL 1 AL 30 DE ABRIL</t>
  </si>
  <si>
    <t>CATEDRAL</t>
  </si>
  <si>
    <t>PUERTODULCE</t>
  </si>
  <si>
    <t>OLGA</t>
  </si>
  <si>
    <t>COMPLETA</t>
  </si>
  <si>
    <t>CAMPOMANES, 19</t>
  </si>
  <si>
    <t>C/REAL 35</t>
  </si>
  <si>
    <t>TREILÁN</t>
  </si>
  <si>
    <t>FEDERICO DE CASTRO 17</t>
  </si>
  <si>
    <t>COMPLETO QUINCENAL INCLUIDO BARRIDO Y FREGADO SUELO DE TRASTEROS EN SOTANO</t>
  </si>
  <si>
    <t>NAVARRO RODRIGO 26</t>
  </si>
  <si>
    <t>CAROLA</t>
  </si>
  <si>
    <t>EDF LOPE DE VEGA 24</t>
  </si>
  <si>
    <t>PORTAL + COMPLETO QUINCENAL</t>
  </si>
  <si>
    <t>CUBRE DEL 02 AL 10 DE MAYO,19</t>
  </si>
  <si>
    <t>RSDAL ACUARIUM PORTAL 1</t>
  </si>
  <si>
    <t>RSDAL ACUARIUM PORTAL 2</t>
  </si>
  <si>
    <t>RSDAL ACUARIUM PORTAL 3</t>
  </si>
  <si>
    <t>RSDAL ACUARIUM PORTAL 6</t>
  </si>
  <si>
    <t>RSDAL ACUARIUM PORTAL 7</t>
  </si>
  <si>
    <t>RSDAL ACUARIUM PORTAL 4</t>
  </si>
  <si>
    <t>RSDAL ACUARIUM PORTAL 5</t>
  </si>
  <si>
    <t>RSDAL ACUARIUM PORTAL 8</t>
  </si>
  <si>
    <t>RSDAL ACUARIUM PORTAL 9</t>
  </si>
  <si>
    <t>01,07,2019</t>
  </si>
  <si>
    <t>CUBRE A MARIA JOSE CASAS DEL 1 AL 18  DE JULIO 2019</t>
  </si>
  <si>
    <t>INDALO, BDA. LOS ÁNGELES</t>
  </si>
  <si>
    <t>COMPETO</t>
  </si>
  <si>
    <t xml:space="preserve">EDF. PACO PEREZ </t>
  </si>
  <si>
    <t>EDF. PACO PEREZ</t>
  </si>
  <si>
    <t xml:space="preserve">GUADALAJARA </t>
  </si>
  <si>
    <t>PORTAL  0:33 h.</t>
  </si>
  <si>
    <t>CUBRE A FATIMA DESDE EL DIA 01,08,2019 HASTA EL 14</t>
  </si>
  <si>
    <t>JACINTO BENANVENTE 26</t>
  </si>
  <si>
    <t>01,08,2019</t>
  </si>
  <si>
    <t>CUBRE A Mª JOSE DEL 1 AL 15 AGOSTO 2019</t>
  </si>
  <si>
    <t>CABO GATA, 137</t>
  </si>
  <si>
    <t>CUBRE A IGNACIA DEL 1 AL 30 DE AGOSTO 2019</t>
  </si>
  <si>
    <t xml:space="preserve">RODA IBERICA </t>
  </si>
  <si>
    <t xml:space="preserve">COBRA </t>
  </si>
  <si>
    <t>INSTALACIONES</t>
  </si>
  <si>
    <t>02,09,2019</t>
  </si>
  <si>
    <t>CUBRE A REME DEL 02 SEP AL 01 OCTUBRE 2019</t>
  </si>
  <si>
    <t>BARCELONA</t>
  </si>
  <si>
    <t>H,</t>
  </si>
  <si>
    <t xml:space="preserve">EDF.  VIRGEN DEL CARMEN  </t>
  </si>
  <si>
    <t>GALAXIA P.I</t>
  </si>
  <si>
    <t>EDF.ERMITA</t>
  </si>
  <si>
    <t>PORTAL + QUINCENAL GARAJE PAPELERAS Y RETIRADA DE LO MAS SIGNIFICATIVO EN SUELO</t>
  </si>
  <si>
    <t xml:space="preserve">SAN URBANO,2 </t>
  </si>
  <si>
    <t>SAN URBANO,2</t>
  </si>
  <si>
    <t>LAURACERVANTES PERALES</t>
  </si>
  <si>
    <t>22,10,2019</t>
  </si>
  <si>
    <t>GALAXIA PORTAL 2</t>
  </si>
  <si>
    <t>EDF. 21 PORTAL VI</t>
  </si>
  <si>
    <t>03,11,2019</t>
  </si>
  <si>
    <t>CUBRE VACACIONES DE Mª MAR ANDUJAR DEL 2 AL 16 DICIEMBRE</t>
  </si>
  <si>
    <t>LOHA S.L.</t>
  </si>
  <si>
    <t>05,12,2019</t>
  </si>
  <si>
    <t>RECUPERA OFICINA DEL DIA 06,12,2019 Y CUBRE A LATIFA</t>
  </si>
  <si>
    <t>LAS VIÑAS</t>
  </si>
  <si>
    <t xml:space="preserve">BRUSELAS </t>
  </si>
  <si>
    <t xml:space="preserve">COMPLETO + BARRIDO ZONA EXTERIOR </t>
  </si>
  <si>
    <t xml:space="preserve">se tiene que recuperar los portales </t>
  </si>
  <si>
    <r>
      <rPr>
        <b/>
        <sz val="8"/>
        <color theme="1"/>
        <rFont val="Calibri"/>
        <family val="2"/>
        <scheme val="minor"/>
      </rPr>
      <t>PORTAL.</t>
    </r>
    <r>
      <rPr>
        <sz val="8"/>
        <color theme="1"/>
        <rFont val="Calibri"/>
        <family val="2"/>
        <scheme val="minor"/>
      </rPr>
      <t xml:space="preserve"> </t>
    </r>
  </si>
  <si>
    <t>GESTIMAR</t>
  </si>
  <si>
    <t>CRT CAMPAMENTO</t>
  </si>
  <si>
    <t xml:space="preserve"> CAMPAMENTO </t>
  </si>
  <si>
    <t>CAMPAMENTO</t>
  </si>
  <si>
    <t>PATIOS -QUINCENAL</t>
  </si>
  <si>
    <t>GARAJE VILLA JARDIN</t>
  </si>
  <si>
    <t>BARRIDO + SIGNIFICATIVO  2 RAMPAS Y SUELO GARAJE  Y CAMBIO PAPELERAS</t>
  </si>
  <si>
    <t>06,04,2020</t>
  </si>
  <si>
    <t>CUBRE A OLGA LOS DIAS 06 Y 07 DE ABRIL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</si>
</sst>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name val="Arial"/>
      <family val="2"/>
    </font>
    <font>
      <b/>
      <sz val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/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1" fillId="0" borderId="5" xfId="0" applyFont="1" applyBorder="1"/>
    <xf numFmtId="0" fontId="1" fillId="0" borderId="1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2" borderId="0" xfId="0" applyFont="1" applyFill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right"/>
    </xf>
    <xf numFmtId="0" fontId="1" fillId="0" borderId="0" xfId="0" applyFont="1" applyFill="1" applyBorder="1"/>
    <xf numFmtId="2" fontId="3" fillId="0" borderId="0" xfId="0" applyNumberFormat="1" applyFont="1"/>
    <xf numFmtId="2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0" borderId="2" xfId="0" applyFont="1" applyBorder="1"/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0" borderId="5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 applyAlignment="1"/>
    <xf numFmtId="0" fontId="2" fillId="0" borderId="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1" fillId="0" borderId="5" xfId="0" applyFont="1" applyBorder="1" applyAlignment="1"/>
    <xf numFmtId="0" fontId="4" fillId="2" borderId="11" xfId="0" applyFont="1" applyFill="1" applyBorder="1"/>
    <xf numFmtId="0" fontId="0" fillId="0" borderId="2" xfId="0" applyBorder="1"/>
    <xf numFmtId="0" fontId="4" fillId="0" borderId="2" xfId="0" applyFont="1" applyBorder="1" applyAlignment="1">
      <alignment horizontal="center" wrapText="1"/>
    </xf>
    <xf numFmtId="0" fontId="4" fillId="2" borderId="0" xfId="0" applyFont="1" applyFill="1"/>
    <xf numFmtId="0" fontId="5" fillId="0" borderId="6" xfId="0" applyFont="1" applyBorder="1" applyAlignment="1">
      <alignment horizontal="center"/>
    </xf>
    <xf numFmtId="0" fontId="4" fillId="0" borderId="6" xfId="0" applyFont="1" applyBorder="1" applyAlignment="1">
      <alignment wrapText="1"/>
    </xf>
    <xf numFmtId="0" fontId="4" fillId="2" borderId="6" xfId="0" applyFont="1" applyFill="1" applyBorder="1" applyAlignment="1">
      <alignment horizontal="right"/>
    </xf>
    <xf numFmtId="0" fontId="4" fillId="0" borderId="0" xfId="0" applyFont="1" applyFill="1" applyBorder="1"/>
    <xf numFmtId="2" fontId="6" fillId="0" borderId="0" xfId="0" applyNumberFormat="1" applyFont="1"/>
    <xf numFmtId="2" fontId="4" fillId="0" borderId="0" xfId="0" applyNumberFormat="1" applyFont="1"/>
    <xf numFmtId="14" fontId="4" fillId="0" borderId="0" xfId="0" applyNumberFormat="1" applyFont="1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/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 wrapText="1"/>
    </xf>
    <xf numFmtId="14" fontId="1" fillId="0" borderId="0" xfId="0" applyNumberFormat="1" applyFont="1" applyAlignment="1">
      <alignment wrapText="1"/>
    </xf>
    <xf numFmtId="0" fontId="7" fillId="0" borderId="5" xfId="0" applyFont="1" applyBorder="1"/>
    <xf numFmtId="0" fontId="7" fillId="0" borderId="6" xfId="0" applyFont="1" applyBorder="1"/>
    <xf numFmtId="0" fontId="2" fillId="0" borderId="8" xfId="0" applyFont="1" applyBorder="1" applyAlignment="1"/>
    <xf numFmtId="0" fontId="1" fillId="0" borderId="8" xfId="0" applyFont="1" applyBorder="1" applyAlignment="1">
      <alignment horizontal="center"/>
    </xf>
    <xf numFmtId="0" fontId="2" fillId="0" borderId="10" xfId="0" applyFont="1" applyBorder="1" applyAlignment="1"/>
    <xf numFmtId="0" fontId="1" fillId="0" borderId="10" xfId="0" applyFont="1" applyBorder="1" applyAlignment="1">
      <alignment horizontal="center"/>
    </xf>
    <xf numFmtId="0" fontId="1" fillId="2" borderId="0" xfId="0" applyFont="1" applyFill="1" applyBorder="1"/>
    <xf numFmtId="0" fontId="1" fillId="0" borderId="6" xfId="0" applyFont="1" applyBorder="1" applyAlignment="1">
      <alignment wrapText="1"/>
    </xf>
    <xf numFmtId="14" fontId="1" fillId="0" borderId="0" xfId="0" applyNumberFormat="1" applyFont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2" xfId="0" applyFont="1" applyBorder="1" applyAlignment="1"/>
    <xf numFmtId="0" fontId="4" fillId="0" borderId="6" xfId="0" applyFont="1" applyBorder="1" applyAlignment="1"/>
    <xf numFmtId="0" fontId="4" fillId="0" borderId="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12" fillId="0" borderId="5" xfId="0" applyFont="1" applyBorder="1" applyAlignment="1">
      <alignment horizontal="center" wrapText="1"/>
    </xf>
    <xf numFmtId="0" fontId="4" fillId="0" borderId="13" xfId="0" applyFont="1" applyBorder="1"/>
    <xf numFmtId="0" fontId="1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/>
    <xf numFmtId="0" fontId="4" fillId="0" borderId="1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2" borderId="11" xfId="0" applyFont="1" applyFill="1" applyBorder="1"/>
    <xf numFmtId="0" fontId="4" fillId="0" borderId="2" xfId="0" applyFont="1" applyBorder="1" applyAlignment="1">
      <alignment wrapText="1"/>
    </xf>
    <xf numFmtId="0" fontId="4" fillId="0" borderId="7" xfId="0" applyFont="1" applyBorder="1"/>
    <xf numFmtId="0" fontId="0" fillId="2" borderId="0" xfId="0" applyFont="1" applyFill="1"/>
    <xf numFmtId="0" fontId="0" fillId="0" borderId="12" xfId="0" applyBorder="1"/>
    <xf numFmtId="2" fontId="8" fillId="0" borderId="0" xfId="0" applyNumberFormat="1" applyFont="1"/>
    <xf numFmtId="2" fontId="0" fillId="0" borderId="0" xfId="0" applyNumberFormat="1"/>
    <xf numFmtId="0" fontId="5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2" fontId="4" fillId="0" borderId="2" xfId="0" applyNumberFormat="1" applyFont="1" applyBorder="1"/>
    <xf numFmtId="0" fontId="0" fillId="0" borderId="6" xfId="0" applyBorder="1"/>
    <xf numFmtId="2" fontId="4" fillId="0" borderId="6" xfId="0" applyNumberFormat="1" applyFont="1" applyBorder="1"/>
    <xf numFmtId="0" fontId="4" fillId="2" borderId="14" xfId="0" applyFont="1" applyFill="1" applyBorder="1"/>
    <xf numFmtId="0" fontId="1" fillId="0" borderId="13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2" borderId="8" xfId="0" applyFont="1" applyFill="1" applyBorder="1"/>
    <xf numFmtId="0" fontId="0" fillId="0" borderId="8" xfId="0" applyBorder="1"/>
    <xf numFmtId="0" fontId="4" fillId="2" borderId="10" xfId="0" applyFont="1" applyFill="1" applyBorder="1"/>
    <xf numFmtId="0" fontId="0" fillId="0" borderId="1" xfId="0" applyBorder="1"/>
    <xf numFmtId="0" fontId="4" fillId="0" borderId="12" xfId="0" applyFont="1" applyBorder="1"/>
    <xf numFmtId="2" fontId="0" fillId="0" borderId="6" xfId="0" applyNumberFormat="1" applyBorder="1"/>
    <xf numFmtId="0" fontId="1" fillId="0" borderId="0" xfId="0" applyFont="1" applyBorder="1"/>
    <xf numFmtId="2" fontId="14" fillId="0" borderId="0" xfId="0" applyNumberFormat="1" applyFont="1"/>
    <xf numFmtId="0" fontId="4" fillId="0" borderId="2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0" fillId="0" borderId="7" xfId="0" applyBorder="1" applyAlignment="1"/>
    <xf numFmtId="0" fontId="4" fillId="0" borderId="12" xfId="0" applyFont="1" applyBorder="1" applyAlignment="1">
      <alignment horizontal="center"/>
    </xf>
    <xf numFmtId="0" fontId="0" fillId="0" borderId="12" xfId="0" applyBorder="1" applyAlignment="1"/>
    <xf numFmtId="0" fontId="4" fillId="2" borderId="0" xfId="0" applyFont="1" applyFill="1" applyBorder="1"/>
    <xf numFmtId="14" fontId="1" fillId="0" borderId="0" xfId="0" applyNumberFormat="1" applyFont="1" applyAlignment="1">
      <alignment wrapText="1"/>
    </xf>
    <xf numFmtId="0" fontId="4" fillId="0" borderId="1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5" fillId="0" borderId="13" xfId="0" applyFont="1" applyBorder="1"/>
    <xf numFmtId="0" fontId="4" fillId="0" borderId="0" xfId="0" applyFont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2" borderId="2" xfId="0" applyFont="1" applyFill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horizontal="right"/>
    </xf>
    <xf numFmtId="0" fontId="4" fillId="2" borderId="6" xfId="0" applyFont="1" applyFill="1" applyBorder="1" applyAlignment="1"/>
    <xf numFmtId="0" fontId="4" fillId="0" borderId="0" xfId="0" applyFont="1" applyAlignment="1"/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4" fillId="0" borderId="5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0" fillId="0" borderId="7" xfId="0" applyBorder="1"/>
    <xf numFmtId="0" fontId="13" fillId="0" borderId="0" xfId="0" applyFont="1" applyFill="1" applyBorder="1"/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4" fillId="0" borderId="9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8" xfId="0" applyFont="1" applyBorder="1"/>
    <xf numFmtId="0" fontId="15" fillId="0" borderId="5" xfId="0" applyFont="1" applyBorder="1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6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/>
    <xf numFmtId="0" fontId="0" fillId="2" borderId="6" xfId="0" applyFill="1" applyBorder="1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3" borderId="0" xfId="0" applyFont="1" applyFill="1" applyBorder="1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14" fontId="1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Border="1" applyAlignment="1"/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17" fillId="0" borderId="6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2" borderId="5" xfId="0" applyFont="1" applyFill="1" applyBorder="1"/>
    <xf numFmtId="0" fontId="4" fillId="2" borderId="7" xfId="0" applyFont="1" applyFill="1" applyBorder="1"/>
    <xf numFmtId="0" fontId="4" fillId="2" borderId="12" xfId="0" applyFont="1" applyFill="1" applyBorder="1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0" fontId="0" fillId="2" borderId="12" xfId="0" applyFont="1" applyFill="1" applyBorder="1"/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2" xfId="0" applyFont="1" applyFill="1" applyBorder="1"/>
    <xf numFmtId="0" fontId="4" fillId="0" borderId="10" xfId="0" applyFont="1" applyFill="1" applyBorder="1"/>
    <xf numFmtId="0" fontId="4" fillId="0" borderId="6" xfId="0" applyFont="1" applyFill="1" applyBorder="1"/>
    <xf numFmtId="2" fontId="4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0" xfId="0" applyFont="1"/>
    <xf numFmtId="0" fontId="1" fillId="0" borderId="3" xfId="0" applyFont="1" applyBorder="1"/>
    <xf numFmtId="0" fontId="1" fillId="0" borderId="1" xfId="0" applyFont="1" applyBorder="1" applyAlignment="1"/>
    <xf numFmtId="0" fontId="1" fillId="0" borderId="0" xfId="0" applyFont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14" fontId="0" fillId="0" borderId="0" xfId="0" applyNumberFormat="1" applyAlignment="1">
      <alignment wrapText="1"/>
    </xf>
    <xf numFmtId="0" fontId="0" fillId="0" borderId="0" xfId="0" applyAlignment="1"/>
    <xf numFmtId="0" fontId="4" fillId="0" borderId="0" xfId="0" applyFont="1" applyAlignment="1">
      <alignment horizont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0" xfId="0" applyNumberFormat="1" applyFont="1" applyAlignment="1">
      <alignment wrapText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421755"/>
          <a:ext cx="371475" cy="33718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16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2866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26</xdr:row>
      <xdr:rowOff>190499</xdr:rowOff>
    </xdr:from>
    <xdr:ext cx="1038225" cy="257175"/>
    <xdr:pic>
      <xdr:nvPicPr>
        <xdr:cNvPr id="17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724852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GrpSpPr>
          <a:grpSpLocks/>
        </xdr:cNvGrpSpPr>
      </xdr:nvGrpSpPr>
      <xdr:grpSpPr bwMode="auto">
        <a:xfrm>
          <a:off x="38100" y="6057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3B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3C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D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E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F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381000</xdr:colOff>
      <xdr:row>24</xdr:row>
      <xdr:rowOff>142875</xdr:rowOff>
    </xdr:from>
    <xdr:ext cx="1308177" cy="1524"/>
    <xdr:pic>
      <xdr:nvPicPr>
        <xdr:cNvPr id="8" name="319 Imagen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4960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</xdr:colOff>
      <xdr:row>23</xdr:row>
      <xdr:rowOff>85725</xdr:rowOff>
    </xdr:from>
    <xdr:ext cx="1017474" cy="225198"/>
    <xdr:pic>
      <xdr:nvPicPr>
        <xdr:cNvPr id="9" name="320 Imagen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6248400"/>
          <a:ext cx="1017474" cy="2251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5911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15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6671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161925</xdr:colOff>
      <xdr:row>15</xdr:row>
      <xdr:rowOff>0</xdr:rowOff>
    </xdr:from>
    <xdr:to>
      <xdr:col>0</xdr:col>
      <xdr:colOff>619125</xdr:colOff>
      <xdr:row>17</xdr:row>
      <xdr:rowOff>47625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61925" y="3733800"/>
          <a:ext cx="457200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47625</xdr:colOff>
      <xdr:row>15</xdr:row>
      <xdr:rowOff>85725</xdr:rowOff>
    </xdr:from>
    <xdr:ext cx="1133475" cy="2571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5476875"/>
          <a:ext cx="113347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19</xdr:row>
      <xdr:rowOff>0</xdr:rowOff>
    </xdr:from>
    <xdr:to>
      <xdr:col>0</xdr:col>
      <xdr:colOff>619125</xdr:colOff>
      <xdr:row>21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61925" y="5391150"/>
          <a:ext cx="4572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47625</xdr:colOff>
      <xdr:row>19</xdr:row>
      <xdr:rowOff>85725</xdr:rowOff>
    </xdr:from>
    <xdr:ext cx="1133475" cy="257175"/>
    <xdr:pic>
      <xdr:nvPicPr>
        <xdr:cNvPr id="8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962650"/>
          <a:ext cx="113347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21</xdr:row>
      <xdr:rowOff>0</xdr:rowOff>
    </xdr:from>
    <xdr:to>
      <xdr:col>0</xdr:col>
      <xdr:colOff>619125</xdr:colOff>
      <xdr:row>23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61925" y="5876925"/>
          <a:ext cx="4572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47625</xdr:colOff>
      <xdr:row>21</xdr:row>
      <xdr:rowOff>85725</xdr:rowOff>
    </xdr:from>
    <xdr:ext cx="1133475" cy="257175"/>
    <xdr:pic>
      <xdr:nvPicPr>
        <xdr:cNvPr id="8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6057900"/>
          <a:ext cx="113347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25</xdr:row>
      <xdr:rowOff>0</xdr:rowOff>
    </xdr:from>
    <xdr:to>
      <xdr:col>0</xdr:col>
      <xdr:colOff>619125</xdr:colOff>
      <xdr:row>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61925" y="5972175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47625</xdr:colOff>
      <xdr:row>25</xdr:row>
      <xdr:rowOff>85725</xdr:rowOff>
    </xdr:from>
    <xdr:ext cx="1133475" cy="257175"/>
    <xdr:pic>
      <xdr:nvPicPr>
        <xdr:cNvPr id="8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5715000"/>
          <a:ext cx="113347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28575</xdr:rowOff>
    </xdr:from>
    <xdr:to>
      <xdr:col>1</xdr:col>
      <xdr:colOff>1361</xdr:colOff>
      <xdr:row>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GrpSpPr>
          <a:grpSpLocks/>
        </xdr:cNvGrpSpPr>
      </xdr:nvGrpSpPr>
      <xdr:grpSpPr bwMode="auto">
        <a:xfrm>
          <a:off x="38100" y="1171575"/>
          <a:ext cx="725261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BD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BE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BF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0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1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6</xdr:row>
      <xdr:rowOff>38100</xdr:rowOff>
    </xdr:from>
    <xdr:ext cx="1302507" cy="1524"/>
    <xdr:pic>
      <xdr:nvPicPr>
        <xdr:cNvPr id="8" name="193 Imagen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8008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447675</xdr:colOff>
      <xdr:row>5</xdr:row>
      <xdr:rowOff>161924</xdr:rowOff>
    </xdr:from>
    <xdr:ext cx="1007722" cy="337910"/>
    <xdr:pic>
      <xdr:nvPicPr>
        <xdr:cNvPr id="9" name="257 Imagen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734174"/>
          <a:ext cx="1007722" cy="3379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29</xdr:row>
      <xdr:rowOff>95250</xdr:rowOff>
    </xdr:from>
    <xdr:to>
      <xdr:col>0</xdr:col>
      <xdr:colOff>542925</xdr:colOff>
      <xdr:row>31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85725" y="7315200"/>
          <a:ext cx="4572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47625</xdr:colOff>
      <xdr:row>29</xdr:row>
      <xdr:rowOff>85725</xdr:rowOff>
    </xdr:from>
    <xdr:ext cx="1133475" cy="257175"/>
    <xdr:pic>
      <xdr:nvPicPr>
        <xdr:cNvPr id="8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981825"/>
          <a:ext cx="113347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9</xdr:row>
      <xdr:rowOff>95250</xdr:rowOff>
    </xdr:from>
    <xdr:to>
      <xdr:col>0</xdr:col>
      <xdr:colOff>542925</xdr:colOff>
      <xdr:row>11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85725" y="2324100"/>
          <a:ext cx="4572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47625</xdr:colOff>
      <xdr:row>9</xdr:row>
      <xdr:rowOff>85725</xdr:rowOff>
    </xdr:from>
    <xdr:ext cx="1133475" cy="257175"/>
    <xdr:pic>
      <xdr:nvPicPr>
        <xdr:cNvPr id="8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8496300"/>
          <a:ext cx="113347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25</xdr:row>
      <xdr:rowOff>180975</xdr:rowOff>
    </xdr:from>
    <xdr:to>
      <xdr:col>1</xdr:col>
      <xdr:colOff>9525</xdr:colOff>
      <xdr:row>28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47625" y="6400800"/>
          <a:ext cx="5334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26</xdr:row>
      <xdr:rowOff>38099</xdr:rowOff>
    </xdr:from>
    <xdr:to>
      <xdr:col>3</xdr:col>
      <xdr:colOff>81153</xdr:colOff>
      <xdr:row>27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572249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61686</xdr:rowOff>
    </xdr:from>
    <xdr:to>
      <xdr:col>0</xdr:col>
      <xdr:colOff>455386</xdr:colOff>
      <xdr:row>13</xdr:row>
      <xdr:rowOff>107043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3119211"/>
          <a:ext cx="455386" cy="42635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11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66579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11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65817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11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571" y="6575878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38100</xdr:rowOff>
    </xdr:from>
    <xdr:to>
      <xdr:col>3</xdr:col>
      <xdr:colOff>14478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5339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8</xdr:row>
      <xdr:rowOff>0</xdr:rowOff>
    </xdr:from>
    <xdr:to>
      <xdr:col>2</xdr:col>
      <xdr:colOff>104775</xdr:colOff>
      <xdr:row>9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68630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34017</xdr:rowOff>
    </xdr:from>
    <xdr:to>
      <xdr:col>1</xdr:col>
      <xdr:colOff>3742</xdr:colOff>
      <xdr:row>9</xdr:row>
      <xdr:rowOff>81643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E1050000}"/>
            </a:ext>
          </a:extLst>
        </xdr:cNvPr>
        <xdr:cNvGrpSpPr>
          <a:grpSpLocks/>
        </xdr:cNvGrpSpPr>
      </xdr:nvGrpSpPr>
      <xdr:grpSpPr bwMode="auto">
        <a:xfrm>
          <a:off x="0" y="1796142"/>
          <a:ext cx="527617" cy="428626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E2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E3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4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5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6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35379</xdr:colOff>
      <xdr:row>7</xdr:row>
      <xdr:rowOff>73025</xdr:rowOff>
    </xdr:from>
    <xdr:ext cx="1088571" cy="412750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E7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379" y="5797550"/>
          <a:ext cx="1088571" cy="412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01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19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911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20</xdr:row>
      <xdr:rowOff>0</xdr:rowOff>
    </xdr:from>
    <xdr:to>
      <xdr:col>0</xdr:col>
      <xdr:colOff>606879</xdr:colOff>
      <xdr:row>22</xdr:row>
      <xdr:rowOff>47625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5962650"/>
          <a:ext cx="606879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21</xdr:row>
      <xdr:rowOff>0</xdr:rowOff>
    </xdr:from>
    <xdr:to>
      <xdr:col>2</xdr:col>
      <xdr:colOff>131500</xdr:colOff>
      <xdr:row>22</xdr:row>
      <xdr:rowOff>57151</xdr:rowOff>
    </xdr:to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7340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38100</xdr:rowOff>
    </xdr:from>
    <xdr:to>
      <xdr:col>3</xdr:col>
      <xdr:colOff>109728</xdr:colOff>
      <xdr:row>7</xdr:row>
      <xdr:rowOff>39624</xdr:rowOff>
    </xdr:to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716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7</xdr:row>
      <xdr:rowOff>104776</xdr:rowOff>
    </xdr:from>
    <xdr:to>
      <xdr:col>2</xdr:col>
      <xdr:colOff>266700</xdr:colOff>
      <xdr:row>8</xdr:row>
      <xdr:rowOff>152400</xdr:rowOff>
    </xdr:to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438276"/>
          <a:ext cx="1009650" cy="238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17907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050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533399</xdr:colOff>
      <xdr:row>7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225742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8385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533399</xdr:colOff>
      <xdr:row>7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399097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1</xdr:col>
      <xdr:colOff>1814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72571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3055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7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645794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GrpSpPr>
          <a:grpSpLocks/>
        </xdr:cNvGrpSpPr>
      </xdr:nvGrpSpPr>
      <xdr:grpSpPr bwMode="auto">
        <a:xfrm>
          <a:off x="38100" y="1762125"/>
          <a:ext cx="4476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A1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A2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A3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A4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A5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38099</xdr:rowOff>
    </xdr:from>
    <xdr:to>
      <xdr:col>2</xdr:col>
      <xdr:colOff>290703</xdr:colOff>
      <xdr:row>8</xdr:row>
      <xdr:rowOff>161924</xdr:rowOff>
    </xdr:to>
    <xdr:pic>
      <xdr:nvPicPr>
        <xdr:cNvPr id="16" name="165 Imagen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771649"/>
          <a:ext cx="1300353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</xdr:col>
      <xdr:colOff>247650</xdr:colOff>
      <xdr:row>7</xdr:row>
      <xdr:rowOff>60960</xdr:rowOff>
    </xdr:to>
    <xdr:pic>
      <xdr:nvPicPr>
        <xdr:cNvPr id="17" name="253 Imagen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733550"/>
          <a:ext cx="1009650" cy="60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447675</xdr:colOff>
      <xdr:row>10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0" y="16478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7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286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17145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7</xdr:row>
      <xdr:rowOff>38099</xdr:rowOff>
    </xdr:from>
    <xdr:to>
      <xdr:col>3</xdr:col>
      <xdr:colOff>90678</xdr:colOff>
      <xdr:row>8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648199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5</xdr:row>
      <xdr:rowOff>0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37814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5</xdr:row>
      <xdr:rowOff>0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7052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28575</xdr:rowOff>
    </xdr:from>
    <xdr:to>
      <xdr:col>0</xdr:col>
      <xdr:colOff>485775</xdr:colOff>
      <xdr:row>10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17621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8</xdr:row>
      <xdr:rowOff>38099</xdr:rowOff>
    </xdr:from>
    <xdr:to>
      <xdr:col>2</xdr:col>
      <xdr:colOff>538353</xdr:colOff>
      <xdr:row>9</xdr:row>
      <xdr:rowOff>95250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62574"/>
          <a:ext cx="1300353" cy="2476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5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0670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5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29908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28575</xdr:rowOff>
    </xdr:from>
    <xdr:to>
      <xdr:col>1</xdr:col>
      <xdr:colOff>0</xdr:colOff>
      <xdr:row>22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GrpSpPr>
          <a:grpSpLocks/>
        </xdr:cNvGrpSpPr>
      </xdr:nvGrpSpPr>
      <xdr:grpSpPr bwMode="auto">
        <a:xfrm>
          <a:off x="38100" y="4610100"/>
          <a:ext cx="7239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5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5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5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5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5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20</xdr:row>
      <xdr:rowOff>38100</xdr:rowOff>
    </xdr:from>
    <xdr:ext cx="1300353" cy="1524"/>
    <xdr:pic>
      <xdr:nvPicPr>
        <xdr:cNvPr id="8" name="431 Imagen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6196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152399</xdr:colOff>
      <xdr:row>20</xdr:row>
      <xdr:rowOff>76200</xdr:rowOff>
    </xdr:from>
    <xdr:ext cx="1362075" cy="304800"/>
    <xdr:pic>
      <xdr:nvPicPr>
        <xdr:cNvPr id="9" name="432 Imagen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399" y="4657725"/>
          <a:ext cx="1362075" cy="304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57150</xdr:rowOff>
    </xdr:from>
    <xdr:to>
      <xdr:col>1</xdr:col>
      <xdr:colOff>38100</xdr:colOff>
      <xdr:row>9</xdr:row>
      <xdr:rowOff>104775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1390650"/>
          <a:ext cx="590550" cy="42862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7</xdr:row>
      <xdr:rowOff>152400</xdr:rowOff>
    </xdr:from>
    <xdr:to>
      <xdr:col>2</xdr:col>
      <xdr:colOff>390525</xdr:colOff>
      <xdr:row>8</xdr:row>
      <xdr:rowOff>163449</xdr:rowOff>
    </xdr:to>
    <xdr:pic>
      <xdr:nvPicPr>
        <xdr:cNvPr id="15" name="74 Imagen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581650"/>
          <a:ext cx="1228725" cy="20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1</xdr:col>
      <xdr:colOff>1361</xdr:colOff>
      <xdr:row>26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5743575"/>
          <a:ext cx="725261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6007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24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566737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0</xdr:col>
      <xdr:colOff>485775</xdr:colOff>
      <xdr:row>13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GrpSpPr>
          <a:grpSpLocks/>
        </xdr:cNvGrpSpPr>
      </xdr:nvGrpSpPr>
      <xdr:grpSpPr bwMode="auto">
        <a:xfrm>
          <a:off x="38100" y="2124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8C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8E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8F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90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9245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607695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606879</xdr:colOff>
      <xdr:row>10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1800225"/>
          <a:ext cx="60687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9</xdr:row>
      <xdr:rowOff>0</xdr:rowOff>
    </xdr:from>
    <xdr:to>
      <xdr:col>2</xdr:col>
      <xdr:colOff>541075</xdr:colOff>
      <xdr:row>10</xdr:row>
      <xdr:rowOff>57151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9072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606879</xdr:colOff>
      <xdr:row>10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1647825"/>
          <a:ext cx="60687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9</xdr:row>
      <xdr:rowOff>0</xdr:rowOff>
    </xdr:from>
    <xdr:to>
      <xdr:col>2</xdr:col>
      <xdr:colOff>541075</xdr:colOff>
      <xdr:row>10</xdr:row>
      <xdr:rowOff>57151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9072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606879</xdr:colOff>
      <xdr:row>10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1647825"/>
          <a:ext cx="60687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9</xdr:row>
      <xdr:rowOff>0</xdr:rowOff>
    </xdr:from>
    <xdr:to>
      <xdr:col>2</xdr:col>
      <xdr:colOff>541075</xdr:colOff>
      <xdr:row>10</xdr:row>
      <xdr:rowOff>57151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3832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606879</xdr:colOff>
      <xdr:row>10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1647825"/>
          <a:ext cx="60687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9</xdr:row>
      <xdr:rowOff>0</xdr:rowOff>
    </xdr:from>
    <xdr:to>
      <xdr:col>2</xdr:col>
      <xdr:colOff>541075</xdr:colOff>
      <xdr:row>10</xdr:row>
      <xdr:rowOff>57151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3832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7</xdr:row>
      <xdr:rowOff>38100</xdr:rowOff>
    </xdr:from>
    <xdr:to>
      <xdr:col>2</xdr:col>
      <xdr:colOff>294218</xdr:colOff>
      <xdr:row>7</xdr:row>
      <xdr:rowOff>39624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71600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</xdr:row>
      <xdr:rowOff>66675</xdr:rowOff>
    </xdr:from>
    <xdr:to>
      <xdr:col>0</xdr:col>
      <xdr:colOff>495300</xdr:colOff>
      <xdr:row>9</xdr:row>
      <xdr:rowOff>114300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9525" y="1400175"/>
          <a:ext cx="48577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7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14573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7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3811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47625</xdr:colOff>
      <xdr:row>7</xdr:row>
      <xdr:rowOff>133350</xdr:rowOff>
    </xdr:from>
    <xdr:ext cx="1009650" cy="323850"/>
    <xdr:pic>
      <xdr:nvPicPr>
        <xdr:cNvPr id="11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466850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1</xdr:col>
      <xdr:colOff>0</xdr:colOff>
      <xdr:row>13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D030000}"/>
            </a:ext>
          </a:extLst>
        </xdr:cNvPr>
        <xdr:cNvGrpSpPr>
          <a:grpSpLocks/>
        </xdr:cNvGrpSpPr>
      </xdr:nvGrpSpPr>
      <xdr:grpSpPr bwMode="auto">
        <a:xfrm>
          <a:off x="38100" y="2514600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D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D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D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86078" cy="1524"/>
    <xdr:pic>
      <xdr:nvPicPr>
        <xdr:cNvPr id="8" name="399 Imagen">
          <a:extLst>
            <a:ext uri="{FF2B5EF4-FFF2-40B4-BE49-F238E27FC236}">
              <a16:creationId xmlns:a16="http://schemas.microsoft.com/office/drawing/2014/main" id="{00000000-0008-0000-0300-0000D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524125"/>
          <a:ext cx="138607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11</xdr:row>
      <xdr:rowOff>180975</xdr:rowOff>
    </xdr:from>
    <xdr:ext cx="1266825" cy="342900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D4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2667000"/>
          <a:ext cx="1266825" cy="3429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</xdr:row>
      <xdr:rowOff>28575</xdr:rowOff>
    </xdr:from>
    <xdr:to>
      <xdr:col>0</xdr:col>
      <xdr:colOff>485775</xdr:colOff>
      <xdr:row>6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790575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4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9334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3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89534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0</xdr:col>
      <xdr:colOff>485775</xdr:colOff>
      <xdr:row>13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23717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11</xdr:row>
      <xdr:rowOff>38100</xdr:rowOff>
    </xdr:from>
    <xdr:to>
      <xdr:col>2</xdr:col>
      <xdr:colOff>290703</xdr:colOff>
      <xdr:row>11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5339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12</xdr:row>
      <xdr:rowOff>0</xdr:rowOff>
    </xdr:from>
    <xdr:to>
      <xdr:col>1</xdr:col>
      <xdr:colOff>676275</xdr:colOff>
      <xdr:row>13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68630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7</xdr:row>
      <xdr:rowOff>38100</xdr:rowOff>
    </xdr:from>
    <xdr:to>
      <xdr:col>2</xdr:col>
      <xdr:colOff>294218</xdr:colOff>
      <xdr:row>7</xdr:row>
      <xdr:rowOff>39624</xdr:rowOff>
    </xdr:to>
    <xdr:pic>
      <xdr:nvPicPr>
        <xdr:cNvPr id="1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95425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</xdr:row>
      <xdr:rowOff>66675</xdr:rowOff>
    </xdr:from>
    <xdr:to>
      <xdr:col>0</xdr:col>
      <xdr:colOff>495300</xdr:colOff>
      <xdr:row>9</xdr:row>
      <xdr:rowOff>114300</xdr:rowOff>
    </xdr:to>
    <xdr:grpSp>
      <xdr:nvGrpSpPr>
        <xdr:cNvPr id="13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9525" y="1400175"/>
          <a:ext cx="485775" cy="428625"/>
          <a:chOff x="683" y="470"/>
          <a:chExt cx="771" cy="680"/>
        </a:xfrm>
      </xdr:grpSpPr>
      <xdr:sp macro="" textlink="">
        <xdr:nvSpPr>
          <xdr:cNvPr id="14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7</xdr:row>
      <xdr:rowOff>123825</xdr:rowOff>
    </xdr:from>
    <xdr:ext cx="1004570" cy="3556"/>
    <xdr:pic>
      <xdr:nvPicPr>
        <xdr:cNvPr id="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15811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7</xdr:row>
      <xdr:rowOff>47625</xdr:rowOff>
    </xdr:from>
    <xdr:ext cx="1347470" cy="1651"/>
    <xdr:pic>
      <xdr:nvPicPr>
        <xdr:cNvPr id="2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5049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47625</xdr:colOff>
      <xdr:row>7</xdr:row>
      <xdr:rowOff>133350</xdr:rowOff>
    </xdr:from>
    <xdr:ext cx="1009650" cy="323850"/>
    <xdr:pic>
      <xdr:nvPicPr>
        <xdr:cNvPr id="21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590675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16</xdr:row>
      <xdr:rowOff>38100</xdr:rowOff>
    </xdr:from>
    <xdr:to>
      <xdr:col>1</xdr:col>
      <xdr:colOff>1056218</xdr:colOff>
      <xdr:row>16</xdr:row>
      <xdr:rowOff>39624</xdr:rowOff>
    </xdr:to>
    <xdr:pic>
      <xdr:nvPicPr>
        <xdr:cNvPr id="1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686175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</xdr:row>
      <xdr:rowOff>66675</xdr:rowOff>
    </xdr:from>
    <xdr:to>
      <xdr:col>0</xdr:col>
      <xdr:colOff>495300</xdr:colOff>
      <xdr:row>18</xdr:row>
      <xdr:rowOff>114300</xdr:rowOff>
    </xdr:to>
    <xdr:grpSp>
      <xdr:nvGrpSpPr>
        <xdr:cNvPr id="13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9525" y="3524250"/>
          <a:ext cx="485775" cy="428625"/>
          <a:chOff x="683" y="470"/>
          <a:chExt cx="771" cy="680"/>
        </a:xfrm>
      </xdr:grpSpPr>
      <xdr:sp macro="" textlink="">
        <xdr:nvSpPr>
          <xdr:cNvPr id="14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16</xdr:row>
      <xdr:rowOff>123825</xdr:rowOff>
    </xdr:from>
    <xdr:ext cx="1004570" cy="3556"/>
    <xdr:pic>
      <xdr:nvPicPr>
        <xdr:cNvPr id="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37719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16</xdr:row>
      <xdr:rowOff>47625</xdr:rowOff>
    </xdr:from>
    <xdr:ext cx="1347470" cy="1651"/>
    <xdr:pic>
      <xdr:nvPicPr>
        <xdr:cNvPr id="2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6957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47625</xdr:colOff>
      <xdr:row>16</xdr:row>
      <xdr:rowOff>133350</xdr:rowOff>
    </xdr:from>
    <xdr:ext cx="1009650" cy="323850"/>
    <xdr:pic>
      <xdr:nvPicPr>
        <xdr:cNvPr id="21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781425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7</xdr:row>
      <xdr:rowOff>38100</xdr:rowOff>
    </xdr:from>
    <xdr:to>
      <xdr:col>2</xdr:col>
      <xdr:colOff>294218</xdr:colOff>
      <xdr:row>7</xdr:row>
      <xdr:rowOff>39624</xdr:rowOff>
    </xdr:to>
    <xdr:pic>
      <xdr:nvPicPr>
        <xdr:cNvPr id="1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876675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</xdr:row>
      <xdr:rowOff>66675</xdr:rowOff>
    </xdr:from>
    <xdr:to>
      <xdr:col>0</xdr:col>
      <xdr:colOff>495300</xdr:colOff>
      <xdr:row>9</xdr:row>
      <xdr:rowOff>114300</xdr:rowOff>
    </xdr:to>
    <xdr:grpSp>
      <xdr:nvGrpSpPr>
        <xdr:cNvPr id="13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9525" y="1524000"/>
          <a:ext cx="485775" cy="428625"/>
          <a:chOff x="683" y="470"/>
          <a:chExt cx="771" cy="680"/>
        </a:xfrm>
      </xdr:grpSpPr>
      <xdr:sp macro="" textlink="">
        <xdr:nvSpPr>
          <xdr:cNvPr id="14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7</xdr:row>
      <xdr:rowOff>123825</xdr:rowOff>
    </xdr:from>
    <xdr:ext cx="1004570" cy="3556"/>
    <xdr:pic>
      <xdr:nvPicPr>
        <xdr:cNvPr id="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39624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7</xdr:row>
      <xdr:rowOff>47625</xdr:rowOff>
    </xdr:from>
    <xdr:ext cx="1347470" cy="1651"/>
    <xdr:pic>
      <xdr:nvPicPr>
        <xdr:cNvPr id="2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38862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47625</xdr:colOff>
      <xdr:row>7</xdr:row>
      <xdr:rowOff>133350</xdr:rowOff>
    </xdr:from>
    <xdr:ext cx="1009650" cy="323850"/>
    <xdr:pic>
      <xdr:nvPicPr>
        <xdr:cNvPr id="21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3971925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GrpSpPr>
          <a:grpSpLocks/>
        </xdr:cNvGrpSpPr>
      </xdr:nvGrpSpPr>
      <xdr:grpSpPr bwMode="auto">
        <a:xfrm>
          <a:off x="38100" y="17621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1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A2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A3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A4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A5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38099</xdr:rowOff>
    </xdr:from>
    <xdr:to>
      <xdr:col>2</xdr:col>
      <xdr:colOff>290703</xdr:colOff>
      <xdr:row>8</xdr:row>
      <xdr:rowOff>161924</xdr:rowOff>
    </xdr:to>
    <xdr:pic>
      <xdr:nvPicPr>
        <xdr:cNvPr id="8" name="165 Imagen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552699"/>
          <a:ext cx="1300353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</xdr:col>
      <xdr:colOff>247650</xdr:colOff>
      <xdr:row>7</xdr:row>
      <xdr:rowOff>60960</xdr:rowOff>
    </xdr:to>
    <xdr:pic>
      <xdr:nvPicPr>
        <xdr:cNvPr id="9" name="253 Imagen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14600"/>
          <a:ext cx="1009650" cy="60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5029200"/>
          <a:ext cx="4476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23</xdr:row>
      <xdr:rowOff>38100</xdr:rowOff>
    </xdr:from>
    <xdr:to>
      <xdr:col>2</xdr:col>
      <xdr:colOff>385953</xdr:colOff>
      <xdr:row>23</xdr:row>
      <xdr:rowOff>39624</xdr:rowOff>
    </xdr:to>
    <xdr:pic>
      <xdr:nvPicPr>
        <xdr:cNvPr id="16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2959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24</xdr:row>
      <xdr:rowOff>0</xdr:rowOff>
    </xdr:from>
    <xdr:to>
      <xdr:col>2</xdr:col>
      <xdr:colOff>9525</xdr:colOff>
      <xdr:row>25</xdr:row>
      <xdr:rowOff>22860</xdr:rowOff>
    </xdr:to>
    <xdr:pic>
      <xdr:nvPicPr>
        <xdr:cNvPr id="17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44830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7</xdr:row>
      <xdr:rowOff>38100</xdr:rowOff>
    </xdr:from>
    <xdr:to>
      <xdr:col>2</xdr:col>
      <xdr:colOff>294218</xdr:colOff>
      <xdr:row>7</xdr:row>
      <xdr:rowOff>39624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95425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</xdr:row>
      <xdr:rowOff>66675</xdr:rowOff>
    </xdr:from>
    <xdr:to>
      <xdr:col>0</xdr:col>
      <xdr:colOff>495300</xdr:colOff>
      <xdr:row>9</xdr:row>
      <xdr:rowOff>114300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9525" y="1524000"/>
          <a:ext cx="48577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7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15811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7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5049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47625</xdr:colOff>
      <xdr:row>7</xdr:row>
      <xdr:rowOff>133350</xdr:rowOff>
    </xdr:from>
    <xdr:ext cx="1009650" cy="323850"/>
    <xdr:pic>
      <xdr:nvPicPr>
        <xdr:cNvPr id="11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590675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28575</xdr:rowOff>
    </xdr:from>
    <xdr:to>
      <xdr:col>1</xdr:col>
      <xdr:colOff>0</xdr:colOff>
      <xdr:row>15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0" y="2609850"/>
          <a:ext cx="5143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13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6193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19049</xdr:colOff>
      <xdr:row>13</xdr:row>
      <xdr:rowOff>57150</xdr:rowOff>
    </xdr:from>
    <xdr:ext cx="1419226" cy="381000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2638425"/>
          <a:ext cx="1419226" cy="381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28575</xdr:rowOff>
    </xdr:from>
    <xdr:to>
      <xdr:col>1</xdr:col>
      <xdr:colOff>1361</xdr:colOff>
      <xdr:row>14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2962275"/>
          <a:ext cx="601436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12</xdr:row>
      <xdr:rowOff>38100</xdr:rowOff>
    </xdr:from>
    <xdr:ext cx="1302507" cy="1524"/>
    <xdr:pic>
      <xdr:nvPicPr>
        <xdr:cNvPr id="16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6007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12</xdr:row>
      <xdr:rowOff>104774</xdr:rowOff>
    </xdr:from>
    <xdr:ext cx="1078479" cy="259443"/>
    <xdr:pic>
      <xdr:nvPicPr>
        <xdr:cNvPr id="17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566737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712470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19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6673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18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4" y="562927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290703</xdr:colOff>
      <xdr:row>0</xdr:row>
      <xdr:rowOff>1524</xdr:rowOff>
    </xdr:to>
    <xdr:pic>
      <xdr:nvPicPr>
        <xdr:cNvPr id="2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6</xdr:row>
      <xdr:rowOff>38100</xdr:rowOff>
    </xdr:from>
    <xdr:to>
      <xdr:col>2</xdr:col>
      <xdr:colOff>290703</xdr:colOff>
      <xdr:row>6</xdr:row>
      <xdr:rowOff>39624</xdr:rowOff>
    </xdr:to>
    <xdr:pic>
      <xdr:nvPicPr>
        <xdr:cNvPr id="9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6670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GrpSpPr>
          <a:grpSpLocks/>
        </xdr:cNvGrpSpPr>
      </xdr:nvGrpSpPr>
      <xdr:grpSpPr bwMode="auto">
        <a:xfrm>
          <a:off x="38100" y="46672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17</xdr:row>
      <xdr:rowOff>38100</xdr:rowOff>
    </xdr:from>
    <xdr:to>
      <xdr:col>2</xdr:col>
      <xdr:colOff>471678</xdr:colOff>
      <xdr:row>17</xdr:row>
      <xdr:rowOff>39624</xdr:rowOff>
    </xdr:to>
    <xdr:pic>
      <xdr:nvPicPr>
        <xdr:cNvPr id="8" name="455 Imagen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5909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561975</xdr:colOff>
      <xdr:row>17</xdr:row>
      <xdr:rowOff>161925</xdr:rowOff>
    </xdr:from>
    <xdr:to>
      <xdr:col>2</xdr:col>
      <xdr:colOff>228600</xdr:colOff>
      <xdr:row>19</xdr:row>
      <xdr:rowOff>85725</xdr:rowOff>
    </xdr:to>
    <xdr:pic>
      <xdr:nvPicPr>
        <xdr:cNvPr id="9" name="456 Imagen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714750"/>
          <a:ext cx="100965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294218</xdr:colOff>
      <xdr:row>0</xdr:row>
      <xdr:rowOff>1524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0</xdr:row>
      <xdr:rowOff>0</xdr:rowOff>
    </xdr:from>
    <xdr:ext cx="1004570" cy="3556"/>
    <xdr:pic>
      <xdr:nvPicPr>
        <xdr:cNvPr id="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0</xdr:row>
      <xdr:rowOff>0</xdr:rowOff>
    </xdr:from>
    <xdr:ext cx="1347470" cy="1651"/>
    <xdr:pic>
      <xdr:nvPicPr>
        <xdr:cNvPr id="4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9</xdr:row>
      <xdr:rowOff>38100</xdr:rowOff>
    </xdr:from>
    <xdr:to>
      <xdr:col>2</xdr:col>
      <xdr:colOff>294218</xdr:colOff>
      <xdr:row>9</xdr:row>
      <xdr:rowOff>39624</xdr:rowOff>
    </xdr:to>
    <xdr:pic>
      <xdr:nvPicPr>
        <xdr:cNvPr id="5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553075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76200</xdr:colOff>
      <xdr:row>9</xdr:row>
      <xdr:rowOff>66675</xdr:rowOff>
    </xdr:from>
    <xdr:to>
      <xdr:col>0</xdr:col>
      <xdr:colOff>561975</xdr:colOff>
      <xdr:row>11</xdr:row>
      <xdr:rowOff>114300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76200" y="2028825"/>
          <a:ext cx="485775" cy="428625"/>
          <a:chOff x="683" y="470"/>
          <a:chExt cx="771" cy="680"/>
        </a:xfrm>
      </xdr:grpSpPr>
      <xdr:sp macro="" textlink="">
        <xdr:nvSpPr>
          <xdr:cNvPr id="7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9</xdr:row>
      <xdr:rowOff>123825</xdr:rowOff>
    </xdr:from>
    <xdr:ext cx="1004570" cy="3556"/>
    <xdr:pic>
      <xdr:nvPicPr>
        <xdr:cNvPr id="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6388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9</xdr:row>
      <xdr:rowOff>47625</xdr:rowOff>
    </xdr:from>
    <xdr:ext cx="1347470" cy="1651"/>
    <xdr:pic>
      <xdr:nvPicPr>
        <xdr:cNvPr id="1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55626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628650</xdr:colOff>
      <xdr:row>9</xdr:row>
      <xdr:rowOff>104775</xdr:rowOff>
    </xdr:from>
    <xdr:ext cx="1009650" cy="323850"/>
    <xdr:pic>
      <xdr:nvPicPr>
        <xdr:cNvPr id="14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619750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85725</xdr:rowOff>
    </xdr:from>
    <xdr:to>
      <xdr:col>1</xdr:col>
      <xdr:colOff>0</xdr:colOff>
      <xdr:row>26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6096000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24</xdr:row>
      <xdr:rowOff>133349</xdr:rowOff>
    </xdr:from>
    <xdr:to>
      <xdr:col>2</xdr:col>
      <xdr:colOff>428625</xdr:colOff>
      <xdr:row>26</xdr:row>
      <xdr:rowOff>142875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476874"/>
          <a:ext cx="1133475" cy="3905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28575</xdr:rowOff>
    </xdr:from>
    <xdr:to>
      <xdr:col>0</xdr:col>
      <xdr:colOff>428625</xdr:colOff>
      <xdr:row>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GrpSpPr>
          <a:grpSpLocks/>
        </xdr:cNvGrpSpPr>
      </xdr:nvGrpSpPr>
      <xdr:grpSpPr bwMode="auto">
        <a:xfrm>
          <a:off x="38100" y="1295400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6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3434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4082</xdr:colOff>
      <xdr:row>6</xdr:row>
      <xdr:rowOff>56696</xdr:rowOff>
    </xdr:from>
    <xdr:ext cx="1009650" cy="315685"/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207" y="4361996"/>
          <a:ext cx="1009650" cy="3156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11</xdr:row>
      <xdr:rowOff>38100</xdr:rowOff>
    </xdr:from>
    <xdr:ext cx="1308177" cy="1524"/>
    <xdr:pic>
      <xdr:nvPicPr>
        <xdr:cNvPr id="2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3812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5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6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7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8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9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C37" sqref="C37"/>
    </sheetView>
  </sheetViews>
  <sheetFormatPr baseColWidth="10" defaultRowHeight="14.4" x14ac:dyDescent="0.3"/>
  <cols>
    <col min="1" max="1" width="6" customWidth="1"/>
    <col min="2" max="2" width="20.33203125" customWidth="1"/>
    <col min="3" max="3" width="5.6640625" customWidth="1"/>
    <col min="4" max="4" width="14.33203125" customWidth="1"/>
    <col min="5" max="5" width="7.44140625" customWidth="1"/>
    <col min="7" max="7" width="7.109375" customWidth="1"/>
    <col min="8" max="8" width="22.44140625" customWidth="1"/>
    <col min="9" max="9" width="6.88671875" customWidth="1"/>
    <col min="11" max="11" width="6.44140625" customWidth="1"/>
    <col min="13" max="13" width="6.88671875" customWidth="1"/>
    <col min="14" max="14" width="8.109375" customWidth="1"/>
  </cols>
  <sheetData>
    <row r="1" spans="1:14" x14ac:dyDescent="0.3">
      <c r="A1" s="35"/>
      <c r="B1" s="35" t="s">
        <v>0</v>
      </c>
      <c r="C1" s="35"/>
      <c r="D1" s="35"/>
      <c r="E1" s="35"/>
      <c r="F1" s="36"/>
      <c r="G1" s="35"/>
      <c r="H1" s="35"/>
      <c r="I1" s="35"/>
      <c r="J1" s="35"/>
      <c r="K1" s="35"/>
      <c r="L1" s="35"/>
      <c r="M1" s="35"/>
      <c r="N1" s="35"/>
    </row>
    <row r="2" spans="1:14" x14ac:dyDescent="0.3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8" t="s">
        <v>6</v>
      </c>
      <c r="G2" s="37" t="s">
        <v>5</v>
      </c>
      <c r="H2" s="37" t="s">
        <v>7</v>
      </c>
      <c r="I2" s="37" t="s">
        <v>5</v>
      </c>
      <c r="J2" s="37" t="s">
        <v>8</v>
      </c>
      <c r="K2" s="37" t="s">
        <v>5</v>
      </c>
      <c r="L2" s="37" t="s">
        <v>9</v>
      </c>
      <c r="M2" s="37" t="s">
        <v>5</v>
      </c>
      <c r="N2" s="37" t="s">
        <v>10</v>
      </c>
    </row>
    <row r="3" spans="1:14" x14ac:dyDescent="0.3">
      <c r="A3" s="5">
        <v>6</v>
      </c>
      <c r="B3" s="253"/>
      <c r="C3" s="18"/>
      <c r="D3" s="253"/>
      <c r="E3" s="18"/>
      <c r="F3" s="253" t="s">
        <v>316</v>
      </c>
      <c r="G3" s="18"/>
      <c r="H3" s="253"/>
      <c r="I3" s="18"/>
      <c r="J3" s="253"/>
      <c r="K3" s="18"/>
      <c r="L3" s="253"/>
      <c r="M3" s="18"/>
      <c r="N3" s="18"/>
    </row>
    <row r="4" spans="1:14" x14ac:dyDescent="0.3">
      <c r="A4" s="14"/>
      <c r="B4" s="15"/>
      <c r="C4" s="16"/>
      <c r="D4" s="16"/>
      <c r="E4" s="17"/>
      <c r="F4" s="15" t="s">
        <v>13</v>
      </c>
      <c r="G4" s="16">
        <v>1.38</v>
      </c>
      <c r="H4" s="15"/>
      <c r="I4" s="16"/>
      <c r="J4" s="16"/>
      <c r="K4" s="16"/>
      <c r="L4" s="16"/>
      <c r="M4" s="16"/>
      <c r="N4" s="16">
        <f>C4+E4+G4+I4+K4+M4</f>
        <v>1.38</v>
      </c>
    </row>
    <row r="5" spans="1:14" x14ac:dyDescent="0.3">
      <c r="A5" s="5">
        <v>6</v>
      </c>
      <c r="B5" s="20"/>
      <c r="C5" s="18"/>
      <c r="D5" s="81" t="s">
        <v>12</v>
      </c>
      <c r="E5" s="18"/>
      <c r="F5" s="21"/>
      <c r="G5" s="18"/>
      <c r="H5" s="21"/>
      <c r="I5" s="19"/>
      <c r="J5" s="21" t="s">
        <v>12</v>
      </c>
      <c r="K5" s="18"/>
      <c r="L5" s="81"/>
      <c r="M5" s="18"/>
      <c r="N5" s="18"/>
    </row>
    <row r="6" spans="1:14" x14ac:dyDescent="0.3">
      <c r="A6" s="14"/>
      <c r="B6" s="15"/>
      <c r="C6" s="16"/>
      <c r="D6" s="16" t="s">
        <v>13</v>
      </c>
      <c r="E6" s="17">
        <v>0.69</v>
      </c>
      <c r="F6" s="15"/>
      <c r="G6" s="16"/>
      <c r="H6" s="16"/>
      <c r="I6" s="16"/>
      <c r="J6" s="16" t="s">
        <v>13</v>
      </c>
      <c r="K6" s="17">
        <v>0.69</v>
      </c>
      <c r="L6" s="16"/>
      <c r="M6" s="16"/>
      <c r="N6" s="16">
        <f>C6+E6+G6+I6+K6+M6</f>
        <v>1.38</v>
      </c>
    </row>
    <row r="7" spans="1:14" ht="21.6" x14ac:dyDescent="0.3">
      <c r="A7" s="5">
        <v>4</v>
      </c>
      <c r="B7" s="5"/>
      <c r="C7" s="5"/>
      <c r="D7" s="20" t="s">
        <v>15</v>
      </c>
      <c r="E7" s="18"/>
      <c r="F7" s="19"/>
      <c r="G7" s="19"/>
      <c r="H7" s="21"/>
      <c r="I7" s="18"/>
      <c r="J7" s="21" t="s">
        <v>15</v>
      </c>
      <c r="K7" s="19"/>
      <c r="L7" s="18"/>
      <c r="M7" s="19"/>
      <c r="N7" s="18"/>
    </row>
    <row r="8" spans="1:14" x14ac:dyDescent="0.3">
      <c r="A8" s="14"/>
      <c r="B8" s="14"/>
      <c r="C8" s="14"/>
      <c r="D8" s="22" t="s">
        <v>13</v>
      </c>
      <c r="E8" s="16">
        <v>0.67</v>
      </c>
      <c r="F8" s="15"/>
      <c r="G8" s="15"/>
      <c r="H8" s="15"/>
      <c r="I8" s="16"/>
      <c r="J8" s="15" t="s">
        <v>16</v>
      </c>
      <c r="K8" s="15">
        <v>0.25</v>
      </c>
      <c r="L8" s="15"/>
      <c r="M8" s="15"/>
      <c r="N8" s="16">
        <f>K8+E8</f>
        <v>0.92</v>
      </c>
    </row>
    <row r="9" spans="1:14" x14ac:dyDescent="0.3">
      <c r="A9" s="5">
        <v>11</v>
      </c>
      <c r="B9" s="253" t="s">
        <v>317</v>
      </c>
      <c r="C9" s="18"/>
      <c r="D9" s="18"/>
      <c r="E9" s="19"/>
      <c r="F9" s="253" t="s">
        <v>317</v>
      </c>
      <c r="G9" s="19"/>
      <c r="H9" s="253"/>
      <c r="I9" s="18"/>
      <c r="J9" s="253" t="s">
        <v>317</v>
      </c>
      <c r="K9" s="19"/>
      <c r="L9" s="18"/>
      <c r="M9" s="19"/>
      <c r="N9" s="18"/>
    </row>
    <row r="10" spans="1:14" ht="31.8" x14ac:dyDescent="0.3">
      <c r="A10" s="14"/>
      <c r="B10" s="15" t="s">
        <v>13</v>
      </c>
      <c r="C10" s="16">
        <v>0.95</v>
      </c>
      <c r="D10" s="15"/>
      <c r="E10" s="15"/>
      <c r="F10" s="15" t="s">
        <v>16</v>
      </c>
      <c r="G10" s="15">
        <v>0.34</v>
      </c>
      <c r="H10" s="15"/>
      <c r="I10" s="16"/>
      <c r="J10" s="15" t="s">
        <v>318</v>
      </c>
      <c r="K10" s="15">
        <v>1.25</v>
      </c>
      <c r="L10" s="15"/>
      <c r="M10" s="15"/>
      <c r="N10" s="16">
        <f>C10+E10+G10+I10+K10+M10</f>
        <v>2.54</v>
      </c>
    </row>
    <row r="11" spans="1:14" ht="21" customHeight="1" x14ac:dyDescent="0.3">
      <c r="A11" s="5">
        <v>14.66</v>
      </c>
      <c r="B11" s="253" t="s">
        <v>17</v>
      </c>
      <c r="C11" s="23" t="s">
        <v>319</v>
      </c>
      <c r="D11" s="18"/>
      <c r="E11" s="19"/>
      <c r="F11" s="19"/>
      <c r="G11" s="19"/>
      <c r="H11" s="253" t="s">
        <v>17</v>
      </c>
      <c r="I11" s="18"/>
      <c r="J11" s="18"/>
      <c r="K11" s="19"/>
      <c r="L11" s="18"/>
      <c r="M11" s="19"/>
      <c r="N11" s="18"/>
    </row>
    <row r="12" spans="1:14" x14ac:dyDescent="0.3">
      <c r="A12" s="24"/>
      <c r="B12" s="13" t="s">
        <v>18</v>
      </c>
      <c r="C12" s="11">
        <v>0.5</v>
      </c>
      <c r="D12" s="13"/>
      <c r="E12" s="13"/>
      <c r="F12" s="13"/>
      <c r="G12" s="13"/>
      <c r="H12" s="13" t="s">
        <v>13</v>
      </c>
      <c r="I12" s="11">
        <v>2.89</v>
      </c>
      <c r="J12" s="13"/>
      <c r="K12" s="13"/>
      <c r="L12" s="13"/>
      <c r="M12" s="13"/>
      <c r="N12" s="11">
        <f>C12+E12+G12+I12+K12+M12</f>
        <v>3.39</v>
      </c>
    </row>
    <row r="13" spans="1:14" ht="33" customHeight="1" x14ac:dyDescent="0.3">
      <c r="A13" s="14"/>
      <c r="B13" s="25"/>
      <c r="C13" s="16"/>
      <c r="D13" s="25"/>
      <c r="E13" s="15"/>
      <c r="F13" s="25"/>
      <c r="G13" s="15"/>
      <c r="H13" s="254" t="s">
        <v>19</v>
      </c>
      <c r="I13" s="16"/>
      <c r="J13" s="25"/>
      <c r="K13" s="15"/>
      <c r="L13" s="25"/>
      <c r="M13" s="15"/>
      <c r="N13" s="16"/>
    </row>
    <row r="14" spans="1:14" ht="21.6" x14ac:dyDescent="0.3">
      <c r="A14" s="24"/>
      <c r="B14" s="253" t="s">
        <v>20</v>
      </c>
      <c r="C14" s="13"/>
      <c r="D14" s="253"/>
      <c r="E14" s="13"/>
      <c r="F14" s="253" t="s">
        <v>20</v>
      </c>
      <c r="G14" s="11"/>
      <c r="H14" s="253"/>
      <c r="I14" s="11"/>
      <c r="J14" s="253" t="s">
        <v>20</v>
      </c>
      <c r="K14" s="13"/>
      <c r="L14" s="253"/>
      <c r="M14" s="13"/>
      <c r="N14" s="11"/>
    </row>
    <row r="15" spans="1:14" x14ac:dyDescent="0.3">
      <c r="A15" s="14">
        <v>20.46</v>
      </c>
      <c r="B15" s="17" t="s">
        <v>18</v>
      </c>
      <c r="C15" s="15">
        <v>1</v>
      </c>
      <c r="D15" s="15"/>
      <c r="E15" s="15"/>
      <c r="F15" s="17" t="s">
        <v>13</v>
      </c>
      <c r="G15" s="16">
        <v>2.72</v>
      </c>
      <c r="H15" s="15"/>
      <c r="I15" s="16"/>
      <c r="J15" s="15" t="s">
        <v>320</v>
      </c>
      <c r="K15" s="15">
        <v>1</v>
      </c>
      <c r="L15" s="15"/>
      <c r="M15" s="15"/>
      <c r="N15" s="16">
        <f>C15+E15+G15+I15+K15+M15</f>
        <v>4.7200000000000006</v>
      </c>
    </row>
    <row r="16" spans="1:14" ht="12" customHeight="1" x14ac:dyDescent="0.3">
      <c r="A16" s="5"/>
      <c r="B16" s="13"/>
      <c r="C16" s="13"/>
      <c r="D16" s="13"/>
      <c r="E16" s="26"/>
      <c r="F16" s="13"/>
      <c r="G16" s="11"/>
      <c r="H16" s="13" t="s">
        <v>23</v>
      </c>
      <c r="I16" s="11"/>
      <c r="J16" s="13"/>
      <c r="K16" s="13"/>
      <c r="L16" s="13"/>
      <c r="M16" s="13"/>
      <c r="N16" s="11"/>
    </row>
    <row r="17" spans="1:14" x14ac:dyDescent="0.3">
      <c r="A17" s="24"/>
      <c r="B17" s="13"/>
      <c r="C17" s="13"/>
      <c r="D17" s="13"/>
      <c r="E17" s="26"/>
      <c r="F17" s="13"/>
      <c r="G17" s="11"/>
      <c r="H17" s="13" t="s">
        <v>24</v>
      </c>
      <c r="I17" s="11"/>
      <c r="J17" s="13"/>
      <c r="K17" s="13"/>
      <c r="L17" s="13"/>
      <c r="M17" s="13"/>
      <c r="N17" s="11"/>
    </row>
    <row r="18" spans="1:14" ht="32.25" customHeight="1" x14ac:dyDescent="0.3">
      <c r="A18" s="14">
        <v>7.66</v>
      </c>
      <c r="B18" s="15"/>
      <c r="C18" s="15"/>
      <c r="D18" s="15"/>
      <c r="E18" s="25"/>
      <c r="F18" s="15"/>
      <c r="G18" s="16"/>
      <c r="H18" s="255" t="s">
        <v>19</v>
      </c>
      <c r="I18" s="16">
        <v>1.77</v>
      </c>
      <c r="J18" s="15"/>
      <c r="K18" s="15"/>
      <c r="L18" s="15"/>
      <c r="M18" s="15"/>
      <c r="N18" s="16">
        <f>I18</f>
        <v>1.77</v>
      </c>
    </row>
    <row r="19" spans="1:14" x14ac:dyDescent="0.3">
      <c r="A19" s="5"/>
      <c r="B19" s="13" t="s">
        <v>25</v>
      </c>
      <c r="C19" s="13"/>
      <c r="D19" s="13"/>
      <c r="E19" s="19"/>
      <c r="F19" s="13" t="s">
        <v>25</v>
      </c>
      <c r="G19" s="11"/>
      <c r="H19" s="13"/>
      <c r="I19" s="11"/>
      <c r="J19" s="13" t="s">
        <v>25</v>
      </c>
      <c r="K19" s="13"/>
      <c r="L19" s="19"/>
      <c r="M19" s="19"/>
      <c r="N19" s="11"/>
    </row>
    <row r="20" spans="1:14" x14ac:dyDescent="0.3">
      <c r="A20" s="24">
        <v>5.72</v>
      </c>
      <c r="B20" s="13" t="s">
        <v>16</v>
      </c>
      <c r="C20" s="13">
        <v>0.33</v>
      </c>
      <c r="D20" s="13"/>
      <c r="E20" s="13"/>
      <c r="F20" s="13" t="s">
        <v>13</v>
      </c>
      <c r="G20" s="11">
        <v>0.66</v>
      </c>
      <c r="H20" s="13"/>
      <c r="I20" s="11"/>
      <c r="J20" s="13" t="s">
        <v>16</v>
      </c>
      <c r="K20" s="13">
        <v>0.33</v>
      </c>
      <c r="L20" s="13"/>
      <c r="M20" s="13"/>
      <c r="N20" s="11">
        <f>K20+G20+C20</f>
        <v>1.32</v>
      </c>
    </row>
    <row r="21" spans="1:14" x14ac:dyDescent="0.3">
      <c r="A21" s="5"/>
      <c r="B21" s="21"/>
      <c r="C21" s="18"/>
      <c r="D21" s="18" t="s">
        <v>321</v>
      </c>
      <c r="E21" s="19"/>
      <c r="F21" s="18"/>
      <c r="G21" s="19"/>
      <c r="H21" s="18"/>
      <c r="I21" s="19"/>
      <c r="J21" s="21"/>
      <c r="K21" s="53"/>
      <c r="L21" s="18"/>
      <c r="M21" s="18"/>
      <c r="N21" s="18"/>
    </row>
    <row r="22" spans="1:14" x14ac:dyDescent="0.3">
      <c r="A22" s="14">
        <v>3</v>
      </c>
      <c r="B22" s="16"/>
      <c r="C22" s="16"/>
      <c r="D22" s="16" t="s">
        <v>13</v>
      </c>
      <c r="E22" s="16">
        <v>0.69</v>
      </c>
      <c r="F22" s="16"/>
      <c r="G22" s="16"/>
      <c r="H22" s="16"/>
      <c r="I22" s="16"/>
      <c r="J22" s="15"/>
      <c r="K22" s="74"/>
      <c r="L22" s="16"/>
      <c r="M22" s="16"/>
      <c r="N22" s="16">
        <f>C22+E22+G22+I22+K22+M22</f>
        <v>0.69</v>
      </c>
    </row>
    <row r="23" spans="1:14" x14ac:dyDescent="0.3">
      <c r="A23" s="5"/>
      <c r="B23" s="18" t="s">
        <v>322</v>
      </c>
      <c r="C23" s="18"/>
      <c r="D23" s="18"/>
      <c r="E23" s="18"/>
      <c r="F23" s="18"/>
      <c r="G23" s="18"/>
      <c r="H23" s="18"/>
      <c r="I23" s="18"/>
      <c r="J23" s="19" t="s">
        <v>323</v>
      </c>
      <c r="K23" s="53"/>
      <c r="L23" s="18" t="s">
        <v>324</v>
      </c>
      <c r="M23" s="18"/>
      <c r="N23" s="18"/>
    </row>
    <row r="24" spans="1:14" ht="20.399999999999999" x14ac:dyDescent="0.3">
      <c r="A24" s="14">
        <v>16.239999999999998</v>
      </c>
      <c r="B24" s="16" t="s">
        <v>16</v>
      </c>
      <c r="C24" s="16">
        <v>0.8</v>
      </c>
      <c r="D24" s="16"/>
      <c r="E24" s="16"/>
      <c r="F24" s="16"/>
      <c r="G24" s="16"/>
      <c r="H24" s="16"/>
      <c r="I24" s="16"/>
      <c r="J24" s="15" t="s">
        <v>13</v>
      </c>
      <c r="K24" s="74">
        <v>1.8</v>
      </c>
      <c r="L24" s="169" t="s">
        <v>325</v>
      </c>
      <c r="M24" s="16">
        <v>1.1499999999999999</v>
      </c>
      <c r="N24" s="16">
        <f>M24+K24+I24+G24+E24+C24</f>
        <v>3.75</v>
      </c>
    </row>
    <row r="25" spans="1:14" x14ac:dyDescent="0.3">
      <c r="A25" s="5"/>
      <c r="B25" s="18"/>
      <c r="C25" s="18"/>
      <c r="D25" s="18" t="s">
        <v>326</v>
      </c>
      <c r="E25" s="18"/>
      <c r="F25" s="18"/>
      <c r="G25" s="18"/>
      <c r="H25" s="18"/>
      <c r="I25" s="18"/>
      <c r="J25" s="19"/>
      <c r="K25" s="53"/>
      <c r="L25" s="172"/>
      <c r="M25" s="18"/>
      <c r="N25" s="18"/>
    </row>
    <row r="26" spans="1:14" ht="51" x14ac:dyDescent="0.3">
      <c r="A26" s="14">
        <v>3.25</v>
      </c>
      <c r="B26" s="16"/>
      <c r="C26" s="16"/>
      <c r="D26" s="169" t="s">
        <v>327</v>
      </c>
      <c r="E26" s="16">
        <v>0.75</v>
      </c>
      <c r="F26" s="16"/>
      <c r="G26" s="16"/>
      <c r="H26" s="169"/>
      <c r="I26" s="16"/>
      <c r="J26" s="15"/>
      <c r="K26" s="74"/>
      <c r="L26" s="169"/>
      <c r="M26" s="16"/>
      <c r="N26" s="16">
        <f>M26+K26+I26+G26+E26+C26</f>
        <v>0.75</v>
      </c>
    </row>
    <row r="27" spans="1:14" x14ac:dyDescent="0.3">
      <c r="A27" s="61">
        <f>SUM(A3:A26)</f>
        <v>97.99</v>
      </c>
      <c r="B27" s="42" t="s">
        <v>10</v>
      </c>
      <c r="C27" s="42">
        <f>SUM(C3:C26)</f>
        <v>3.58</v>
      </c>
      <c r="D27" s="62"/>
      <c r="E27" s="42">
        <f>SUM(E3:E26)</f>
        <v>2.8</v>
      </c>
      <c r="F27" s="63"/>
      <c r="G27" s="42">
        <f>SUM(G3:G26)</f>
        <v>5.1000000000000005</v>
      </c>
      <c r="H27" s="42"/>
      <c r="I27" s="42">
        <f>SUM(I3:I26)</f>
        <v>4.66</v>
      </c>
      <c r="J27" s="42"/>
      <c r="K27" s="42">
        <f>SUM(K3:K26)</f>
        <v>5.32</v>
      </c>
      <c r="L27" s="62"/>
      <c r="M27" s="42">
        <f>SUM(M3:M26)</f>
        <v>1.1499999999999999</v>
      </c>
      <c r="N27" s="64">
        <f>SUM(N3:N26)</f>
        <v>22.610000000000003</v>
      </c>
    </row>
    <row r="28" spans="1:14" x14ac:dyDescent="0.3">
      <c r="A28" s="35"/>
      <c r="B28" s="35"/>
      <c r="C28" s="35"/>
      <c r="D28" s="35"/>
      <c r="E28" s="35"/>
      <c r="F28" s="36"/>
      <c r="G28" s="35"/>
      <c r="H28" s="35"/>
      <c r="I28" s="35"/>
      <c r="J28" s="65"/>
      <c r="K28" s="35"/>
      <c r="L28" s="35"/>
      <c r="M28" s="35"/>
      <c r="N28" s="35"/>
    </row>
    <row r="29" spans="1:14" x14ac:dyDescent="0.3">
      <c r="A29" s="35"/>
      <c r="B29" s="35" t="s">
        <v>26</v>
      </c>
      <c r="C29" s="35"/>
      <c r="D29" s="35"/>
      <c r="E29" s="35"/>
      <c r="F29" s="256" t="s">
        <v>328</v>
      </c>
      <c r="G29" s="257"/>
      <c r="H29" s="35" t="s">
        <v>28</v>
      </c>
      <c r="I29" s="35"/>
      <c r="J29" s="65"/>
      <c r="K29" s="66">
        <f>N27*4.33</f>
        <v>97.90130000000002</v>
      </c>
      <c r="L29" s="66"/>
      <c r="M29" s="66"/>
      <c r="N29" s="35"/>
    </row>
    <row r="30" spans="1:14" x14ac:dyDescent="0.3">
      <c r="A30" s="35"/>
      <c r="B30" s="35" t="s">
        <v>29</v>
      </c>
      <c r="C30" s="35"/>
      <c r="D30" s="35" t="str">
        <f>B1</f>
        <v>LAURA CERVANTES PERALES</v>
      </c>
      <c r="E30" s="35"/>
      <c r="F30" s="36" t="s">
        <v>30</v>
      </c>
      <c r="H30" s="35"/>
      <c r="I30" s="67">
        <f>N27</f>
        <v>22.610000000000003</v>
      </c>
      <c r="J30" s="35"/>
      <c r="K30" s="35"/>
      <c r="L30" s="35"/>
      <c r="M30" s="35"/>
      <c r="N30" s="35"/>
    </row>
    <row r="31" spans="1:14" x14ac:dyDescent="0.3">
      <c r="F31" t="s">
        <v>329</v>
      </c>
    </row>
  </sheetData>
  <mergeCells count="1">
    <mergeCell ref="F29:G2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18" workbookViewId="0">
      <selection activeCell="G28" sqref="G28"/>
    </sheetView>
  </sheetViews>
  <sheetFormatPr baseColWidth="10" defaultRowHeight="14.4" x14ac:dyDescent="0.3"/>
  <cols>
    <col min="1" max="1" width="8.5546875" customWidth="1"/>
    <col min="2" max="2" width="15.109375" customWidth="1"/>
    <col min="3" max="3" width="6.109375" customWidth="1"/>
    <col min="4" max="4" width="14.6640625" customWidth="1"/>
    <col min="5" max="5" width="6.44140625" customWidth="1"/>
    <col min="8" max="8" width="15.109375" customWidth="1"/>
    <col min="9" max="9" width="6.33203125" customWidth="1"/>
    <col min="10" max="10" width="14.33203125" customWidth="1"/>
    <col min="11" max="11" width="6.5546875" customWidth="1"/>
    <col min="12" max="12" width="7" customWidth="1"/>
  </cols>
  <sheetData>
    <row r="1" spans="1:12" x14ac:dyDescent="0.3">
      <c r="A1" s="35"/>
      <c r="B1" s="35" t="s">
        <v>0</v>
      </c>
      <c r="C1" s="35"/>
      <c r="D1" s="35"/>
      <c r="E1" s="35"/>
      <c r="F1" s="36"/>
      <c r="G1" s="35"/>
      <c r="H1" s="35"/>
      <c r="I1" s="35"/>
      <c r="J1" s="35"/>
      <c r="K1" s="35"/>
    </row>
    <row r="2" spans="1:12" x14ac:dyDescent="0.3">
      <c r="A2" s="35"/>
      <c r="B2" s="35"/>
      <c r="C2" s="35"/>
      <c r="D2" s="35"/>
      <c r="E2" s="35"/>
      <c r="F2" s="36"/>
      <c r="G2" s="35"/>
      <c r="H2" s="35"/>
      <c r="I2" s="35"/>
      <c r="J2" s="35"/>
      <c r="K2" s="35"/>
    </row>
    <row r="3" spans="1:12" x14ac:dyDescent="0.3">
      <c r="A3" s="37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7" t="s">
        <v>5</v>
      </c>
      <c r="H3" s="37" t="s">
        <v>7</v>
      </c>
      <c r="I3" s="37" t="s">
        <v>5</v>
      </c>
      <c r="J3" s="37" t="s">
        <v>8</v>
      </c>
      <c r="K3" s="37" t="s">
        <v>5</v>
      </c>
      <c r="L3" s="228" t="s">
        <v>10</v>
      </c>
    </row>
    <row r="4" spans="1:12" ht="32.25" customHeight="1" x14ac:dyDescent="0.3">
      <c r="A4" s="39">
        <v>6.49</v>
      </c>
      <c r="B4" s="219" t="s">
        <v>271</v>
      </c>
      <c r="C4" s="41"/>
      <c r="D4" s="219"/>
      <c r="E4" s="41"/>
      <c r="F4" s="219"/>
      <c r="G4" s="41"/>
      <c r="H4" s="219" t="s">
        <v>271</v>
      </c>
      <c r="I4" s="41"/>
      <c r="J4" s="219"/>
      <c r="K4" s="41"/>
      <c r="L4" s="59"/>
    </row>
    <row r="5" spans="1:12" x14ac:dyDescent="0.3">
      <c r="A5" s="42"/>
      <c r="B5" s="43" t="s">
        <v>193</v>
      </c>
      <c r="C5" s="44">
        <v>1.1599999999999999</v>
      </c>
      <c r="D5" s="44"/>
      <c r="E5" s="45"/>
      <c r="F5" s="43"/>
      <c r="G5" s="44"/>
      <c r="H5" s="43" t="s">
        <v>16</v>
      </c>
      <c r="I5" s="44">
        <v>0.33</v>
      </c>
      <c r="J5" s="44"/>
      <c r="K5" s="44"/>
      <c r="L5" s="101">
        <f>C5+E5+G5+I5+K5</f>
        <v>1.49</v>
      </c>
    </row>
    <row r="6" spans="1:12" ht="25.5" customHeight="1" x14ac:dyDescent="0.3">
      <c r="A6" s="39">
        <v>6.49</v>
      </c>
      <c r="B6" s="219" t="s">
        <v>272</v>
      </c>
      <c r="C6" s="41"/>
      <c r="D6" s="75"/>
      <c r="E6" s="41"/>
      <c r="F6" s="219"/>
      <c r="G6" s="41"/>
      <c r="H6" s="219" t="s">
        <v>272</v>
      </c>
      <c r="I6" s="41"/>
      <c r="J6" s="219"/>
      <c r="K6" s="41"/>
      <c r="L6" s="59"/>
    </row>
    <row r="7" spans="1:12" x14ac:dyDescent="0.3">
      <c r="A7" s="42"/>
      <c r="B7" s="43" t="s">
        <v>193</v>
      </c>
      <c r="C7" s="44">
        <v>1.1599999999999999</v>
      </c>
      <c r="D7" s="44"/>
      <c r="E7" s="45"/>
      <c r="F7" s="43"/>
      <c r="G7" s="44"/>
      <c r="H7" s="43" t="s">
        <v>16</v>
      </c>
      <c r="I7" s="44">
        <v>0.33</v>
      </c>
      <c r="J7" s="44"/>
      <c r="K7" s="44"/>
      <c r="L7" s="101">
        <f>C7+E7+G7+I7+K7</f>
        <v>1.49</v>
      </c>
    </row>
    <row r="8" spans="1:12" ht="30.75" customHeight="1" x14ac:dyDescent="0.3">
      <c r="A8" s="39">
        <v>6.49</v>
      </c>
      <c r="B8" s="219" t="s">
        <v>273</v>
      </c>
      <c r="C8" s="41"/>
      <c r="D8" s="41"/>
      <c r="E8" s="60"/>
      <c r="F8" s="60"/>
      <c r="G8" s="60"/>
      <c r="H8" s="219" t="s">
        <v>273</v>
      </c>
      <c r="I8" s="41"/>
      <c r="J8" s="41"/>
      <c r="K8" s="60"/>
      <c r="L8" s="59"/>
    </row>
    <row r="9" spans="1:12" x14ac:dyDescent="0.3">
      <c r="A9" s="42"/>
      <c r="B9" s="43" t="s">
        <v>193</v>
      </c>
      <c r="C9" s="44">
        <v>1.1599999999999999</v>
      </c>
      <c r="D9" s="43"/>
      <c r="E9" s="43"/>
      <c r="F9" s="43"/>
      <c r="G9" s="43"/>
      <c r="H9" s="43" t="s">
        <v>16</v>
      </c>
      <c r="I9" s="44">
        <v>0.33</v>
      </c>
      <c r="J9" s="43"/>
      <c r="K9" s="43"/>
      <c r="L9" s="101">
        <f>C9+E9+G9+I9+K9</f>
        <v>1.49</v>
      </c>
    </row>
    <row r="10" spans="1:12" ht="31.5" customHeight="1" x14ac:dyDescent="0.3">
      <c r="A10" s="39">
        <v>6.49</v>
      </c>
      <c r="B10" s="219" t="s">
        <v>274</v>
      </c>
      <c r="C10" s="41"/>
      <c r="D10" s="75"/>
      <c r="E10" s="41"/>
      <c r="F10" s="219"/>
      <c r="G10" s="41"/>
      <c r="H10" s="219" t="s">
        <v>274</v>
      </c>
      <c r="I10" s="41"/>
      <c r="J10" s="75"/>
      <c r="K10" s="41"/>
      <c r="L10" s="59"/>
    </row>
    <row r="11" spans="1:12" x14ac:dyDescent="0.3">
      <c r="A11" s="42"/>
      <c r="B11" s="43" t="s">
        <v>16</v>
      </c>
      <c r="C11" s="44">
        <v>0.33</v>
      </c>
      <c r="D11" s="44"/>
      <c r="E11" s="45"/>
      <c r="F11" s="43"/>
      <c r="G11" s="44"/>
      <c r="H11" s="43" t="s">
        <v>13</v>
      </c>
      <c r="I11" s="44">
        <v>1.1599999999999999</v>
      </c>
      <c r="J11" s="44"/>
      <c r="K11" s="45"/>
      <c r="L11" s="101">
        <f>C11+E11+G11+I11+K11</f>
        <v>1.49</v>
      </c>
    </row>
    <row r="12" spans="1:12" ht="33" customHeight="1" x14ac:dyDescent="0.3">
      <c r="A12" s="39">
        <v>6.49</v>
      </c>
      <c r="B12" s="219" t="s">
        <v>275</v>
      </c>
      <c r="C12" s="41"/>
      <c r="D12" s="75"/>
      <c r="E12" s="41"/>
      <c r="F12" s="219"/>
      <c r="G12" s="41"/>
      <c r="H12" s="219" t="s">
        <v>275</v>
      </c>
      <c r="I12" s="41"/>
      <c r="J12" s="75"/>
      <c r="K12" s="41"/>
      <c r="L12" s="59"/>
    </row>
    <row r="13" spans="1:12" x14ac:dyDescent="0.3">
      <c r="A13" s="42"/>
      <c r="B13" s="43" t="s">
        <v>16</v>
      </c>
      <c r="C13" s="44">
        <v>0.33</v>
      </c>
      <c r="D13" s="44"/>
      <c r="E13" s="45"/>
      <c r="F13" s="43"/>
      <c r="G13" s="44"/>
      <c r="H13" s="43" t="s">
        <v>193</v>
      </c>
      <c r="I13" s="44">
        <v>1.1599999999999999</v>
      </c>
      <c r="J13" s="44"/>
      <c r="K13" s="45"/>
      <c r="L13" s="121">
        <f>C13+E13+G13+I13+K13</f>
        <v>1.49</v>
      </c>
    </row>
    <row r="14" spans="1:12" ht="30.75" customHeight="1" x14ac:dyDescent="0.3">
      <c r="A14" s="39">
        <v>6.49</v>
      </c>
      <c r="B14" s="219"/>
      <c r="C14" s="41"/>
      <c r="D14" s="219" t="s">
        <v>276</v>
      </c>
      <c r="E14" s="41"/>
      <c r="F14" s="219"/>
      <c r="G14" s="41"/>
      <c r="H14" s="219"/>
      <c r="I14" s="60"/>
      <c r="J14" s="219" t="s">
        <v>276</v>
      </c>
      <c r="K14" s="41"/>
      <c r="L14" s="59"/>
    </row>
    <row r="15" spans="1:12" x14ac:dyDescent="0.3">
      <c r="A15" s="42"/>
      <c r="B15" s="44"/>
      <c r="C15" s="44"/>
      <c r="D15" s="43" t="s">
        <v>193</v>
      </c>
      <c r="E15" s="44">
        <v>1.1599999999999999</v>
      </c>
      <c r="F15" s="43"/>
      <c r="G15" s="44"/>
      <c r="H15" s="44"/>
      <c r="I15" s="44"/>
      <c r="J15" s="43" t="s">
        <v>16</v>
      </c>
      <c r="K15" s="44">
        <v>0.33</v>
      </c>
      <c r="L15" s="121">
        <f>C15+E15+G15+I15+K15</f>
        <v>1.49</v>
      </c>
    </row>
    <row r="16" spans="1:12" ht="30" customHeight="1" x14ac:dyDescent="0.3">
      <c r="A16" s="39">
        <v>6.49</v>
      </c>
      <c r="B16" s="219"/>
      <c r="C16" s="41"/>
      <c r="D16" s="219" t="s">
        <v>277</v>
      </c>
      <c r="E16" s="41"/>
      <c r="F16" s="219"/>
      <c r="G16" s="41"/>
      <c r="H16" s="219"/>
      <c r="I16" s="60"/>
      <c r="J16" s="219" t="s">
        <v>277</v>
      </c>
      <c r="K16" s="41"/>
      <c r="L16" s="101"/>
    </row>
    <row r="17" spans="1:12" x14ac:dyDescent="0.3">
      <c r="A17" s="42"/>
      <c r="B17" s="44"/>
      <c r="C17" s="44"/>
      <c r="D17" s="43" t="s">
        <v>193</v>
      </c>
      <c r="E17" s="44">
        <v>1.1599999999999999</v>
      </c>
      <c r="F17" s="43"/>
      <c r="G17" s="44"/>
      <c r="H17" s="44"/>
      <c r="I17" s="44"/>
      <c r="J17" s="43" t="s">
        <v>16</v>
      </c>
      <c r="K17" s="45">
        <v>0.33</v>
      </c>
      <c r="L17" s="101">
        <f>C17+E17+G17+I17+K17</f>
        <v>1.49</v>
      </c>
    </row>
    <row r="18" spans="1:12" ht="24" customHeight="1" x14ac:dyDescent="0.3">
      <c r="A18" s="39">
        <v>6.49</v>
      </c>
      <c r="B18" s="219"/>
      <c r="C18" s="41"/>
      <c r="D18" s="219" t="s">
        <v>278</v>
      </c>
      <c r="E18" s="41"/>
      <c r="F18" s="219"/>
      <c r="G18" s="41"/>
      <c r="H18" s="219"/>
      <c r="I18" s="60"/>
      <c r="J18" s="219" t="s">
        <v>278</v>
      </c>
      <c r="K18" s="41"/>
      <c r="L18" s="59"/>
    </row>
    <row r="19" spans="1:12" x14ac:dyDescent="0.3">
      <c r="A19" s="42"/>
      <c r="B19" s="44"/>
      <c r="C19" s="44"/>
      <c r="D19" s="43" t="s">
        <v>16</v>
      </c>
      <c r="E19" s="44">
        <v>0.33</v>
      </c>
      <c r="F19" s="43"/>
      <c r="G19" s="44"/>
      <c r="H19" s="44"/>
      <c r="I19" s="44"/>
      <c r="J19" s="43" t="s">
        <v>13</v>
      </c>
      <c r="K19" s="44">
        <v>1.1599999999999999</v>
      </c>
      <c r="L19" s="101">
        <f>C19+E19+G19+I19+K19</f>
        <v>1.49</v>
      </c>
    </row>
    <row r="20" spans="1:12" ht="27" customHeight="1" x14ac:dyDescent="0.3">
      <c r="A20" s="39">
        <v>6.49</v>
      </c>
      <c r="B20" s="219"/>
      <c r="C20" s="41"/>
      <c r="D20" s="219" t="s">
        <v>279</v>
      </c>
      <c r="E20" s="41"/>
      <c r="F20" s="219"/>
      <c r="G20" s="41"/>
      <c r="H20" s="219"/>
      <c r="I20" s="60"/>
      <c r="J20" s="219" t="s">
        <v>279</v>
      </c>
      <c r="K20" s="41"/>
      <c r="L20" s="59"/>
    </row>
    <row r="21" spans="1:12" x14ac:dyDescent="0.3">
      <c r="A21" s="42"/>
      <c r="B21" s="44"/>
      <c r="C21" s="44"/>
      <c r="D21" s="43" t="s">
        <v>16</v>
      </c>
      <c r="E21" s="44">
        <v>0.33</v>
      </c>
      <c r="F21" s="43"/>
      <c r="G21" s="44"/>
      <c r="H21" s="44"/>
      <c r="I21" s="44"/>
      <c r="J21" s="43" t="s">
        <v>193</v>
      </c>
      <c r="K21" s="44">
        <v>1.1599999999999999</v>
      </c>
      <c r="L21" s="101">
        <f>C21+E21+G21+I21+K21</f>
        <v>1.49</v>
      </c>
    </row>
    <row r="22" spans="1:12" x14ac:dyDescent="0.3">
      <c r="A22" s="61"/>
      <c r="B22" s="41"/>
      <c r="C22" s="41"/>
      <c r="D22" s="41"/>
      <c r="E22" s="41"/>
      <c r="F22" s="60"/>
      <c r="G22" s="41"/>
      <c r="H22" s="41"/>
      <c r="I22" s="41"/>
      <c r="J22" s="41"/>
      <c r="K22" s="41"/>
      <c r="L22" s="59"/>
    </row>
    <row r="23" spans="1:12" x14ac:dyDescent="0.3">
      <c r="A23" s="61">
        <f>SUM(A4:A22)</f>
        <v>58.410000000000011</v>
      </c>
      <c r="B23" s="42" t="s">
        <v>10</v>
      </c>
      <c r="C23" s="42">
        <f>SUM(C4:C22)</f>
        <v>4.1399999999999997</v>
      </c>
      <c r="D23" s="62"/>
      <c r="E23" s="62">
        <f>SUM(E4:E22)</f>
        <v>2.98</v>
      </c>
      <c r="F23" s="63"/>
      <c r="G23" s="42">
        <f>SUM(G4:G22)</f>
        <v>0</v>
      </c>
      <c r="H23" s="42"/>
      <c r="I23" s="42">
        <f>SUM(I4:I22)</f>
        <v>3.3099999999999996</v>
      </c>
      <c r="J23" s="42"/>
      <c r="K23" s="62">
        <f>SUM(K4:K22)</f>
        <v>2.9799999999999995</v>
      </c>
      <c r="L23" s="121">
        <f>SUM(L4:L22)</f>
        <v>13.41</v>
      </c>
    </row>
    <row r="24" spans="1:12" x14ac:dyDescent="0.3">
      <c r="A24" s="35"/>
      <c r="B24" s="35"/>
      <c r="C24" s="35"/>
      <c r="D24" s="35"/>
      <c r="E24" s="35"/>
      <c r="F24" s="36"/>
      <c r="G24" s="35"/>
      <c r="H24" s="35"/>
      <c r="I24" s="35"/>
      <c r="J24" s="65"/>
      <c r="K24" s="35"/>
    </row>
    <row r="25" spans="1:12" x14ac:dyDescent="0.3">
      <c r="A25" s="35"/>
      <c r="B25" s="35"/>
      <c r="C25" s="35"/>
      <c r="D25" s="35"/>
      <c r="E25" s="35"/>
      <c r="F25" s="36"/>
      <c r="G25" s="35"/>
      <c r="H25" s="35" t="s">
        <v>28</v>
      </c>
      <c r="I25" s="35"/>
      <c r="J25" s="65"/>
      <c r="K25" s="66">
        <f>I26*4.33</f>
        <v>58.065300000000001</v>
      </c>
    </row>
    <row r="26" spans="1:12" x14ac:dyDescent="0.3">
      <c r="A26" s="35"/>
      <c r="B26" s="35" t="s">
        <v>26</v>
      </c>
      <c r="C26" s="35"/>
      <c r="D26" s="35"/>
      <c r="E26" s="35"/>
      <c r="F26" s="69" t="s">
        <v>280</v>
      </c>
      <c r="G26" s="35"/>
      <c r="H26" s="35"/>
      <c r="I26" s="67">
        <f>L23</f>
        <v>13.41</v>
      </c>
      <c r="J26" s="35"/>
      <c r="K26" s="35"/>
    </row>
    <row r="27" spans="1:12" x14ac:dyDescent="0.3">
      <c r="A27" s="35"/>
      <c r="B27" s="35" t="s">
        <v>29</v>
      </c>
      <c r="C27" s="35"/>
      <c r="D27" s="35" t="str">
        <f>B1</f>
        <v>LAURA CERVANTES PERALES</v>
      </c>
      <c r="E27" s="68"/>
      <c r="G27" s="35"/>
      <c r="H27" s="35"/>
      <c r="I27" s="35"/>
      <c r="J27" s="35"/>
      <c r="K27" s="35"/>
    </row>
    <row r="28" spans="1:12" x14ac:dyDescent="0.3">
      <c r="A28" s="35"/>
      <c r="C28" s="35"/>
      <c r="E28" s="35"/>
      <c r="F28" s="36"/>
      <c r="G28" s="35" t="s">
        <v>281</v>
      </c>
      <c r="H28" s="35"/>
      <c r="I28" s="35"/>
      <c r="J28" s="35"/>
      <c r="K28" s="35"/>
    </row>
    <row r="29" spans="1:12" x14ac:dyDescent="0.3">
      <c r="A29" s="35"/>
      <c r="B29" s="35" t="s">
        <v>47</v>
      </c>
      <c r="C29" s="35"/>
      <c r="D29" s="35"/>
      <c r="E29" s="35"/>
      <c r="F29" s="36"/>
      <c r="G29" s="35"/>
      <c r="H29" s="35"/>
      <c r="I29" s="35"/>
      <c r="J29" s="35"/>
      <c r="K29" s="35"/>
    </row>
  </sheetData>
  <pageMargins left="0" right="0" top="0" bottom="0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B2" sqref="B2"/>
    </sheetView>
  </sheetViews>
  <sheetFormatPr baseColWidth="10" defaultRowHeight="14.4" x14ac:dyDescent="0.3"/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3">
      <c r="A3" s="5"/>
      <c r="B3" s="217" t="s">
        <v>257</v>
      </c>
      <c r="C3" s="53"/>
      <c r="D3" s="217"/>
      <c r="E3" s="18"/>
      <c r="F3" s="217"/>
      <c r="G3" s="18"/>
      <c r="H3" s="217"/>
      <c r="I3" s="18"/>
      <c r="J3" s="217"/>
      <c r="K3" s="18"/>
      <c r="L3" s="217"/>
      <c r="M3" s="18"/>
      <c r="N3" s="18"/>
    </row>
    <row r="4" spans="1:14" x14ac:dyDescent="0.3">
      <c r="A4" s="14">
        <v>3</v>
      </c>
      <c r="B4" s="15" t="s">
        <v>13</v>
      </c>
      <c r="C4" s="74">
        <v>0.69</v>
      </c>
      <c r="D4" s="16"/>
      <c r="E4" s="17"/>
      <c r="F4" s="15"/>
      <c r="G4" s="16"/>
      <c r="H4" s="15"/>
      <c r="I4" s="74"/>
      <c r="J4" s="15"/>
      <c r="K4" s="16"/>
      <c r="L4" s="15"/>
      <c r="M4" s="16"/>
      <c r="N4" s="16">
        <f>C4+E4+G4+I4+K4+M4</f>
        <v>0.69</v>
      </c>
    </row>
    <row r="5" spans="1:14" x14ac:dyDescent="0.3">
      <c r="A5" s="5"/>
      <c r="B5" s="217"/>
      <c r="C5" s="53"/>
      <c r="D5" s="217" t="s">
        <v>258</v>
      </c>
      <c r="E5" s="18"/>
      <c r="F5" s="217"/>
      <c r="G5" s="18"/>
      <c r="H5" s="217"/>
      <c r="I5" s="53"/>
      <c r="J5" s="217"/>
      <c r="K5" s="18"/>
      <c r="L5" s="217"/>
      <c r="M5" s="18"/>
      <c r="N5" s="18"/>
    </row>
    <row r="6" spans="1:14" x14ac:dyDescent="0.3">
      <c r="A6" s="14">
        <v>3</v>
      </c>
      <c r="B6" s="15"/>
      <c r="C6" s="74"/>
      <c r="D6" s="16" t="s">
        <v>13</v>
      </c>
      <c r="E6" s="17">
        <v>0.69</v>
      </c>
      <c r="F6" s="15"/>
      <c r="G6" s="16"/>
      <c r="H6" s="15"/>
      <c r="I6" s="74"/>
      <c r="J6" s="15"/>
      <c r="K6" s="16"/>
      <c r="L6" s="16"/>
      <c r="M6" s="16"/>
      <c r="N6" s="16">
        <f>C6+E6+G6+I6+K6+M6</f>
        <v>0.69</v>
      </c>
    </row>
    <row r="7" spans="1:14" x14ac:dyDescent="0.3">
      <c r="A7" s="5"/>
      <c r="B7" s="217" t="s">
        <v>259</v>
      </c>
      <c r="C7" s="53"/>
      <c r="D7" s="217"/>
      <c r="E7" s="18"/>
      <c r="F7" s="217"/>
      <c r="G7" s="18"/>
      <c r="H7" s="217" t="s">
        <v>259</v>
      </c>
      <c r="I7" s="53"/>
      <c r="J7" s="217"/>
      <c r="K7" s="18"/>
      <c r="L7" s="217"/>
      <c r="M7" s="18"/>
      <c r="N7" s="18"/>
    </row>
    <row r="8" spans="1:14" x14ac:dyDescent="0.3">
      <c r="A8" s="14">
        <v>4</v>
      </c>
      <c r="B8" s="15" t="s">
        <v>260</v>
      </c>
      <c r="C8" s="74">
        <v>0.59</v>
      </c>
      <c r="D8" s="16"/>
      <c r="E8" s="17"/>
      <c r="F8" s="15"/>
      <c r="G8" s="16"/>
      <c r="H8" s="15" t="s">
        <v>16</v>
      </c>
      <c r="I8" s="74">
        <v>0.33</v>
      </c>
      <c r="J8" s="15"/>
      <c r="K8" s="16"/>
      <c r="L8" s="16"/>
      <c r="M8" s="16"/>
      <c r="N8" s="16">
        <f>C8+E8+G8+I8+K8+M8</f>
        <v>0.91999999999999993</v>
      </c>
    </row>
    <row r="9" spans="1:14" ht="21.6" x14ac:dyDescent="0.3">
      <c r="A9" s="5"/>
      <c r="B9" s="217" t="s">
        <v>261</v>
      </c>
      <c r="C9" s="53"/>
      <c r="D9" s="217"/>
      <c r="E9" s="18"/>
      <c r="F9" s="217"/>
      <c r="G9" s="18"/>
      <c r="H9" s="217"/>
      <c r="I9" s="53"/>
      <c r="J9" s="217"/>
      <c r="K9" s="18"/>
      <c r="L9" s="217"/>
      <c r="M9" s="18"/>
      <c r="N9" s="18"/>
    </row>
    <row r="10" spans="1:14" x14ac:dyDescent="0.3">
      <c r="A10" s="14">
        <v>4</v>
      </c>
      <c r="B10" s="15" t="s">
        <v>13</v>
      </c>
      <c r="C10" s="74">
        <v>0.92</v>
      </c>
      <c r="D10" s="16"/>
      <c r="E10" s="17"/>
      <c r="F10" s="15"/>
      <c r="G10" s="16"/>
      <c r="H10" s="15"/>
      <c r="I10" s="74"/>
      <c r="J10" s="15"/>
      <c r="K10" s="16"/>
      <c r="L10" s="16"/>
      <c r="M10" s="16"/>
      <c r="N10" s="16">
        <f>C10+E10+G10+I10+K10+M10</f>
        <v>0.92</v>
      </c>
    </row>
    <row r="11" spans="1:14" x14ac:dyDescent="0.3">
      <c r="A11" s="5"/>
      <c r="B11" s="19" t="s">
        <v>54</v>
      </c>
      <c r="C11" s="53"/>
      <c r="D11" s="19"/>
      <c r="E11" s="80"/>
      <c r="F11" s="19" t="s">
        <v>54</v>
      </c>
      <c r="G11" s="81"/>
      <c r="H11" s="19" t="s">
        <v>54</v>
      </c>
      <c r="I11" s="53"/>
      <c r="J11" s="19" t="s">
        <v>55</v>
      </c>
      <c r="K11" s="81"/>
      <c r="L11" s="18"/>
      <c r="M11" s="18"/>
      <c r="N11" s="18"/>
    </row>
    <row r="12" spans="1:14" x14ac:dyDescent="0.3">
      <c r="A12" s="14">
        <v>14.86</v>
      </c>
      <c r="B12" s="15" t="s">
        <v>18</v>
      </c>
      <c r="C12" s="74">
        <v>0.33</v>
      </c>
      <c r="D12" s="15"/>
      <c r="E12" s="82"/>
      <c r="F12" s="15" t="s">
        <v>13</v>
      </c>
      <c r="G12" s="83">
        <v>2.44</v>
      </c>
      <c r="H12" s="15" t="s">
        <v>16</v>
      </c>
      <c r="I12" s="74">
        <v>0.33</v>
      </c>
      <c r="J12" s="15" t="s">
        <v>18</v>
      </c>
      <c r="K12" s="83">
        <v>0.33</v>
      </c>
      <c r="L12" s="16"/>
      <c r="M12" s="16"/>
      <c r="N12" s="16">
        <f>K12+I12+G12+C12</f>
        <v>3.43</v>
      </c>
    </row>
    <row r="13" spans="1:14" x14ac:dyDescent="0.3">
      <c r="A13" s="24"/>
      <c r="B13" s="13"/>
      <c r="C13" s="57"/>
      <c r="D13" s="13"/>
      <c r="E13" s="220"/>
      <c r="F13" s="13" t="s">
        <v>262</v>
      </c>
      <c r="G13" s="221"/>
      <c r="H13" s="13"/>
      <c r="I13" s="57"/>
      <c r="J13" s="13"/>
      <c r="K13" s="221"/>
      <c r="L13" s="11"/>
      <c r="M13" s="11"/>
      <c r="N13" s="11"/>
    </row>
    <row r="14" spans="1:14" x14ac:dyDescent="0.3">
      <c r="A14" s="14">
        <v>7.41</v>
      </c>
      <c r="B14" s="15"/>
      <c r="C14" s="74"/>
      <c r="D14" s="15"/>
      <c r="E14" s="82"/>
      <c r="F14" s="15" t="s">
        <v>13</v>
      </c>
      <c r="G14" s="83">
        <v>1.72</v>
      </c>
      <c r="H14" s="15"/>
      <c r="I14" s="74"/>
      <c r="J14" s="15"/>
      <c r="K14" s="83"/>
      <c r="L14" s="16"/>
      <c r="M14" s="16"/>
      <c r="N14" s="16">
        <v>1.72</v>
      </c>
    </row>
    <row r="15" spans="1:14" x14ac:dyDescent="0.3">
      <c r="A15" s="39"/>
      <c r="B15" s="216" t="s">
        <v>263</v>
      </c>
      <c r="C15" s="91"/>
      <c r="D15" s="222"/>
      <c r="E15" s="41"/>
      <c r="F15" s="216"/>
      <c r="G15" s="41"/>
      <c r="H15" s="216" t="s">
        <v>263</v>
      </c>
      <c r="I15" s="91"/>
      <c r="J15" s="216"/>
      <c r="K15" s="41"/>
      <c r="L15" s="216"/>
      <c r="M15" s="41"/>
      <c r="N15" s="41"/>
    </row>
    <row r="16" spans="1:14" x14ac:dyDescent="0.3">
      <c r="A16" s="42">
        <v>4</v>
      </c>
      <c r="B16" s="43" t="s">
        <v>18</v>
      </c>
      <c r="C16" s="92">
        <v>0.33</v>
      </c>
      <c r="D16" s="223"/>
      <c r="E16" s="45"/>
      <c r="F16" s="43"/>
      <c r="G16" s="44"/>
      <c r="H16" s="43" t="s">
        <v>13</v>
      </c>
      <c r="I16" s="92">
        <v>0.59</v>
      </c>
      <c r="J16" s="43"/>
      <c r="K16" s="44"/>
      <c r="L16" s="44"/>
      <c r="M16" s="44"/>
      <c r="N16" s="44">
        <f>C16+E16+G16+I16+K16+M16</f>
        <v>0.91999999999999993</v>
      </c>
    </row>
    <row r="17" spans="1:14" ht="24.6" x14ac:dyDescent="0.3">
      <c r="A17" s="112"/>
      <c r="B17" s="60"/>
      <c r="C17" s="91"/>
      <c r="D17" s="41"/>
      <c r="E17" s="117"/>
      <c r="F17" s="60"/>
      <c r="G17" s="41"/>
      <c r="H17" s="60"/>
      <c r="I17" s="91"/>
      <c r="J17" s="60" t="s">
        <v>264</v>
      </c>
      <c r="K17" s="41"/>
      <c r="L17" s="41"/>
      <c r="M17" s="41"/>
      <c r="N17" s="41"/>
    </row>
    <row r="18" spans="1:14" ht="48.6" x14ac:dyDescent="0.3">
      <c r="A18" s="134">
        <v>3</v>
      </c>
      <c r="B18" s="43"/>
      <c r="C18" s="92"/>
      <c r="D18" s="44"/>
      <c r="E18" s="45"/>
      <c r="F18" s="43"/>
      <c r="G18" s="44"/>
      <c r="H18" s="43"/>
      <c r="I18" s="92"/>
      <c r="J18" s="224" t="s">
        <v>265</v>
      </c>
      <c r="K18" s="44">
        <v>0.69</v>
      </c>
      <c r="L18" s="44"/>
      <c r="M18" s="44"/>
      <c r="N18" s="44">
        <f>C18+E18+G18+I18+K18+M18</f>
        <v>0.69</v>
      </c>
    </row>
    <row r="19" spans="1:14" ht="20.399999999999999" x14ac:dyDescent="0.3">
      <c r="A19" s="112">
        <v>10.1</v>
      </c>
      <c r="B19" s="225" t="s">
        <v>266</v>
      </c>
      <c r="C19" s="91">
        <v>0.4</v>
      </c>
      <c r="D19" s="41"/>
      <c r="E19" s="117"/>
      <c r="F19" s="225" t="s">
        <v>266</v>
      </c>
      <c r="G19" s="41">
        <v>0.4</v>
      </c>
      <c r="H19" s="60"/>
      <c r="I19" s="91"/>
      <c r="J19" s="225" t="s">
        <v>266</v>
      </c>
      <c r="K19" s="41">
        <v>1.5</v>
      </c>
      <c r="L19" s="41"/>
      <c r="M19" s="41"/>
      <c r="N19" s="48">
        <f>C19+E19+G19+I19+K19+M19</f>
        <v>2.2999999999999998</v>
      </c>
    </row>
    <row r="20" spans="1:14" x14ac:dyDescent="0.3">
      <c r="A20" s="134"/>
      <c r="B20" s="43" t="s">
        <v>18</v>
      </c>
      <c r="C20" s="92"/>
      <c r="D20" s="44"/>
      <c r="E20" s="45"/>
      <c r="F20" s="43" t="s">
        <v>18</v>
      </c>
      <c r="G20" s="44"/>
      <c r="H20" s="43"/>
      <c r="I20" s="92"/>
      <c r="J20" s="43" t="s">
        <v>193</v>
      </c>
      <c r="K20" s="44"/>
      <c r="L20" s="44"/>
      <c r="M20" s="44"/>
      <c r="N20" s="44"/>
    </row>
    <row r="21" spans="1:14" x14ac:dyDescent="0.3">
      <c r="A21" s="39"/>
      <c r="B21" s="216"/>
      <c r="C21" s="91"/>
      <c r="D21" s="41" t="s">
        <v>267</v>
      </c>
      <c r="E21" s="60"/>
      <c r="F21" s="216"/>
      <c r="G21" s="41"/>
      <c r="H21" s="216"/>
      <c r="I21" s="91"/>
      <c r="J21" s="41" t="s">
        <v>267</v>
      </c>
      <c r="K21" s="41"/>
      <c r="L21" s="41"/>
      <c r="M21" s="41"/>
      <c r="N21" s="41"/>
    </row>
    <row r="22" spans="1:14" x14ac:dyDescent="0.3">
      <c r="A22" s="51">
        <v>6</v>
      </c>
      <c r="B22" s="47"/>
      <c r="C22" s="107"/>
      <c r="D22" s="47" t="s">
        <v>13</v>
      </c>
      <c r="E22" s="48">
        <v>1</v>
      </c>
      <c r="F22" s="47"/>
      <c r="G22" s="48"/>
      <c r="H22" s="48"/>
      <c r="I22" s="107"/>
      <c r="J22" s="47" t="s">
        <v>18</v>
      </c>
      <c r="K22" s="48">
        <v>0.39</v>
      </c>
      <c r="L22" s="47"/>
      <c r="M22" s="48"/>
      <c r="N22" s="48">
        <f>C22+E22+G22+I22+K22+M22</f>
        <v>1.3900000000000001</v>
      </c>
    </row>
    <row r="23" spans="1:14" ht="21.6" x14ac:dyDescent="0.3">
      <c r="A23" s="5"/>
      <c r="B23" s="19" t="s">
        <v>268</v>
      </c>
      <c r="C23" s="53"/>
      <c r="D23" s="19"/>
      <c r="E23" s="18"/>
      <c r="F23" s="19"/>
      <c r="G23" s="18"/>
      <c r="H23" s="19" t="s">
        <v>268</v>
      </c>
      <c r="I23" s="53"/>
      <c r="J23" s="19"/>
      <c r="K23" s="18"/>
      <c r="L23" s="19"/>
      <c r="M23" s="71"/>
      <c r="N23" s="18"/>
    </row>
    <row r="24" spans="1:14" ht="25.2" x14ac:dyDescent="0.3">
      <c r="A24" s="14">
        <v>5</v>
      </c>
      <c r="B24" s="224" t="s">
        <v>269</v>
      </c>
      <c r="C24" s="74">
        <v>0.75</v>
      </c>
      <c r="D24" s="15"/>
      <c r="E24" s="16"/>
      <c r="F24" s="15"/>
      <c r="G24" s="16"/>
      <c r="H24" s="15" t="s">
        <v>18</v>
      </c>
      <c r="I24" s="74">
        <v>0.4</v>
      </c>
      <c r="J24" s="15"/>
      <c r="K24" s="16"/>
      <c r="L24" s="15"/>
      <c r="M24" s="17"/>
      <c r="N24" s="16">
        <f>K24+I24+G24+E24+C24</f>
        <v>1.1499999999999999</v>
      </c>
    </row>
    <row r="25" spans="1:14" x14ac:dyDescent="0.3">
      <c r="A25" s="84">
        <f>SUM(A3:A24)</f>
        <v>64.37</v>
      </c>
      <c r="B25" s="14" t="s">
        <v>10</v>
      </c>
      <c r="C25" s="74">
        <f>SUM(C3:C24)</f>
        <v>4.01</v>
      </c>
      <c r="D25" s="73"/>
      <c r="E25" s="14">
        <f>SUM(E3:E24)</f>
        <v>1.69</v>
      </c>
      <c r="F25" s="85"/>
      <c r="G25" s="14">
        <f>SUM(G3:G24)</f>
        <v>4.5600000000000005</v>
      </c>
      <c r="H25" s="14"/>
      <c r="I25" s="74">
        <f>SUM(I3:I24)</f>
        <v>1.65</v>
      </c>
      <c r="J25" s="14"/>
      <c r="K25" s="14">
        <f>SUM(K3:K24)</f>
        <v>2.91</v>
      </c>
      <c r="L25" s="73"/>
      <c r="M25" s="73"/>
      <c r="N25" s="14">
        <f>SUM(N3:N24)</f>
        <v>14.820000000000002</v>
      </c>
    </row>
    <row r="26" spans="1:14" x14ac:dyDescent="0.3">
      <c r="A26" s="1"/>
      <c r="B26" s="1"/>
      <c r="C26" s="1" t="s">
        <v>26</v>
      </c>
      <c r="D26" s="1"/>
      <c r="E26" s="1"/>
      <c r="F26" s="2"/>
      <c r="G26" s="218"/>
      <c r="H26" s="1"/>
      <c r="I26" s="1"/>
      <c r="J26" s="1" t="s">
        <v>28</v>
      </c>
      <c r="K26" s="1"/>
      <c r="L26" s="1"/>
      <c r="M26" s="1"/>
      <c r="N26" s="1"/>
    </row>
    <row r="27" spans="1:14" x14ac:dyDescent="0.3">
      <c r="A27" s="1"/>
      <c r="B27" s="1"/>
      <c r="C27" s="1" t="s">
        <v>29</v>
      </c>
      <c r="D27" s="1"/>
      <c r="E27" s="1" t="str">
        <f>B1</f>
        <v>LAURA CERVANTES PERALES</v>
      </c>
      <c r="F27" s="2"/>
      <c r="G27" s="1"/>
      <c r="H27" s="1" t="s">
        <v>57</v>
      </c>
      <c r="I27" s="1"/>
      <c r="J27" s="32"/>
      <c r="K27" s="34">
        <f>N25*4.33</f>
        <v>64.170600000000007</v>
      </c>
      <c r="L27" s="33"/>
      <c r="M27" s="33"/>
      <c r="N27" s="1"/>
    </row>
    <row r="29" spans="1:14" x14ac:dyDescent="0.3">
      <c r="F29" t="s">
        <v>270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sqref="A1:N8"/>
    </sheetView>
  </sheetViews>
  <sheetFormatPr baseColWidth="10" defaultRowHeight="14.4" x14ac:dyDescent="0.3"/>
  <sheetData>
    <row r="1" spans="1:14" x14ac:dyDescent="0.3">
      <c r="B1" t="s">
        <v>252</v>
      </c>
    </row>
    <row r="2" spans="1:14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5</v>
      </c>
      <c r="H2" t="s">
        <v>7</v>
      </c>
      <c r="I2" t="s">
        <v>5</v>
      </c>
      <c r="J2" t="s">
        <v>8</v>
      </c>
      <c r="K2" t="s">
        <v>5</v>
      </c>
      <c r="L2" t="s">
        <v>9</v>
      </c>
      <c r="M2" t="s">
        <v>5</v>
      </c>
      <c r="N2" t="s">
        <v>10</v>
      </c>
    </row>
    <row r="3" spans="1:14" x14ac:dyDescent="0.3">
      <c r="B3" t="s">
        <v>253</v>
      </c>
      <c r="F3" t="s">
        <v>253</v>
      </c>
      <c r="J3" t="s">
        <v>253</v>
      </c>
    </row>
    <row r="4" spans="1:14" x14ac:dyDescent="0.3">
      <c r="A4">
        <v>5</v>
      </c>
      <c r="B4" t="s">
        <v>254</v>
      </c>
      <c r="C4">
        <v>0.65</v>
      </c>
      <c r="F4" t="s">
        <v>255</v>
      </c>
      <c r="G4">
        <v>0.25</v>
      </c>
      <c r="J4" t="s">
        <v>255</v>
      </c>
      <c r="K4">
        <v>0.25</v>
      </c>
      <c r="N4">
        <v>1.1499999999999999</v>
      </c>
    </row>
    <row r="5" spans="1:14" x14ac:dyDescent="0.3">
      <c r="A5">
        <v>5</v>
      </c>
      <c r="B5" t="s">
        <v>10</v>
      </c>
      <c r="C5">
        <v>0.65</v>
      </c>
      <c r="E5">
        <v>0</v>
      </c>
      <c r="G5">
        <v>0.25</v>
      </c>
      <c r="I5">
        <v>0</v>
      </c>
      <c r="K5">
        <v>0.25</v>
      </c>
      <c r="M5">
        <v>0</v>
      </c>
      <c r="N5">
        <v>1.1499999999999999</v>
      </c>
    </row>
    <row r="8" spans="1:14" x14ac:dyDescent="0.3">
      <c r="D8" t="s">
        <v>256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F23" sqref="F23"/>
    </sheetView>
  </sheetViews>
  <sheetFormatPr baseColWidth="10" defaultRowHeight="14.4" x14ac:dyDescent="0.3"/>
  <cols>
    <col min="3" max="3" width="7.44140625" customWidth="1"/>
    <col min="5" max="5" width="7.109375" customWidth="1"/>
    <col min="7" max="7" width="6.6640625" customWidth="1"/>
    <col min="9" max="9" width="7.33203125" customWidth="1"/>
    <col min="11" max="11" width="7" customWidth="1"/>
    <col min="13" max="14" width="7.44140625" customWidth="1"/>
  </cols>
  <sheetData>
    <row r="1" spans="1:14" x14ac:dyDescent="0.3">
      <c r="A1" s="35"/>
      <c r="B1" s="35" t="s">
        <v>0</v>
      </c>
      <c r="C1" s="35"/>
      <c r="D1" s="1"/>
      <c r="E1" s="35"/>
      <c r="F1" s="36"/>
      <c r="G1" s="35"/>
      <c r="H1" s="35"/>
      <c r="I1" s="35"/>
      <c r="J1" s="35"/>
      <c r="K1" s="35"/>
      <c r="L1" s="35"/>
      <c r="M1" s="35"/>
      <c r="N1" s="35"/>
    </row>
    <row r="2" spans="1:14" x14ac:dyDescent="0.3">
      <c r="A2" s="37" t="s">
        <v>1</v>
      </c>
      <c r="B2" s="3" t="s">
        <v>2</v>
      </c>
      <c r="C2" s="37" t="s">
        <v>3</v>
      </c>
      <c r="D2" s="3" t="s">
        <v>4</v>
      </c>
      <c r="E2" s="37" t="s">
        <v>5</v>
      </c>
      <c r="F2" s="38" t="s">
        <v>6</v>
      </c>
      <c r="G2" s="37" t="s">
        <v>5</v>
      </c>
      <c r="H2" s="37" t="s">
        <v>7</v>
      </c>
      <c r="I2" s="37" t="s">
        <v>5</v>
      </c>
      <c r="J2" s="37" t="s">
        <v>8</v>
      </c>
      <c r="K2" s="37" t="s">
        <v>5</v>
      </c>
      <c r="L2" s="37" t="s">
        <v>9</v>
      </c>
      <c r="M2" s="37" t="s">
        <v>5</v>
      </c>
      <c r="N2" s="37" t="s">
        <v>10</v>
      </c>
    </row>
    <row r="3" spans="1:14" ht="21.6" x14ac:dyDescent="0.3">
      <c r="A3" s="39"/>
      <c r="B3" s="213" t="s">
        <v>244</v>
      </c>
      <c r="C3" s="91"/>
      <c r="D3" s="18"/>
      <c r="E3" s="60"/>
      <c r="F3" s="213"/>
      <c r="G3" s="41"/>
      <c r="H3" s="213" t="s">
        <v>244</v>
      </c>
      <c r="I3" s="41"/>
      <c r="J3" s="213"/>
      <c r="K3" s="41"/>
      <c r="L3" s="41"/>
      <c r="M3" s="41"/>
      <c r="N3" s="41"/>
    </row>
    <row r="4" spans="1:14" x14ac:dyDescent="0.3">
      <c r="A4" s="42">
        <v>7</v>
      </c>
      <c r="B4" s="15" t="s">
        <v>18</v>
      </c>
      <c r="C4" s="92">
        <v>0.33</v>
      </c>
      <c r="D4" s="15"/>
      <c r="E4" s="43"/>
      <c r="F4" s="15"/>
      <c r="G4" s="44"/>
      <c r="H4" s="16" t="s">
        <v>13</v>
      </c>
      <c r="I4" s="44">
        <v>1.28</v>
      </c>
      <c r="J4" s="15"/>
      <c r="K4" s="44"/>
      <c r="L4" s="43"/>
      <c r="M4" s="44"/>
      <c r="N4" s="44">
        <f>C4+E4+G4+I4+K4+M4</f>
        <v>1.61</v>
      </c>
    </row>
    <row r="5" spans="1:14" ht="21.6" x14ac:dyDescent="0.3">
      <c r="A5" s="39"/>
      <c r="B5" s="20" t="s">
        <v>245</v>
      </c>
      <c r="C5" s="91"/>
      <c r="D5" s="20"/>
      <c r="E5" s="60"/>
      <c r="F5" s="21" t="s">
        <v>245</v>
      </c>
      <c r="G5" s="41"/>
      <c r="H5" s="21"/>
      <c r="I5" s="41"/>
      <c r="J5" s="214" t="s">
        <v>245</v>
      </c>
      <c r="K5" s="41"/>
      <c r="L5" s="41"/>
      <c r="M5" s="41"/>
      <c r="N5" s="41"/>
    </row>
    <row r="6" spans="1:14" x14ac:dyDescent="0.3">
      <c r="A6" s="42">
        <v>5.41</v>
      </c>
      <c r="B6" s="15" t="s">
        <v>18</v>
      </c>
      <c r="C6" s="92">
        <v>0.25</v>
      </c>
      <c r="D6" s="16"/>
      <c r="E6" s="44"/>
      <c r="F6" s="25" t="s">
        <v>18</v>
      </c>
      <c r="G6" s="44">
        <v>0.25</v>
      </c>
      <c r="H6" s="16"/>
      <c r="I6" s="44"/>
      <c r="J6" s="22" t="s">
        <v>13</v>
      </c>
      <c r="K6" s="44">
        <v>0.75</v>
      </c>
      <c r="L6" s="43"/>
      <c r="M6" s="44"/>
      <c r="N6" s="44">
        <f>C6+E6+G6+I6+K6+M6</f>
        <v>1.25</v>
      </c>
    </row>
    <row r="7" spans="1:14" ht="21.6" x14ac:dyDescent="0.3">
      <c r="A7" s="39"/>
      <c r="B7" s="213" t="s">
        <v>246</v>
      </c>
      <c r="C7" s="107"/>
      <c r="D7" s="13"/>
      <c r="E7" s="47"/>
      <c r="F7" s="213" t="s">
        <v>246</v>
      </c>
      <c r="G7" s="48"/>
      <c r="H7" s="213"/>
      <c r="I7" s="48"/>
      <c r="J7" s="213" t="s">
        <v>246</v>
      </c>
      <c r="K7" s="48"/>
      <c r="L7" s="212"/>
      <c r="M7" s="48"/>
      <c r="N7" s="41"/>
    </row>
    <row r="8" spans="1:14" x14ac:dyDescent="0.3">
      <c r="A8" s="42">
        <v>5</v>
      </c>
      <c r="B8" s="125" t="s">
        <v>18</v>
      </c>
      <c r="C8" s="92">
        <v>0.27</v>
      </c>
      <c r="D8" s="15"/>
      <c r="E8" s="43"/>
      <c r="F8" s="15" t="s">
        <v>18</v>
      </c>
      <c r="G8" s="44">
        <v>0.28000000000000003</v>
      </c>
      <c r="H8" s="16"/>
      <c r="I8" s="44"/>
      <c r="J8" s="125" t="s">
        <v>13</v>
      </c>
      <c r="K8" s="44">
        <v>0.6</v>
      </c>
      <c r="L8" s="43"/>
      <c r="M8" s="44"/>
      <c r="N8" s="44">
        <f>C8+E8+G8+I8+K8+M8</f>
        <v>1.1499999999999999</v>
      </c>
    </row>
    <row r="9" spans="1:14" x14ac:dyDescent="0.3">
      <c r="A9" s="39"/>
      <c r="B9" s="213" t="s">
        <v>247</v>
      </c>
      <c r="C9" s="107"/>
      <c r="D9" s="213" t="s">
        <v>247</v>
      </c>
      <c r="E9" s="47"/>
      <c r="F9" s="213" t="s">
        <v>247</v>
      </c>
      <c r="G9" s="47"/>
      <c r="H9" s="213" t="s">
        <v>247</v>
      </c>
      <c r="I9" s="47"/>
      <c r="J9" s="213" t="s">
        <v>247</v>
      </c>
      <c r="K9" s="47"/>
      <c r="L9" s="213" t="s">
        <v>247</v>
      </c>
      <c r="M9" s="47"/>
      <c r="N9" s="41"/>
    </row>
    <row r="10" spans="1:14" ht="21.6" x14ac:dyDescent="0.3">
      <c r="A10" s="42">
        <v>14.5</v>
      </c>
      <c r="B10" s="125" t="s">
        <v>18</v>
      </c>
      <c r="C10" s="92">
        <v>0.33</v>
      </c>
      <c r="D10" s="125" t="s">
        <v>248</v>
      </c>
      <c r="E10" s="43">
        <v>1.69</v>
      </c>
      <c r="F10" s="125" t="s">
        <v>18</v>
      </c>
      <c r="G10" s="43">
        <v>0.33</v>
      </c>
      <c r="H10" s="125" t="s">
        <v>18</v>
      </c>
      <c r="I10" s="43">
        <v>0.33</v>
      </c>
      <c r="J10" s="125" t="s">
        <v>18</v>
      </c>
      <c r="K10" s="43">
        <v>0.33</v>
      </c>
      <c r="L10" s="125" t="s">
        <v>18</v>
      </c>
      <c r="M10" s="43">
        <v>0.33</v>
      </c>
      <c r="N10" s="44">
        <f>C10+E10+G10+I10+K10+M10</f>
        <v>3.3400000000000003</v>
      </c>
    </row>
    <row r="11" spans="1:14" x14ac:dyDescent="0.3">
      <c r="A11" s="39"/>
      <c r="B11" s="20"/>
      <c r="C11" s="91"/>
      <c r="D11" s="20" t="s">
        <v>249</v>
      </c>
      <c r="E11" s="60"/>
      <c r="F11" s="20"/>
      <c r="G11" s="60"/>
      <c r="H11" s="20" t="s">
        <v>249</v>
      </c>
      <c r="I11" s="60"/>
      <c r="J11" s="20"/>
      <c r="K11" s="60"/>
      <c r="L11" s="19" t="s">
        <v>249</v>
      </c>
      <c r="M11" s="41"/>
      <c r="N11" s="41"/>
    </row>
    <row r="12" spans="1:14" x14ac:dyDescent="0.3">
      <c r="A12" s="42">
        <v>5.41</v>
      </c>
      <c r="B12" s="15"/>
      <c r="C12" s="92"/>
      <c r="D12" s="125" t="s">
        <v>16</v>
      </c>
      <c r="E12" s="43">
        <v>0.25</v>
      </c>
      <c r="F12" s="125"/>
      <c r="G12" s="43"/>
      <c r="H12" s="125" t="s">
        <v>13</v>
      </c>
      <c r="I12" s="43">
        <v>0.75</v>
      </c>
      <c r="J12" s="125"/>
      <c r="K12" s="43"/>
      <c r="L12" s="15" t="s">
        <v>16</v>
      </c>
      <c r="M12" s="44">
        <v>0.25</v>
      </c>
      <c r="N12" s="44">
        <f>M12+I12+E12</f>
        <v>1.25</v>
      </c>
    </row>
    <row r="13" spans="1:14" ht="21.6" x14ac:dyDescent="0.3">
      <c r="A13" s="51"/>
      <c r="B13" s="215" t="s">
        <v>253</v>
      </c>
      <c r="C13" s="107"/>
      <c r="D13" s="215"/>
      <c r="E13" s="47"/>
      <c r="F13" s="215" t="s">
        <v>253</v>
      </c>
      <c r="G13" s="47"/>
      <c r="H13" s="215"/>
      <c r="I13" s="47"/>
      <c r="J13" s="215" t="s">
        <v>253</v>
      </c>
      <c r="K13" s="47"/>
      <c r="L13" s="11"/>
      <c r="M13" s="48"/>
      <c r="N13" s="41"/>
    </row>
    <row r="14" spans="1:14" ht="21.6" x14ac:dyDescent="0.3">
      <c r="A14" s="42">
        <v>5</v>
      </c>
      <c r="B14" s="125" t="s">
        <v>254</v>
      </c>
      <c r="C14" s="92">
        <v>0.65</v>
      </c>
      <c r="D14" s="125"/>
      <c r="E14" s="43"/>
      <c r="F14" s="125" t="s">
        <v>255</v>
      </c>
      <c r="G14" s="43">
        <v>0.25</v>
      </c>
      <c r="H14" s="125"/>
      <c r="I14" s="43"/>
      <c r="J14" s="125" t="s">
        <v>255</v>
      </c>
      <c r="K14" s="43">
        <v>0.25</v>
      </c>
      <c r="L14" s="43"/>
      <c r="M14" s="44"/>
      <c r="N14" s="44">
        <f>C14+E14+G14+I14+K14+M14</f>
        <v>1.1499999999999999</v>
      </c>
    </row>
    <row r="15" spans="1:14" x14ac:dyDescent="0.3">
      <c r="A15" s="61">
        <f>SUM(A3:A12)</f>
        <v>37.32</v>
      </c>
      <c r="B15" s="14" t="s">
        <v>10</v>
      </c>
      <c r="C15" s="92">
        <f>SUM(C3:C12)</f>
        <v>1.1800000000000002</v>
      </c>
      <c r="D15" s="62"/>
      <c r="E15" s="62">
        <f>SUM(E3:E12)</f>
        <v>1.94</v>
      </c>
      <c r="F15" s="85"/>
      <c r="G15" s="42">
        <f>SUM(G3:G12)</f>
        <v>0.8600000000000001</v>
      </c>
      <c r="H15" s="42"/>
      <c r="I15" s="42">
        <f>SUM(I3:I12)</f>
        <v>2.3600000000000003</v>
      </c>
      <c r="J15" s="14"/>
      <c r="K15" s="62">
        <f>SUM(K3:K12)</f>
        <v>1.6800000000000002</v>
      </c>
      <c r="L15" s="73"/>
      <c r="M15" s="62">
        <f>SUM(M3:M12)</f>
        <v>0.58000000000000007</v>
      </c>
      <c r="N15" s="64">
        <f>SUM(N3:N12)</f>
        <v>8.6</v>
      </c>
    </row>
    <row r="16" spans="1:14" x14ac:dyDescent="0.3">
      <c r="A16" s="211"/>
      <c r="B16" s="136"/>
      <c r="C16" s="199"/>
      <c r="E16" s="200"/>
      <c r="F16" s="128"/>
      <c r="G16" s="201"/>
      <c r="H16" s="199"/>
      <c r="I16" s="199"/>
      <c r="J16" s="199"/>
      <c r="K16" s="200"/>
      <c r="L16" s="200"/>
      <c r="M16" s="200"/>
      <c r="N16" s="88"/>
    </row>
    <row r="17" spans="2:9" x14ac:dyDescent="0.3">
      <c r="D17" s="35"/>
      <c r="F17" s="69"/>
      <c r="H17" s="35" t="s">
        <v>28</v>
      </c>
    </row>
    <row r="18" spans="2:9" x14ac:dyDescent="0.3">
      <c r="B18" s="1" t="s">
        <v>230</v>
      </c>
      <c r="F18" t="s">
        <v>250</v>
      </c>
      <c r="I18" s="67">
        <f>N15*4.33</f>
        <v>37.238</v>
      </c>
    </row>
    <row r="19" spans="2:9" x14ac:dyDescent="0.3">
      <c r="B19" s="1" t="s">
        <v>29</v>
      </c>
      <c r="F19" t="str">
        <f>B1</f>
        <v>LAURA CERVANTES PERALES</v>
      </c>
      <c r="I19" t="s">
        <v>251</v>
      </c>
    </row>
    <row r="20" spans="2:9" x14ac:dyDescent="0.3">
      <c r="B20" t="s">
        <v>231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7" workbookViewId="0">
      <selection activeCell="A20" sqref="A20:N27"/>
    </sheetView>
  </sheetViews>
  <sheetFormatPr baseColWidth="10" defaultRowHeight="14.4" x14ac:dyDescent="0.3"/>
  <cols>
    <col min="1" max="1" width="9.6640625" customWidth="1"/>
    <col min="3" max="3" width="7.33203125" customWidth="1"/>
    <col min="5" max="5" width="7.44140625" customWidth="1"/>
    <col min="7" max="7" width="7.44140625" customWidth="1"/>
    <col min="9" max="9" width="7" customWidth="1"/>
    <col min="11" max="11" width="8.33203125" customWidth="1"/>
    <col min="12" max="12" width="7.88671875" customWidth="1"/>
    <col min="13" max="13" width="8.109375" customWidth="1"/>
    <col min="14" max="14" width="8.6640625" customWidth="1"/>
  </cols>
  <sheetData>
    <row r="1" spans="1:14" x14ac:dyDescent="0.3">
      <c r="A1" s="35"/>
      <c r="B1" s="35" t="s">
        <v>0</v>
      </c>
      <c r="C1" s="35"/>
      <c r="D1" s="35"/>
      <c r="E1" s="35"/>
      <c r="F1" s="36"/>
      <c r="G1" s="35"/>
      <c r="H1" s="35"/>
      <c r="I1" s="35"/>
      <c r="J1" s="35"/>
      <c r="K1" s="35"/>
      <c r="L1" s="35"/>
      <c r="M1" s="35"/>
      <c r="N1" s="35"/>
    </row>
    <row r="2" spans="1:14" x14ac:dyDescent="0.3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8" t="s">
        <v>6</v>
      </c>
      <c r="G2" s="37" t="s">
        <v>5</v>
      </c>
      <c r="H2" s="37" t="s">
        <v>7</v>
      </c>
      <c r="I2" s="37" t="s">
        <v>5</v>
      </c>
      <c r="J2" s="37" t="s">
        <v>8</v>
      </c>
      <c r="K2" s="37" t="s">
        <v>5</v>
      </c>
      <c r="L2" s="37" t="s">
        <v>9</v>
      </c>
      <c r="M2" s="37" t="s">
        <v>5</v>
      </c>
      <c r="N2" s="37" t="s">
        <v>10</v>
      </c>
    </row>
    <row r="3" spans="1:14" ht="24.6" x14ac:dyDescent="0.3">
      <c r="A3" s="39"/>
      <c r="B3" s="13"/>
      <c r="C3" s="48"/>
      <c r="D3" s="47" t="s">
        <v>210</v>
      </c>
      <c r="E3" s="49"/>
      <c r="F3" s="47"/>
      <c r="G3" s="107"/>
      <c r="H3" s="48"/>
      <c r="I3" s="48"/>
      <c r="J3" s="47" t="s">
        <v>210</v>
      </c>
      <c r="K3" s="48"/>
      <c r="L3" s="48"/>
      <c r="M3" s="48"/>
      <c r="N3" s="41"/>
    </row>
    <row r="4" spans="1:14" x14ac:dyDescent="0.3">
      <c r="A4" s="121">
        <v>4.5</v>
      </c>
      <c r="B4" s="14"/>
      <c r="C4" s="43"/>
      <c r="D4" s="44" t="s">
        <v>16</v>
      </c>
      <c r="E4" s="44">
        <v>0.25</v>
      </c>
      <c r="F4" s="45"/>
      <c r="G4" s="63"/>
      <c r="H4" s="44"/>
      <c r="I4" s="44"/>
      <c r="J4" s="44" t="s">
        <v>13</v>
      </c>
      <c r="K4" s="44">
        <v>0.79</v>
      </c>
      <c r="L4" s="44"/>
      <c r="M4" s="44"/>
      <c r="N4" s="44">
        <f>E4+K4</f>
        <v>1.04</v>
      </c>
    </row>
    <row r="5" spans="1:14" ht="24.6" x14ac:dyDescent="0.3">
      <c r="A5" s="51"/>
      <c r="B5" s="60"/>
      <c r="C5" s="59"/>
      <c r="D5" s="60" t="s">
        <v>211</v>
      </c>
      <c r="E5" s="59"/>
      <c r="F5" s="60"/>
      <c r="G5" s="41"/>
      <c r="H5" s="41"/>
      <c r="I5" s="41"/>
      <c r="J5" s="41" t="s">
        <v>211</v>
      </c>
      <c r="K5" s="41"/>
      <c r="L5" s="60"/>
      <c r="M5" s="41"/>
      <c r="N5" s="41"/>
    </row>
    <row r="6" spans="1:14" ht="40.799999999999997" x14ac:dyDescent="0.3">
      <c r="A6" s="51">
        <v>9.76</v>
      </c>
      <c r="B6" s="43"/>
      <c r="C6" s="121"/>
      <c r="D6" s="169" t="s">
        <v>212</v>
      </c>
      <c r="E6" s="121">
        <v>1.5</v>
      </c>
      <c r="F6" s="43"/>
      <c r="G6" s="44"/>
      <c r="H6" s="44"/>
      <c r="I6" s="44"/>
      <c r="J6" s="169" t="s">
        <v>18</v>
      </c>
      <c r="K6" s="44">
        <v>0.7</v>
      </c>
      <c r="L6" s="43"/>
      <c r="M6" s="44"/>
      <c r="N6" s="44">
        <f>C6+E6+G6+I6+K6+M6</f>
        <v>2.2000000000000002</v>
      </c>
    </row>
    <row r="7" spans="1:14" x14ac:dyDescent="0.3">
      <c r="A7" s="39"/>
      <c r="B7" s="209" t="s">
        <v>218</v>
      </c>
      <c r="C7" s="48"/>
      <c r="D7" s="209"/>
      <c r="E7" s="47"/>
      <c r="F7" s="209" t="s">
        <v>218</v>
      </c>
      <c r="G7" s="47"/>
      <c r="H7" s="209"/>
      <c r="I7" s="47"/>
      <c r="J7" s="209" t="s">
        <v>218</v>
      </c>
      <c r="K7" s="47"/>
      <c r="L7" s="209"/>
      <c r="M7" s="47"/>
      <c r="N7" s="41"/>
    </row>
    <row r="8" spans="1:14" ht="48.6" x14ac:dyDescent="0.3">
      <c r="A8" s="42">
        <v>10</v>
      </c>
      <c r="B8" s="76" t="s">
        <v>219</v>
      </c>
      <c r="C8" s="44">
        <v>0.75</v>
      </c>
      <c r="D8" s="76"/>
      <c r="E8" s="43"/>
      <c r="F8" s="76" t="s">
        <v>220</v>
      </c>
      <c r="G8" s="43">
        <v>1.22</v>
      </c>
      <c r="H8" s="76"/>
      <c r="I8" s="43"/>
      <c r="J8" s="76" t="s">
        <v>18</v>
      </c>
      <c r="K8" s="43">
        <v>0.33</v>
      </c>
      <c r="L8" s="76"/>
      <c r="M8" s="43"/>
      <c r="N8" s="44">
        <f>C8+E8+G8+I8+K8+M8</f>
        <v>2.2999999999999998</v>
      </c>
    </row>
    <row r="9" spans="1:14" x14ac:dyDescent="0.3">
      <c r="A9" s="39"/>
      <c r="B9" s="209" t="s">
        <v>221</v>
      </c>
      <c r="C9" s="48"/>
      <c r="D9" s="209" t="s">
        <v>221</v>
      </c>
      <c r="E9" s="47"/>
      <c r="F9" s="209" t="s">
        <v>221</v>
      </c>
      <c r="G9" s="48"/>
      <c r="H9" s="209" t="s">
        <v>221</v>
      </c>
      <c r="I9" s="47"/>
      <c r="J9" s="209" t="s">
        <v>221</v>
      </c>
      <c r="K9" s="48"/>
      <c r="L9" s="209"/>
      <c r="M9" s="47"/>
      <c r="N9" s="41"/>
    </row>
    <row r="10" spans="1:14" ht="48" x14ac:dyDescent="0.3">
      <c r="A10" s="42">
        <v>10</v>
      </c>
      <c r="B10" s="76" t="s">
        <v>222</v>
      </c>
      <c r="C10" s="44">
        <v>0.44</v>
      </c>
      <c r="D10" s="191" t="s">
        <v>223</v>
      </c>
      <c r="E10" s="43">
        <v>0.5</v>
      </c>
      <c r="F10" s="76" t="s">
        <v>13</v>
      </c>
      <c r="G10" s="43">
        <v>0.87</v>
      </c>
      <c r="H10" s="76" t="s">
        <v>18</v>
      </c>
      <c r="I10" s="43">
        <v>0.25</v>
      </c>
      <c r="J10" s="76" t="s">
        <v>18</v>
      </c>
      <c r="K10" s="43">
        <v>0.25</v>
      </c>
      <c r="L10" s="76"/>
      <c r="M10" s="43"/>
      <c r="N10" s="44">
        <f>C10+E10+G10+I10+K10+M10</f>
        <v>2.31</v>
      </c>
    </row>
    <row r="11" spans="1:14" x14ac:dyDescent="0.3">
      <c r="A11" s="39"/>
      <c r="B11" s="209" t="s">
        <v>224</v>
      </c>
      <c r="C11" s="48"/>
      <c r="D11" s="209"/>
      <c r="E11" s="47"/>
      <c r="F11" s="209" t="s">
        <v>224</v>
      </c>
      <c r="G11" s="47"/>
      <c r="H11" s="209"/>
      <c r="I11" s="47"/>
      <c r="J11" s="209" t="s">
        <v>224</v>
      </c>
      <c r="K11" s="47"/>
      <c r="L11" s="209"/>
      <c r="M11" s="47"/>
      <c r="N11" s="41"/>
    </row>
    <row r="12" spans="1:14" x14ac:dyDescent="0.3">
      <c r="A12" s="42">
        <v>7</v>
      </c>
      <c r="B12" s="76" t="s">
        <v>18</v>
      </c>
      <c r="C12" s="44">
        <v>0.33</v>
      </c>
      <c r="D12" s="76"/>
      <c r="E12" s="43"/>
      <c r="F12" s="76" t="s">
        <v>13</v>
      </c>
      <c r="G12" s="44">
        <v>0.95</v>
      </c>
      <c r="H12" s="76"/>
      <c r="I12" s="43"/>
      <c r="J12" s="76" t="s">
        <v>18</v>
      </c>
      <c r="K12" s="44">
        <v>0.33</v>
      </c>
      <c r="L12" s="76"/>
      <c r="M12" s="43"/>
      <c r="N12" s="44">
        <f>C12+E12+G12+I12+K12+M12</f>
        <v>1.61</v>
      </c>
    </row>
    <row r="13" spans="1:14" x14ac:dyDescent="0.3">
      <c r="A13" s="5"/>
      <c r="B13" s="175" t="s">
        <v>226</v>
      </c>
      <c r="C13" s="172"/>
      <c r="D13" s="192"/>
      <c r="E13" s="172"/>
      <c r="F13" s="175" t="s">
        <v>226</v>
      </c>
      <c r="G13" s="172"/>
      <c r="H13" s="193"/>
      <c r="I13" s="172"/>
      <c r="J13" s="175" t="s">
        <v>226</v>
      </c>
      <c r="K13" s="172"/>
      <c r="L13" s="172"/>
      <c r="M13" s="172"/>
      <c r="N13" s="18"/>
    </row>
    <row r="14" spans="1:14" x14ac:dyDescent="0.3">
      <c r="A14" s="14">
        <v>7</v>
      </c>
      <c r="B14" s="169" t="s">
        <v>13</v>
      </c>
      <c r="C14" s="169">
        <v>0.95</v>
      </c>
      <c r="D14" s="169"/>
      <c r="E14" s="169"/>
      <c r="F14" s="194" t="s">
        <v>18</v>
      </c>
      <c r="G14" s="169">
        <v>0.33</v>
      </c>
      <c r="H14" s="169"/>
      <c r="I14" s="169"/>
      <c r="J14" s="194" t="s">
        <v>18</v>
      </c>
      <c r="K14" s="169">
        <v>0.33</v>
      </c>
      <c r="L14" s="169"/>
      <c r="M14" s="169"/>
      <c r="N14" s="16">
        <f>C14+E14+G14+I14+K14+M14</f>
        <v>1.61</v>
      </c>
    </row>
    <row r="15" spans="1:14" ht="20.399999999999999" x14ac:dyDescent="0.3">
      <c r="A15" s="195"/>
      <c r="B15" s="170"/>
      <c r="C15" s="170"/>
      <c r="D15" s="170" t="s">
        <v>227</v>
      </c>
      <c r="E15" s="172"/>
      <c r="F15" s="172"/>
      <c r="G15" s="170"/>
      <c r="H15" s="170"/>
      <c r="I15" s="172"/>
      <c r="J15" s="196"/>
      <c r="K15" s="170"/>
      <c r="L15" s="170"/>
      <c r="M15" s="170"/>
      <c r="N15" s="11"/>
    </row>
    <row r="16" spans="1:14" x14ac:dyDescent="0.3">
      <c r="A16" s="195">
        <v>2.17</v>
      </c>
      <c r="B16" s="170"/>
      <c r="C16" s="170"/>
      <c r="D16" s="170" t="s">
        <v>13</v>
      </c>
      <c r="E16" s="170">
        <v>0.5</v>
      </c>
      <c r="F16" s="170"/>
      <c r="G16" s="170"/>
      <c r="H16" s="170"/>
      <c r="I16" s="170"/>
      <c r="J16" s="196"/>
      <c r="K16" s="170"/>
      <c r="L16" s="170"/>
      <c r="M16" s="170"/>
      <c r="N16" s="11">
        <f>C16+E16+G16+I16+K16+M16</f>
        <v>0.5</v>
      </c>
    </row>
    <row r="17" spans="1:14" ht="30.6" x14ac:dyDescent="0.3">
      <c r="A17" s="5"/>
      <c r="B17" s="172"/>
      <c r="C17" s="172"/>
      <c r="D17" s="172" t="s">
        <v>228</v>
      </c>
      <c r="E17" s="172"/>
      <c r="F17" s="172"/>
      <c r="G17" s="172"/>
      <c r="H17" s="172"/>
      <c r="I17" s="172"/>
      <c r="J17" s="172" t="s">
        <v>228</v>
      </c>
      <c r="K17" s="172"/>
      <c r="L17" s="172"/>
      <c r="M17" s="172"/>
      <c r="N17" s="18"/>
    </row>
    <row r="18" spans="1:14" x14ac:dyDescent="0.3">
      <c r="A18" s="14">
        <v>4.66</v>
      </c>
      <c r="B18" s="169"/>
      <c r="C18" s="169"/>
      <c r="D18" s="169" t="s">
        <v>13</v>
      </c>
      <c r="E18" s="169">
        <v>0.83</v>
      </c>
      <c r="F18" s="169"/>
      <c r="G18" s="169"/>
      <c r="H18" s="169"/>
      <c r="I18" s="169"/>
      <c r="J18" s="169" t="s">
        <v>18</v>
      </c>
      <c r="K18" s="169">
        <v>0.25</v>
      </c>
      <c r="L18" s="169"/>
      <c r="M18" s="169"/>
      <c r="N18" s="11">
        <f>C18+E18+G18+I18+K18+M18</f>
        <v>1.08</v>
      </c>
    </row>
    <row r="19" spans="1:14" x14ac:dyDescent="0.3">
      <c r="A19" s="123">
        <f>SUM(A3:A18)</f>
        <v>55.09</v>
      </c>
      <c r="B19" s="14" t="s">
        <v>10</v>
      </c>
      <c r="C19" s="42">
        <f>SUM(C3:C18)</f>
        <v>2.4699999999999998</v>
      </c>
      <c r="D19" s="62"/>
      <c r="E19" s="62">
        <f>SUM(E3:E18)</f>
        <v>3.58</v>
      </c>
      <c r="F19" s="63"/>
      <c r="G19" s="92">
        <f>SUM(G3:G18)</f>
        <v>3.37</v>
      </c>
      <c r="H19" s="42"/>
      <c r="I19" s="42">
        <f>SUM(I3:I18)</f>
        <v>0.25</v>
      </c>
      <c r="J19" s="42"/>
      <c r="K19" s="62">
        <f>SUM(K3:K18)</f>
        <v>2.9800000000000004</v>
      </c>
      <c r="L19" s="62"/>
      <c r="M19" s="62"/>
      <c r="N19" s="198">
        <f>SUM(N3:N18)</f>
        <v>12.649999999999999</v>
      </c>
    </row>
    <row r="20" spans="1:14" x14ac:dyDescent="0.3">
      <c r="A20" s="211"/>
      <c r="B20" s="136"/>
      <c r="C20" s="199"/>
      <c r="D20" s="1" t="s">
        <v>230</v>
      </c>
      <c r="E20" s="200"/>
      <c r="F20" s="128"/>
      <c r="G20" s="201"/>
      <c r="H20" s="199"/>
      <c r="I20" s="199"/>
      <c r="J20" s="199"/>
      <c r="K20" s="200"/>
      <c r="L20" s="200"/>
      <c r="M20" s="200"/>
      <c r="N20" s="88"/>
    </row>
    <row r="21" spans="1:14" x14ac:dyDescent="0.3">
      <c r="D21" s="35" t="str">
        <f>B1</f>
        <v>LAURA CERVANTES PERALES</v>
      </c>
      <c r="F21" s="69" t="s">
        <v>242</v>
      </c>
      <c r="H21" s="35" t="s">
        <v>28</v>
      </c>
    </row>
    <row r="22" spans="1:14" x14ac:dyDescent="0.3">
      <c r="B22" s="1" t="s">
        <v>29</v>
      </c>
      <c r="F22" t="s">
        <v>231</v>
      </c>
      <c r="I22" s="67">
        <f>N19*4.33</f>
        <v>54.774499999999996</v>
      </c>
    </row>
    <row r="24" spans="1:14" x14ac:dyDescent="0.3">
      <c r="H24" t="s">
        <v>241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F24" sqref="F24"/>
    </sheetView>
  </sheetViews>
  <sheetFormatPr baseColWidth="10" defaultRowHeight="14.4" x14ac:dyDescent="0.3"/>
  <cols>
    <col min="3" max="3" width="7.44140625" customWidth="1"/>
    <col min="5" max="5" width="6.6640625" customWidth="1"/>
    <col min="7" max="7" width="5.6640625" customWidth="1"/>
    <col min="9" max="9" width="6.109375" customWidth="1"/>
    <col min="11" max="11" width="6.33203125" customWidth="1"/>
    <col min="14" max="14" width="7.44140625" customWidth="1"/>
  </cols>
  <sheetData>
    <row r="1" spans="1:14" x14ac:dyDescent="0.3">
      <c r="A1" s="35"/>
      <c r="B1" s="35" t="s">
        <v>0</v>
      </c>
      <c r="C1" s="35"/>
      <c r="D1" s="35"/>
      <c r="E1" s="35"/>
      <c r="F1" s="36"/>
      <c r="G1" s="35"/>
      <c r="H1" s="35"/>
      <c r="I1" s="35"/>
      <c r="J1" s="35"/>
      <c r="K1" s="35"/>
      <c r="L1" s="35"/>
      <c r="M1" s="35"/>
      <c r="N1" s="35"/>
    </row>
    <row r="2" spans="1:14" x14ac:dyDescent="0.3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8" t="s">
        <v>6</v>
      </c>
      <c r="G2" s="37" t="s">
        <v>5</v>
      </c>
      <c r="H2" s="37" t="s">
        <v>7</v>
      </c>
      <c r="I2" s="37" t="s">
        <v>5</v>
      </c>
      <c r="J2" s="37" t="s">
        <v>8</v>
      </c>
      <c r="K2" s="37" t="s">
        <v>5</v>
      </c>
      <c r="L2" s="37" t="s">
        <v>9</v>
      </c>
      <c r="M2" s="37" t="s">
        <v>5</v>
      </c>
      <c r="N2" s="37" t="s">
        <v>10</v>
      </c>
    </row>
    <row r="3" spans="1:14" ht="24.6" x14ac:dyDescent="0.3">
      <c r="A3" s="39"/>
      <c r="B3" s="13"/>
      <c r="C3" s="48"/>
      <c r="D3" s="47" t="s">
        <v>210</v>
      </c>
      <c r="E3" s="49"/>
      <c r="F3" s="47"/>
      <c r="G3" s="107"/>
      <c r="H3" s="48"/>
      <c r="I3" s="48"/>
      <c r="J3" s="47" t="s">
        <v>210</v>
      </c>
      <c r="K3" s="48"/>
      <c r="L3" s="48"/>
      <c r="M3" s="48"/>
      <c r="N3" s="41"/>
    </row>
    <row r="4" spans="1:14" x14ac:dyDescent="0.3">
      <c r="A4" s="121">
        <v>4.5</v>
      </c>
      <c r="B4" s="14"/>
      <c r="C4" s="43"/>
      <c r="D4" s="44" t="s">
        <v>16</v>
      </c>
      <c r="E4" s="44">
        <v>0.25</v>
      </c>
      <c r="F4" s="45"/>
      <c r="G4" s="63"/>
      <c r="H4" s="44"/>
      <c r="I4" s="44"/>
      <c r="J4" s="44" t="s">
        <v>13</v>
      </c>
      <c r="K4" s="44">
        <v>0.79</v>
      </c>
      <c r="L4" s="44"/>
      <c r="M4" s="44"/>
      <c r="N4" s="44">
        <f>E4+K4</f>
        <v>1.04</v>
      </c>
    </row>
    <row r="5" spans="1:14" ht="24.6" x14ac:dyDescent="0.3">
      <c r="A5" s="51"/>
      <c r="B5" s="60"/>
      <c r="C5" s="59"/>
      <c r="D5" s="60" t="s">
        <v>211</v>
      </c>
      <c r="E5" s="59"/>
      <c r="F5" s="60"/>
      <c r="G5" s="41"/>
      <c r="H5" s="41"/>
      <c r="I5" s="41"/>
      <c r="J5" s="41" t="s">
        <v>211</v>
      </c>
      <c r="K5" s="41"/>
      <c r="L5" s="60"/>
      <c r="M5" s="41"/>
      <c r="N5" s="41"/>
    </row>
    <row r="6" spans="1:14" ht="40.799999999999997" x14ac:dyDescent="0.3">
      <c r="A6" s="51">
        <v>9.76</v>
      </c>
      <c r="B6" s="43"/>
      <c r="C6" s="121"/>
      <c r="D6" s="169" t="s">
        <v>212</v>
      </c>
      <c r="E6" s="121">
        <v>1.5</v>
      </c>
      <c r="F6" s="43"/>
      <c r="G6" s="44"/>
      <c r="H6" s="44"/>
      <c r="I6" s="44"/>
      <c r="J6" s="169" t="s">
        <v>18</v>
      </c>
      <c r="K6" s="44">
        <v>0.7</v>
      </c>
      <c r="L6" s="43"/>
      <c r="M6" s="44"/>
      <c r="N6" s="44">
        <f>C6+E6+G6+I6+K6+M6</f>
        <v>2.2000000000000002</v>
      </c>
    </row>
    <row r="7" spans="1:14" x14ac:dyDescent="0.3">
      <c r="A7" s="39"/>
      <c r="B7" s="209" t="s">
        <v>218</v>
      </c>
      <c r="C7" s="48"/>
      <c r="D7" s="209"/>
      <c r="E7" s="47"/>
      <c r="F7" s="209" t="s">
        <v>218</v>
      </c>
      <c r="G7" s="47"/>
      <c r="H7" s="209"/>
      <c r="I7" s="47"/>
      <c r="J7" s="209" t="s">
        <v>218</v>
      </c>
      <c r="K7" s="47"/>
      <c r="L7" s="209"/>
      <c r="M7" s="47"/>
      <c r="N7" s="41"/>
    </row>
    <row r="8" spans="1:14" ht="48.6" x14ac:dyDescent="0.3">
      <c r="A8" s="42">
        <v>10</v>
      </c>
      <c r="B8" s="76" t="s">
        <v>219</v>
      </c>
      <c r="C8" s="44">
        <v>0.75</v>
      </c>
      <c r="D8" s="76"/>
      <c r="E8" s="43"/>
      <c r="F8" s="76" t="s">
        <v>220</v>
      </c>
      <c r="G8" s="43">
        <v>1.22</v>
      </c>
      <c r="H8" s="76"/>
      <c r="I8" s="43"/>
      <c r="J8" s="76" t="s">
        <v>18</v>
      </c>
      <c r="K8" s="43">
        <v>0.33</v>
      </c>
      <c r="L8" s="76"/>
      <c r="M8" s="43"/>
      <c r="N8" s="44">
        <f>C8+E8+G8+I8+K8+M8</f>
        <v>2.2999999999999998</v>
      </c>
    </row>
    <row r="9" spans="1:14" x14ac:dyDescent="0.3">
      <c r="A9" s="39"/>
      <c r="B9" s="209" t="s">
        <v>221</v>
      </c>
      <c r="C9" s="48"/>
      <c r="D9" s="209" t="s">
        <v>221</v>
      </c>
      <c r="E9" s="47"/>
      <c r="F9" s="209" t="s">
        <v>221</v>
      </c>
      <c r="G9" s="48"/>
      <c r="H9" s="209" t="s">
        <v>221</v>
      </c>
      <c r="I9" s="47"/>
      <c r="J9" s="209" t="s">
        <v>221</v>
      </c>
      <c r="K9" s="48"/>
      <c r="L9" s="209"/>
      <c r="M9" s="47"/>
      <c r="N9" s="41"/>
    </row>
    <row r="10" spans="1:14" ht="48" x14ac:dyDescent="0.3">
      <c r="A10" s="42">
        <v>10</v>
      </c>
      <c r="B10" s="76" t="s">
        <v>222</v>
      </c>
      <c r="C10" s="44">
        <v>0.44</v>
      </c>
      <c r="D10" s="191" t="s">
        <v>223</v>
      </c>
      <c r="E10" s="43">
        <v>0.5</v>
      </c>
      <c r="F10" s="76" t="s">
        <v>13</v>
      </c>
      <c r="G10" s="43">
        <v>0.87</v>
      </c>
      <c r="H10" s="76" t="s">
        <v>18</v>
      </c>
      <c r="I10" s="43">
        <v>0.25</v>
      </c>
      <c r="J10" s="76" t="s">
        <v>18</v>
      </c>
      <c r="K10" s="43">
        <v>0.25</v>
      </c>
      <c r="L10" s="76"/>
      <c r="M10" s="43"/>
      <c r="N10" s="44">
        <f>C10+E10+G10+I10+K10+M10</f>
        <v>2.31</v>
      </c>
    </row>
    <row r="11" spans="1:14" x14ac:dyDescent="0.3">
      <c r="A11" s="39"/>
      <c r="B11" s="209" t="s">
        <v>224</v>
      </c>
      <c r="C11" s="48"/>
      <c r="D11" s="209"/>
      <c r="E11" s="47"/>
      <c r="F11" s="209" t="s">
        <v>224</v>
      </c>
      <c r="G11" s="47"/>
      <c r="H11" s="209"/>
      <c r="I11" s="47"/>
      <c r="J11" s="209" t="s">
        <v>224</v>
      </c>
      <c r="K11" s="47"/>
      <c r="L11" s="209"/>
      <c r="M11" s="47"/>
      <c r="N11" s="41"/>
    </row>
    <row r="12" spans="1:14" x14ac:dyDescent="0.3">
      <c r="A12" s="42">
        <v>7</v>
      </c>
      <c r="B12" s="76" t="s">
        <v>18</v>
      </c>
      <c r="C12" s="44">
        <v>0.33</v>
      </c>
      <c r="D12" s="76"/>
      <c r="E12" s="43"/>
      <c r="F12" s="76" t="s">
        <v>13</v>
      </c>
      <c r="G12" s="44">
        <v>0.95</v>
      </c>
      <c r="H12" s="76"/>
      <c r="I12" s="43"/>
      <c r="J12" s="76" t="s">
        <v>18</v>
      </c>
      <c r="K12" s="44">
        <v>0.33</v>
      </c>
      <c r="L12" s="76"/>
      <c r="M12" s="43"/>
      <c r="N12" s="44">
        <f>C12+E12+G12+I12+K12+M12</f>
        <v>1.61</v>
      </c>
    </row>
    <row r="13" spans="1:14" ht="21.6" x14ac:dyDescent="0.3">
      <c r="A13" s="5"/>
      <c r="B13" s="210" t="s">
        <v>225</v>
      </c>
      <c r="C13" s="11"/>
      <c r="D13" s="210"/>
      <c r="E13" s="13"/>
      <c r="F13" s="210"/>
      <c r="G13" s="13"/>
      <c r="H13" s="210" t="s">
        <v>225</v>
      </c>
      <c r="I13" s="13"/>
      <c r="J13" s="210"/>
      <c r="K13" s="13"/>
      <c r="L13" s="210"/>
      <c r="M13" s="13"/>
      <c r="N13" s="18"/>
    </row>
    <row r="14" spans="1:14" x14ac:dyDescent="0.3">
      <c r="A14" s="14">
        <v>5</v>
      </c>
      <c r="B14" s="125" t="s">
        <v>18</v>
      </c>
      <c r="C14" s="16">
        <v>0.33</v>
      </c>
      <c r="D14" s="125"/>
      <c r="E14" s="15"/>
      <c r="F14" s="125"/>
      <c r="G14" s="15"/>
      <c r="H14" s="125" t="s">
        <v>13</v>
      </c>
      <c r="I14" s="15">
        <v>0.82</v>
      </c>
      <c r="J14" s="125"/>
      <c r="K14" s="15"/>
      <c r="L14" s="125"/>
      <c r="M14" s="15"/>
      <c r="N14" s="16">
        <f>C14+E14+G14+I14+K14+M14</f>
        <v>1.1499999999999999</v>
      </c>
    </row>
    <row r="15" spans="1:14" x14ac:dyDescent="0.3">
      <c r="A15" s="5"/>
      <c r="B15" s="175" t="s">
        <v>226</v>
      </c>
      <c r="C15" s="172"/>
      <c r="D15" s="192"/>
      <c r="E15" s="172"/>
      <c r="F15" s="175" t="s">
        <v>226</v>
      </c>
      <c r="G15" s="172"/>
      <c r="H15" s="193"/>
      <c r="I15" s="172"/>
      <c r="J15" s="175" t="s">
        <v>226</v>
      </c>
      <c r="K15" s="172"/>
      <c r="L15" s="172"/>
      <c r="M15" s="172"/>
      <c r="N15" s="18"/>
    </row>
    <row r="16" spans="1:14" x14ac:dyDescent="0.3">
      <c r="A16" s="14">
        <v>7</v>
      </c>
      <c r="B16" s="169" t="s">
        <v>13</v>
      </c>
      <c r="C16" s="169">
        <v>0.95</v>
      </c>
      <c r="D16" s="169"/>
      <c r="E16" s="169"/>
      <c r="F16" s="194" t="s">
        <v>18</v>
      </c>
      <c r="G16" s="169">
        <v>0.33</v>
      </c>
      <c r="H16" s="169"/>
      <c r="I16" s="169"/>
      <c r="J16" s="194" t="s">
        <v>18</v>
      </c>
      <c r="K16" s="169">
        <v>0.33</v>
      </c>
      <c r="L16" s="169"/>
      <c r="M16" s="169"/>
      <c r="N16" s="16">
        <f>C16+E16+G16+I16+K16+M16</f>
        <v>1.61</v>
      </c>
    </row>
    <row r="17" spans="1:14" ht="20.399999999999999" x14ac:dyDescent="0.3">
      <c r="A17" s="195"/>
      <c r="B17" s="170"/>
      <c r="C17" s="170"/>
      <c r="D17" s="170" t="s">
        <v>227</v>
      </c>
      <c r="E17" s="172"/>
      <c r="F17" s="172"/>
      <c r="G17" s="170"/>
      <c r="H17" s="170"/>
      <c r="I17" s="172"/>
      <c r="J17" s="196"/>
      <c r="K17" s="170"/>
      <c r="L17" s="170"/>
      <c r="M17" s="170"/>
      <c r="N17" s="11"/>
    </row>
    <row r="18" spans="1:14" x14ac:dyDescent="0.3">
      <c r="A18" s="195">
        <v>2.17</v>
      </c>
      <c r="B18" s="170"/>
      <c r="C18" s="170"/>
      <c r="D18" s="170" t="s">
        <v>13</v>
      </c>
      <c r="E18" s="170">
        <v>0.5</v>
      </c>
      <c r="F18" s="170"/>
      <c r="G18" s="170"/>
      <c r="H18" s="170"/>
      <c r="I18" s="170"/>
      <c r="J18" s="196"/>
      <c r="K18" s="170"/>
      <c r="L18" s="170"/>
      <c r="M18" s="170"/>
      <c r="N18" s="11">
        <f>C18+E18+G18+I18+K18+M18</f>
        <v>0.5</v>
      </c>
    </row>
    <row r="19" spans="1:14" ht="30.6" x14ac:dyDescent="0.3">
      <c r="A19" s="5"/>
      <c r="B19" s="172"/>
      <c r="C19" s="172"/>
      <c r="D19" s="172" t="s">
        <v>228</v>
      </c>
      <c r="E19" s="172"/>
      <c r="F19" s="172"/>
      <c r="G19" s="172"/>
      <c r="H19" s="172"/>
      <c r="I19" s="172"/>
      <c r="J19" s="172" t="s">
        <v>228</v>
      </c>
      <c r="K19" s="172"/>
      <c r="L19" s="172"/>
      <c r="M19" s="172"/>
      <c r="N19" s="18"/>
    </row>
    <row r="20" spans="1:14" x14ac:dyDescent="0.3">
      <c r="A20" s="14">
        <v>4.66</v>
      </c>
      <c r="B20" s="169"/>
      <c r="C20" s="169"/>
      <c r="D20" s="169" t="s">
        <v>13</v>
      </c>
      <c r="E20" s="169">
        <v>0.83</v>
      </c>
      <c r="F20" s="169"/>
      <c r="G20" s="169"/>
      <c r="H20" s="169"/>
      <c r="I20" s="169"/>
      <c r="J20" s="169" t="s">
        <v>18</v>
      </c>
      <c r="K20" s="169">
        <v>0.25</v>
      </c>
      <c r="L20" s="169"/>
      <c r="M20" s="169"/>
      <c r="N20" s="11">
        <f>C20+E20+G20+I20+K20+M20</f>
        <v>1.08</v>
      </c>
    </row>
    <row r="21" spans="1:14" x14ac:dyDescent="0.3">
      <c r="A21" s="123">
        <f>SUM(A3:A20)</f>
        <v>60.09</v>
      </c>
      <c r="B21" s="14" t="s">
        <v>10</v>
      </c>
      <c r="C21" s="42">
        <f>SUM(C3:C20)</f>
        <v>2.8</v>
      </c>
      <c r="D21" s="62"/>
      <c r="E21" s="62">
        <f>SUM(E3:E20)</f>
        <v>3.58</v>
      </c>
      <c r="F21" s="63"/>
      <c r="G21" s="92">
        <f>SUM(G3:G20)</f>
        <v>3.37</v>
      </c>
      <c r="H21" s="42"/>
      <c r="I21" s="42">
        <f>SUM(I3:I20)</f>
        <v>1.0699999999999998</v>
      </c>
      <c r="J21" s="42"/>
      <c r="K21" s="62">
        <f>SUM(K3:K20)</f>
        <v>2.9800000000000004</v>
      </c>
      <c r="L21" s="62"/>
      <c r="M21" s="62"/>
      <c r="N21" s="198">
        <f>SUM(N3:N20)</f>
        <v>13.799999999999999</v>
      </c>
    </row>
    <row r="22" spans="1:14" x14ac:dyDescent="0.3">
      <c r="A22" s="211"/>
      <c r="B22" s="136"/>
      <c r="C22" s="199"/>
      <c r="D22" s="1" t="s">
        <v>230</v>
      </c>
      <c r="E22" s="200"/>
      <c r="F22" s="128"/>
      <c r="G22" s="201"/>
      <c r="H22" s="199"/>
      <c r="I22" s="199"/>
      <c r="J22" s="199"/>
      <c r="K22" s="200"/>
      <c r="L22" s="200"/>
      <c r="M22" s="200"/>
      <c r="N22" s="88"/>
    </row>
    <row r="23" spans="1:14" x14ac:dyDescent="0.3">
      <c r="D23" s="35" t="str">
        <f>B1</f>
        <v>LAURA CERVANTES PERALES</v>
      </c>
      <c r="F23" s="69" t="s">
        <v>243</v>
      </c>
      <c r="H23" s="35" t="s">
        <v>28</v>
      </c>
    </row>
    <row r="24" spans="1:14" x14ac:dyDescent="0.3">
      <c r="B24" s="1" t="s">
        <v>29</v>
      </c>
      <c r="F24" t="s">
        <v>231</v>
      </c>
      <c r="I24" s="67">
        <f>N21*4.33</f>
        <v>59.753999999999998</v>
      </c>
    </row>
    <row r="26" spans="1:14" x14ac:dyDescent="0.3">
      <c r="H26" t="s">
        <v>241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6" workbookViewId="0">
      <selection sqref="A1:N30"/>
    </sheetView>
  </sheetViews>
  <sheetFormatPr baseColWidth="10" defaultRowHeight="14.4" x14ac:dyDescent="0.3"/>
  <cols>
    <col min="1" max="1" width="8.33203125" customWidth="1"/>
    <col min="2" max="2" width="14.5546875" customWidth="1"/>
    <col min="3" max="3" width="6.6640625" customWidth="1"/>
    <col min="4" max="4" width="20.6640625" customWidth="1"/>
    <col min="5" max="5" width="7" customWidth="1"/>
    <col min="6" max="6" width="13.88671875" customWidth="1"/>
    <col min="7" max="7" width="6.6640625" customWidth="1"/>
    <col min="8" max="8" width="14.109375" customWidth="1"/>
    <col min="9" max="9" width="6.5546875" customWidth="1"/>
    <col min="10" max="10" width="20.109375" customWidth="1"/>
    <col min="11" max="11" width="7" customWidth="1"/>
    <col min="12" max="12" width="6.33203125" customWidth="1"/>
    <col min="13" max="13" width="4.6640625" customWidth="1"/>
    <col min="14" max="14" width="6" customWidth="1"/>
  </cols>
  <sheetData>
    <row r="1" spans="1:14" x14ac:dyDescent="0.3">
      <c r="A1" s="35"/>
      <c r="B1" s="35" t="s">
        <v>0</v>
      </c>
      <c r="C1" s="35"/>
      <c r="D1" s="35"/>
      <c r="E1" s="35"/>
      <c r="F1" s="36"/>
      <c r="G1" s="35"/>
      <c r="H1" s="35"/>
      <c r="I1" s="35"/>
      <c r="J1" s="35"/>
      <c r="K1" s="35"/>
      <c r="L1" s="35"/>
      <c r="M1" s="35"/>
      <c r="N1" s="35"/>
    </row>
    <row r="2" spans="1:14" x14ac:dyDescent="0.3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8" t="s">
        <v>6</v>
      </c>
      <c r="G2" s="37" t="s">
        <v>5</v>
      </c>
      <c r="H2" s="37" t="s">
        <v>7</v>
      </c>
      <c r="I2" s="37" t="s">
        <v>5</v>
      </c>
      <c r="J2" s="37" t="s">
        <v>8</v>
      </c>
      <c r="K2" s="37" t="s">
        <v>5</v>
      </c>
      <c r="L2" s="37" t="s">
        <v>9</v>
      </c>
      <c r="M2" s="37" t="s">
        <v>5</v>
      </c>
      <c r="N2" s="37" t="s">
        <v>10</v>
      </c>
    </row>
    <row r="3" spans="1:14" ht="24" customHeight="1" x14ac:dyDescent="0.3">
      <c r="A3" s="39"/>
      <c r="B3" s="13"/>
      <c r="C3" s="48"/>
      <c r="D3" s="47" t="s">
        <v>210</v>
      </c>
      <c r="E3" s="49"/>
      <c r="F3" s="47"/>
      <c r="G3" s="107"/>
      <c r="H3" s="48"/>
      <c r="I3" s="48"/>
      <c r="J3" s="47" t="s">
        <v>210</v>
      </c>
      <c r="K3" s="48"/>
      <c r="L3" s="48"/>
      <c r="M3" s="48"/>
      <c r="N3" s="41"/>
    </row>
    <row r="4" spans="1:14" x14ac:dyDescent="0.3">
      <c r="A4" s="121">
        <v>4.5</v>
      </c>
      <c r="B4" s="14"/>
      <c r="C4" s="43"/>
      <c r="D4" s="44" t="s">
        <v>16</v>
      </c>
      <c r="E4" s="44">
        <v>0.25</v>
      </c>
      <c r="F4" s="45"/>
      <c r="G4" s="63"/>
      <c r="H4" s="44"/>
      <c r="I4" s="44"/>
      <c r="J4" s="44" t="s">
        <v>13</v>
      </c>
      <c r="K4" s="44">
        <v>0.79</v>
      </c>
      <c r="L4" s="44"/>
      <c r="M4" s="44"/>
      <c r="N4" s="44">
        <f>E4+K4</f>
        <v>1.04</v>
      </c>
    </row>
    <row r="5" spans="1:14" x14ac:dyDescent="0.3">
      <c r="A5" s="51"/>
      <c r="B5" s="60"/>
      <c r="C5" s="59"/>
      <c r="D5" s="60" t="s">
        <v>211</v>
      </c>
      <c r="E5" s="59"/>
      <c r="F5" s="60"/>
      <c r="G5" s="41"/>
      <c r="H5" s="41"/>
      <c r="I5" s="41"/>
      <c r="J5" s="41" t="s">
        <v>211</v>
      </c>
      <c r="K5" s="41"/>
      <c r="L5" s="60"/>
      <c r="M5" s="41"/>
      <c r="N5" s="41"/>
    </row>
    <row r="6" spans="1:14" ht="30" customHeight="1" x14ac:dyDescent="0.3">
      <c r="A6" s="51">
        <v>9.76</v>
      </c>
      <c r="B6" s="43"/>
      <c r="C6" s="121"/>
      <c r="D6" s="169" t="s">
        <v>212</v>
      </c>
      <c r="E6" s="121">
        <v>1.5</v>
      </c>
      <c r="F6" s="43"/>
      <c r="G6" s="44"/>
      <c r="H6" s="44"/>
      <c r="I6" s="44"/>
      <c r="J6" s="169" t="s">
        <v>18</v>
      </c>
      <c r="K6" s="44">
        <v>0.7</v>
      </c>
      <c r="L6" s="43"/>
      <c r="M6" s="44"/>
      <c r="N6" s="44">
        <f>C6+E6+G6+I6+K6+M6</f>
        <v>2.2000000000000002</v>
      </c>
    </row>
    <row r="7" spans="1:14" x14ac:dyDescent="0.3">
      <c r="A7" s="39"/>
      <c r="C7" s="48"/>
      <c r="D7" s="203" t="s">
        <v>215</v>
      </c>
      <c r="E7" s="47"/>
      <c r="F7" s="203"/>
      <c r="G7" s="48"/>
      <c r="H7" s="203"/>
      <c r="I7" s="48"/>
      <c r="J7" s="203" t="s">
        <v>215</v>
      </c>
      <c r="K7" s="48"/>
      <c r="L7" s="203"/>
      <c r="M7" s="48"/>
      <c r="N7" s="41"/>
    </row>
    <row r="8" spans="1:14" x14ac:dyDescent="0.3">
      <c r="A8" s="42">
        <v>4</v>
      </c>
      <c r="B8" s="76"/>
      <c r="C8" s="44"/>
      <c r="D8" s="43" t="s">
        <v>18</v>
      </c>
      <c r="E8" s="43">
        <v>0.33</v>
      </c>
      <c r="F8" s="43"/>
      <c r="G8" s="44"/>
      <c r="H8" s="44"/>
      <c r="I8" s="44"/>
      <c r="J8" s="76" t="s">
        <v>13</v>
      </c>
      <c r="K8" s="44">
        <v>0.59</v>
      </c>
      <c r="L8" s="43"/>
      <c r="M8" s="44"/>
      <c r="N8" s="44">
        <f>C8+E8+G8+I8+K8+M8</f>
        <v>0.91999999999999993</v>
      </c>
    </row>
    <row r="9" spans="1:14" x14ac:dyDescent="0.3">
      <c r="A9" s="39"/>
      <c r="B9" s="89"/>
      <c r="C9" s="41"/>
      <c r="D9" s="89"/>
      <c r="E9" s="41"/>
      <c r="F9" s="89"/>
      <c r="G9" s="41"/>
      <c r="H9" s="89" t="s">
        <v>217</v>
      </c>
      <c r="I9" s="41"/>
      <c r="J9" s="89"/>
      <c r="K9" s="41"/>
      <c r="L9" s="89"/>
      <c r="M9" s="41"/>
      <c r="N9" s="41"/>
    </row>
    <row r="10" spans="1:14" x14ac:dyDescent="0.3">
      <c r="A10" s="42">
        <v>2</v>
      </c>
      <c r="B10" s="76"/>
      <c r="C10" s="44"/>
      <c r="D10" s="76"/>
      <c r="E10" s="44"/>
      <c r="F10" s="76"/>
      <c r="G10" s="44"/>
      <c r="H10" s="76" t="s">
        <v>13</v>
      </c>
      <c r="I10" s="44">
        <v>0.46</v>
      </c>
      <c r="J10" s="76"/>
      <c r="K10" s="44"/>
      <c r="L10" s="76"/>
      <c r="M10" s="44"/>
      <c r="N10" s="44">
        <f>C10+E10+G10+I10+K10+M10</f>
        <v>0.46</v>
      </c>
    </row>
    <row r="11" spans="1:14" x14ac:dyDescent="0.3">
      <c r="A11" s="39"/>
      <c r="B11" s="203" t="s">
        <v>218</v>
      </c>
      <c r="C11" s="48"/>
      <c r="D11" s="203"/>
      <c r="E11" s="47"/>
      <c r="F11" s="203" t="s">
        <v>218</v>
      </c>
      <c r="G11" s="47"/>
      <c r="H11" s="203"/>
      <c r="I11" s="47"/>
      <c r="J11" s="203" t="s">
        <v>218</v>
      </c>
      <c r="K11" s="47"/>
      <c r="L11" s="203"/>
      <c r="M11" s="47"/>
      <c r="N11" s="41"/>
    </row>
    <row r="12" spans="1:14" ht="36.75" customHeight="1" x14ac:dyDescent="0.3">
      <c r="A12" s="42">
        <v>10</v>
      </c>
      <c r="B12" s="76" t="s">
        <v>219</v>
      </c>
      <c r="C12" s="44">
        <v>0.75</v>
      </c>
      <c r="D12" s="76"/>
      <c r="E12" s="43"/>
      <c r="F12" s="76" t="s">
        <v>220</v>
      </c>
      <c r="G12" s="43">
        <v>1.22</v>
      </c>
      <c r="H12" s="76"/>
      <c r="I12" s="43"/>
      <c r="J12" s="76" t="s">
        <v>18</v>
      </c>
      <c r="K12" s="43">
        <v>0.33</v>
      </c>
      <c r="L12" s="76"/>
      <c r="M12" s="43"/>
      <c r="N12" s="44">
        <f>C12+E12+G12+I12+K12+M12</f>
        <v>2.2999999999999998</v>
      </c>
    </row>
    <row r="13" spans="1:14" x14ac:dyDescent="0.3">
      <c r="A13" s="39"/>
      <c r="B13" s="203" t="s">
        <v>221</v>
      </c>
      <c r="C13" s="48"/>
      <c r="D13" s="203" t="s">
        <v>221</v>
      </c>
      <c r="E13" s="47"/>
      <c r="F13" s="203" t="s">
        <v>221</v>
      </c>
      <c r="G13" s="48"/>
      <c r="H13" s="203" t="s">
        <v>221</v>
      </c>
      <c r="I13" s="47"/>
      <c r="J13" s="203" t="s">
        <v>221</v>
      </c>
      <c r="K13" s="48"/>
      <c r="L13" s="203"/>
      <c r="M13" s="47"/>
      <c r="N13" s="41"/>
    </row>
    <row r="14" spans="1:14" ht="28.8" x14ac:dyDescent="0.3">
      <c r="A14" s="42">
        <v>10</v>
      </c>
      <c r="B14" s="76" t="s">
        <v>222</v>
      </c>
      <c r="C14" s="44">
        <v>0.44</v>
      </c>
      <c r="D14" s="191" t="s">
        <v>223</v>
      </c>
      <c r="E14" s="43">
        <v>0.5</v>
      </c>
      <c r="F14" s="76" t="s">
        <v>13</v>
      </c>
      <c r="G14" s="43">
        <v>0.87</v>
      </c>
      <c r="H14" s="76" t="s">
        <v>18</v>
      </c>
      <c r="I14" s="43">
        <v>0.25</v>
      </c>
      <c r="J14" s="76" t="s">
        <v>18</v>
      </c>
      <c r="K14" s="43">
        <v>0.25</v>
      </c>
      <c r="L14" s="76"/>
      <c r="M14" s="43"/>
      <c r="N14" s="44">
        <f>C14+E14+G14+I14+K14+M14</f>
        <v>2.31</v>
      </c>
    </row>
    <row r="15" spans="1:14" x14ac:dyDescent="0.3">
      <c r="A15" s="39"/>
      <c r="B15" s="203" t="s">
        <v>224</v>
      </c>
      <c r="C15" s="48"/>
      <c r="D15" s="203"/>
      <c r="E15" s="47"/>
      <c r="F15" s="203" t="s">
        <v>224</v>
      </c>
      <c r="G15" s="47"/>
      <c r="H15" s="203"/>
      <c r="I15" s="47"/>
      <c r="J15" s="203" t="s">
        <v>224</v>
      </c>
      <c r="K15" s="47"/>
      <c r="L15" s="203"/>
      <c r="M15" s="47"/>
      <c r="N15" s="41"/>
    </row>
    <row r="16" spans="1:14" x14ac:dyDescent="0.3">
      <c r="A16" s="42">
        <v>7</v>
      </c>
      <c r="B16" s="76" t="s">
        <v>18</v>
      </c>
      <c r="C16" s="44">
        <v>0.33</v>
      </c>
      <c r="D16" s="76"/>
      <c r="E16" s="43"/>
      <c r="F16" s="76" t="s">
        <v>13</v>
      </c>
      <c r="G16" s="44">
        <v>0.95</v>
      </c>
      <c r="H16" s="76"/>
      <c r="I16" s="43"/>
      <c r="J16" s="76" t="s">
        <v>18</v>
      </c>
      <c r="K16" s="44">
        <v>0.33</v>
      </c>
      <c r="L16" s="76"/>
      <c r="M16" s="43"/>
      <c r="N16" s="44">
        <f>C16+E16+G16+I16+K16+M16</f>
        <v>1.61</v>
      </c>
    </row>
    <row r="17" spans="1:14" x14ac:dyDescent="0.3">
      <c r="A17" s="5"/>
      <c r="B17" s="204" t="s">
        <v>225</v>
      </c>
      <c r="C17" s="11"/>
      <c r="D17" s="204"/>
      <c r="E17" s="13"/>
      <c r="F17" s="204"/>
      <c r="G17" s="13"/>
      <c r="H17" s="204" t="s">
        <v>225</v>
      </c>
      <c r="I17" s="13"/>
      <c r="J17" s="204"/>
      <c r="K17" s="13"/>
      <c r="L17" s="204"/>
      <c r="M17" s="13"/>
      <c r="N17" s="18"/>
    </row>
    <row r="18" spans="1:14" x14ac:dyDescent="0.3">
      <c r="A18" s="14">
        <v>5</v>
      </c>
      <c r="B18" s="125" t="s">
        <v>18</v>
      </c>
      <c r="C18" s="16">
        <v>0.33</v>
      </c>
      <c r="D18" s="125"/>
      <c r="E18" s="15"/>
      <c r="F18" s="125"/>
      <c r="G18" s="15"/>
      <c r="H18" s="125" t="s">
        <v>13</v>
      </c>
      <c r="I18" s="15">
        <v>0.82</v>
      </c>
      <c r="J18" s="125"/>
      <c r="K18" s="15"/>
      <c r="L18" s="125"/>
      <c r="M18" s="15"/>
      <c r="N18" s="16">
        <f>C18+E18+G18+I18+K18+M18</f>
        <v>1.1499999999999999</v>
      </c>
    </row>
    <row r="19" spans="1:14" x14ac:dyDescent="0.3">
      <c r="A19" s="5"/>
      <c r="B19" s="175" t="s">
        <v>226</v>
      </c>
      <c r="C19" s="172"/>
      <c r="D19" s="192"/>
      <c r="E19" s="172"/>
      <c r="F19" s="175" t="s">
        <v>226</v>
      </c>
      <c r="G19" s="172"/>
      <c r="H19" s="193"/>
      <c r="I19" s="172"/>
      <c r="J19" s="175" t="s">
        <v>226</v>
      </c>
      <c r="K19" s="172"/>
      <c r="L19" s="172"/>
      <c r="M19" s="172"/>
      <c r="N19" s="18"/>
    </row>
    <row r="20" spans="1:14" x14ac:dyDescent="0.3">
      <c r="A20" s="14">
        <v>7</v>
      </c>
      <c r="B20" s="169" t="s">
        <v>13</v>
      </c>
      <c r="C20" s="169">
        <v>0.95</v>
      </c>
      <c r="D20" s="169"/>
      <c r="E20" s="169"/>
      <c r="F20" s="194" t="s">
        <v>18</v>
      </c>
      <c r="G20" s="169">
        <v>0.33</v>
      </c>
      <c r="H20" s="169"/>
      <c r="I20" s="169"/>
      <c r="J20" s="194" t="s">
        <v>18</v>
      </c>
      <c r="K20" s="169">
        <v>0.33</v>
      </c>
      <c r="L20" s="169"/>
      <c r="M20" s="169"/>
      <c r="N20" s="16">
        <f>C20+E20+G20+I20+K20+M20</f>
        <v>1.61</v>
      </c>
    </row>
    <row r="21" spans="1:14" x14ac:dyDescent="0.3">
      <c r="A21" s="195"/>
      <c r="B21" s="170"/>
      <c r="C21" s="170"/>
      <c r="D21" s="170" t="s">
        <v>227</v>
      </c>
      <c r="E21" s="172"/>
      <c r="F21" s="172"/>
      <c r="G21" s="170"/>
      <c r="H21" s="170"/>
      <c r="I21" s="172"/>
      <c r="J21" s="196"/>
      <c r="K21" s="170"/>
      <c r="L21" s="170"/>
      <c r="M21" s="170"/>
      <c r="N21" s="11"/>
    </row>
    <row r="22" spans="1:14" x14ac:dyDescent="0.3">
      <c r="A22" s="195">
        <v>2.17</v>
      </c>
      <c r="B22" s="170"/>
      <c r="C22" s="170"/>
      <c r="D22" s="170" t="s">
        <v>13</v>
      </c>
      <c r="E22" s="170">
        <v>0.5</v>
      </c>
      <c r="F22" s="170"/>
      <c r="G22" s="170"/>
      <c r="H22" s="170"/>
      <c r="I22" s="170"/>
      <c r="J22" s="196"/>
      <c r="K22" s="170"/>
      <c r="L22" s="170"/>
      <c r="M22" s="170"/>
      <c r="N22" s="11">
        <f>C22+E22+G22+I22+K22+M22</f>
        <v>0.5</v>
      </c>
    </row>
    <row r="23" spans="1:14" ht="27" customHeight="1" x14ac:dyDescent="0.3">
      <c r="A23" s="5"/>
      <c r="B23" s="172"/>
      <c r="C23" s="172"/>
      <c r="D23" s="172" t="s">
        <v>228</v>
      </c>
      <c r="E23" s="172"/>
      <c r="F23" s="172"/>
      <c r="G23" s="172"/>
      <c r="H23" s="172"/>
      <c r="I23" s="172"/>
      <c r="J23" s="172" t="s">
        <v>228</v>
      </c>
      <c r="K23" s="172"/>
      <c r="L23" s="172"/>
      <c r="M23" s="172"/>
      <c r="N23" s="18"/>
    </row>
    <row r="24" spans="1:14" x14ac:dyDescent="0.3">
      <c r="A24" s="14">
        <v>4.66</v>
      </c>
      <c r="B24" s="169"/>
      <c r="C24" s="169"/>
      <c r="D24" s="169" t="s">
        <v>13</v>
      </c>
      <c r="E24" s="169">
        <v>0.83</v>
      </c>
      <c r="F24" s="169"/>
      <c r="G24" s="169"/>
      <c r="H24" s="169"/>
      <c r="I24" s="169"/>
      <c r="J24" s="169" t="s">
        <v>18</v>
      </c>
      <c r="K24" s="169">
        <v>0.25</v>
      </c>
      <c r="L24" s="169"/>
      <c r="M24" s="169"/>
      <c r="N24" s="11">
        <f>C24+E24+G24+I24+K24+M24</f>
        <v>1.08</v>
      </c>
    </row>
    <row r="25" spans="1:14" x14ac:dyDescent="0.3">
      <c r="A25" s="123">
        <f>SUM(A3:A24)</f>
        <v>66.09</v>
      </c>
      <c r="B25" s="14" t="s">
        <v>10</v>
      </c>
      <c r="C25" s="42">
        <f>SUM(C3:C24)</f>
        <v>2.8</v>
      </c>
      <c r="D25" s="62"/>
      <c r="E25" s="62">
        <f>SUM(E3:E24)</f>
        <v>3.91</v>
      </c>
      <c r="F25" s="63"/>
      <c r="G25" s="92">
        <f>SUM(G3:G24)</f>
        <v>3.37</v>
      </c>
      <c r="H25" s="42"/>
      <c r="I25" s="42">
        <f>SUM(I3:I24)</f>
        <v>1.5299999999999998</v>
      </c>
      <c r="J25" s="42"/>
      <c r="K25" s="62">
        <f>SUM(K3:K24)</f>
        <v>3.5700000000000003</v>
      </c>
      <c r="L25" s="62"/>
      <c r="M25" s="62"/>
      <c r="N25" s="198">
        <f>SUM(N3:N24)</f>
        <v>15.18</v>
      </c>
    </row>
    <row r="26" spans="1:14" x14ac:dyDescent="0.3">
      <c r="A26" s="211"/>
      <c r="B26" s="136"/>
      <c r="C26" s="199"/>
      <c r="D26" s="1" t="s">
        <v>230</v>
      </c>
      <c r="E26" s="200"/>
      <c r="F26" s="128"/>
      <c r="G26" s="201"/>
      <c r="H26" s="199"/>
      <c r="I26" s="199"/>
      <c r="J26" s="199"/>
      <c r="K26" s="200"/>
      <c r="L26" s="200"/>
      <c r="M26" s="200"/>
      <c r="N26" s="88"/>
    </row>
    <row r="27" spans="1:14" x14ac:dyDescent="0.3">
      <c r="D27" s="35" t="str">
        <f>B1</f>
        <v>LAURA CERVANTES PERALES</v>
      </c>
      <c r="F27" s="69" t="s">
        <v>240</v>
      </c>
      <c r="H27" s="35" t="s">
        <v>28</v>
      </c>
    </row>
    <row r="28" spans="1:14" x14ac:dyDescent="0.3">
      <c r="B28" s="1" t="s">
        <v>29</v>
      </c>
      <c r="F28" t="s">
        <v>231</v>
      </c>
      <c r="I28" s="67">
        <f>N25*4.33</f>
        <v>65.729399999999998</v>
      </c>
    </row>
    <row r="30" spans="1:14" x14ac:dyDescent="0.3">
      <c r="H30" t="s">
        <v>241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13" workbookViewId="0">
      <selection activeCell="D31" sqref="D31"/>
    </sheetView>
  </sheetViews>
  <sheetFormatPr baseColWidth="10" defaultRowHeight="14.4" x14ac:dyDescent="0.3"/>
  <sheetData>
    <row r="1" spans="1:14" x14ac:dyDescent="0.3">
      <c r="A1" s="35"/>
      <c r="B1" t="s">
        <v>237</v>
      </c>
      <c r="C1" s="35"/>
      <c r="D1" s="35"/>
      <c r="E1" s="35"/>
      <c r="F1" s="36"/>
      <c r="G1" s="35"/>
      <c r="H1" s="35"/>
      <c r="I1" s="35"/>
      <c r="J1" s="35"/>
      <c r="K1" s="35"/>
      <c r="L1" s="35"/>
      <c r="M1" s="35"/>
      <c r="N1" s="35"/>
    </row>
    <row r="2" spans="1:14" x14ac:dyDescent="0.3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8" t="s">
        <v>6</v>
      </c>
      <c r="G2" s="37" t="s">
        <v>5</v>
      </c>
      <c r="H2" s="37" t="s">
        <v>7</v>
      </c>
      <c r="I2" s="37" t="s">
        <v>5</v>
      </c>
      <c r="J2" s="37" t="s">
        <v>8</v>
      </c>
      <c r="K2" s="37" t="s">
        <v>5</v>
      </c>
      <c r="L2" s="37" t="s">
        <v>9</v>
      </c>
      <c r="M2" s="37" t="s">
        <v>5</v>
      </c>
      <c r="N2" s="37" t="s">
        <v>10</v>
      </c>
    </row>
    <row r="3" spans="1:14" x14ac:dyDescent="0.3">
      <c r="A3" s="39"/>
      <c r="B3" s="89" t="s">
        <v>218</v>
      </c>
      <c r="C3" s="41"/>
      <c r="D3" s="89"/>
      <c r="E3" s="60"/>
      <c r="F3" s="89" t="s">
        <v>218</v>
      </c>
      <c r="G3" s="60"/>
      <c r="H3" s="89"/>
      <c r="I3" s="60"/>
      <c r="J3" s="89" t="s">
        <v>218</v>
      </c>
      <c r="K3" s="60"/>
      <c r="L3" s="89"/>
      <c r="M3" s="60"/>
      <c r="N3" s="41"/>
    </row>
    <row r="4" spans="1:14" ht="48.6" x14ac:dyDescent="0.3">
      <c r="A4" s="42">
        <v>10</v>
      </c>
      <c r="B4" s="76" t="s">
        <v>219</v>
      </c>
      <c r="C4" s="44">
        <v>0.75</v>
      </c>
      <c r="D4" s="76"/>
      <c r="E4" s="43"/>
      <c r="F4" s="76" t="s">
        <v>220</v>
      </c>
      <c r="G4" s="43">
        <v>1.22</v>
      </c>
      <c r="H4" s="76"/>
      <c r="I4" s="43"/>
      <c r="J4" s="76" t="s">
        <v>18</v>
      </c>
      <c r="K4" s="43">
        <v>0.33</v>
      </c>
      <c r="L4" s="76"/>
      <c r="M4" s="43"/>
      <c r="N4" s="44">
        <f>C4+E4+G4+I4+K4+M4</f>
        <v>2.2999999999999998</v>
      </c>
    </row>
    <row r="5" spans="1:14" ht="21.6" x14ac:dyDescent="0.3">
      <c r="A5" s="5"/>
      <c r="B5" s="26" t="s">
        <v>225</v>
      </c>
      <c r="C5" s="11"/>
      <c r="D5" s="26"/>
      <c r="E5" s="13"/>
      <c r="F5" s="26"/>
      <c r="G5" s="13"/>
      <c r="H5" s="26" t="s">
        <v>225</v>
      </c>
      <c r="I5" s="13"/>
      <c r="J5" s="26"/>
      <c r="K5" s="13"/>
      <c r="L5" s="26"/>
      <c r="M5" s="13"/>
      <c r="N5" s="18"/>
    </row>
    <row r="6" spans="1:14" x14ac:dyDescent="0.3">
      <c r="A6" s="14">
        <v>5</v>
      </c>
      <c r="B6" s="125" t="s">
        <v>18</v>
      </c>
      <c r="C6" s="16">
        <v>0.33</v>
      </c>
      <c r="D6" s="125"/>
      <c r="E6" s="15"/>
      <c r="F6" s="125"/>
      <c r="G6" s="15"/>
      <c r="H6" s="125" t="s">
        <v>13</v>
      </c>
      <c r="I6" s="15">
        <v>0.82</v>
      </c>
      <c r="J6" s="125"/>
      <c r="K6" s="15"/>
      <c r="L6" s="125"/>
      <c r="M6" s="15"/>
      <c r="N6" s="16">
        <f>C6+E6+G6+I6+K6+M6</f>
        <v>1.1499999999999999</v>
      </c>
    </row>
    <row r="7" spans="1:14" x14ac:dyDescent="0.3">
      <c r="A7" s="5"/>
      <c r="B7" s="196" t="s">
        <v>226</v>
      </c>
      <c r="C7" s="172"/>
      <c r="D7" s="192"/>
      <c r="E7" s="172"/>
      <c r="F7" s="196" t="s">
        <v>226</v>
      </c>
      <c r="G7" s="172"/>
      <c r="H7" s="193"/>
      <c r="I7" s="172"/>
      <c r="J7" s="196" t="s">
        <v>226</v>
      </c>
      <c r="K7" s="172"/>
      <c r="L7" s="172"/>
      <c r="M7" s="172"/>
      <c r="N7" s="18"/>
    </row>
    <row r="8" spans="1:14" x14ac:dyDescent="0.3">
      <c r="A8" s="14">
        <v>7</v>
      </c>
      <c r="B8" s="169" t="s">
        <v>13</v>
      </c>
      <c r="C8" s="169">
        <v>0.95</v>
      </c>
      <c r="D8" s="169"/>
      <c r="E8" s="169"/>
      <c r="F8" s="194" t="s">
        <v>18</v>
      </c>
      <c r="G8" s="169">
        <v>0.33</v>
      </c>
      <c r="H8" s="169"/>
      <c r="I8" s="169"/>
      <c r="J8" s="194" t="s">
        <v>18</v>
      </c>
      <c r="K8" s="169">
        <v>0.33</v>
      </c>
      <c r="L8" s="169"/>
      <c r="M8" s="169"/>
      <c r="N8" s="16">
        <f>C8+E8+G8+I8+K8+M8</f>
        <v>1.61</v>
      </c>
    </row>
    <row r="9" spans="1:14" ht="20.399999999999999" x14ac:dyDescent="0.3">
      <c r="A9" s="24"/>
      <c r="B9" s="170"/>
      <c r="C9" s="170"/>
      <c r="D9" s="170" t="s">
        <v>227</v>
      </c>
      <c r="E9" s="172"/>
      <c r="F9" s="172"/>
      <c r="G9" s="170"/>
      <c r="H9" s="170"/>
      <c r="I9" s="172"/>
      <c r="J9" s="196"/>
      <c r="K9" s="170"/>
      <c r="L9" s="170"/>
      <c r="M9" s="170"/>
      <c r="N9" s="11"/>
    </row>
    <row r="10" spans="1:14" x14ac:dyDescent="0.3">
      <c r="A10" s="24">
        <v>2.17</v>
      </c>
      <c r="B10" s="170"/>
      <c r="C10" s="170"/>
      <c r="D10" s="170" t="s">
        <v>13</v>
      </c>
      <c r="E10" s="170">
        <v>0.5</v>
      </c>
      <c r="F10" s="170"/>
      <c r="G10" s="170"/>
      <c r="H10" s="170"/>
      <c r="I10" s="170"/>
      <c r="J10" s="196"/>
      <c r="K10" s="170"/>
      <c r="L10" s="170"/>
      <c r="M10" s="170"/>
      <c r="N10" s="11">
        <f>C10+E10+G10+I10+K10+M10</f>
        <v>0.5</v>
      </c>
    </row>
    <row r="11" spans="1:14" ht="30.6" x14ac:dyDescent="0.3">
      <c r="A11" s="5"/>
      <c r="B11" s="172"/>
      <c r="C11" s="172"/>
      <c r="D11" s="172" t="s">
        <v>228</v>
      </c>
      <c r="E11" s="172"/>
      <c r="F11" s="172"/>
      <c r="G11" s="172"/>
      <c r="H11" s="172"/>
      <c r="I11" s="172"/>
      <c r="J11" s="172" t="s">
        <v>228</v>
      </c>
      <c r="K11" s="172"/>
      <c r="L11" s="172"/>
      <c r="M11" s="172"/>
      <c r="N11" s="18"/>
    </row>
    <row r="12" spans="1:14" x14ac:dyDescent="0.3">
      <c r="A12" s="24">
        <v>4.66</v>
      </c>
      <c r="B12" s="170"/>
      <c r="C12" s="170"/>
      <c r="D12" s="170" t="s">
        <v>13</v>
      </c>
      <c r="E12" s="170">
        <v>0.83</v>
      </c>
      <c r="F12" s="170"/>
      <c r="G12" s="170"/>
      <c r="H12" s="170"/>
      <c r="I12" s="170"/>
      <c r="J12" s="170" t="s">
        <v>18</v>
      </c>
      <c r="K12" s="170">
        <v>0.25</v>
      </c>
      <c r="L12" s="170"/>
      <c r="M12" s="170"/>
      <c r="N12" s="11">
        <f>C12+E12+G12+I12+K12+M12</f>
        <v>1.08</v>
      </c>
    </row>
    <row r="13" spans="1:14" ht="24.6" x14ac:dyDescent="0.3">
      <c r="A13" s="39"/>
      <c r="B13" s="19"/>
      <c r="C13" s="41"/>
      <c r="D13" s="60" t="s">
        <v>210</v>
      </c>
      <c r="E13" s="143"/>
      <c r="F13" s="60"/>
      <c r="G13" s="91"/>
      <c r="H13" s="41"/>
      <c r="I13" s="41"/>
      <c r="J13" s="60" t="s">
        <v>210</v>
      </c>
      <c r="K13" s="41"/>
      <c r="L13" s="41"/>
      <c r="M13" s="41"/>
      <c r="N13" s="41"/>
    </row>
    <row r="14" spans="1:14" x14ac:dyDescent="0.3">
      <c r="A14" s="121">
        <v>4.5</v>
      </c>
      <c r="B14" s="14"/>
      <c r="C14" s="43"/>
      <c r="D14" s="44" t="s">
        <v>16</v>
      </c>
      <c r="E14" s="44">
        <v>0.25</v>
      </c>
      <c r="F14" s="45"/>
      <c r="G14" s="63"/>
      <c r="H14" s="44"/>
      <c r="I14" s="44"/>
      <c r="J14" s="44" t="s">
        <v>13</v>
      </c>
      <c r="K14" s="44">
        <v>0.79</v>
      </c>
      <c r="L14" s="44"/>
      <c r="M14" s="44"/>
      <c r="N14" s="44">
        <f>E14+K14</f>
        <v>1.04</v>
      </c>
    </row>
    <row r="15" spans="1:14" ht="24.6" x14ac:dyDescent="0.3">
      <c r="A15" s="51"/>
      <c r="B15" s="60"/>
      <c r="C15" s="59"/>
      <c r="D15" s="60" t="s">
        <v>211</v>
      </c>
      <c r="E15" s="59"/>
      <c r="F15" s="60"/>
      <c r="G15" s="41"/>
      <c r="H15" s="41"/>
      <c r="I15" s="41"/>
      <c r="J15" s="41" t="s">
        <v>211</v>
      </c>
      <c r="K15" s="41"/>
      <c r="L15" s="60"/>
      <c r="M15" s="41"/>
      <c r="N15" s="41"/>
    </row>
    <row r="16" spans="1:14" ht="40.799999999999997" x14ac:dyDescent="0.3">
      <c r="A16" s="51">
        <v>9.76</v>
      </c>
      <c r="B16" s="47"/>
      <c r="C16" s="101"/>
      <c r="D16" s="170" t="s">
        <v>212</v>
      </c>
      <c r="E16" s="101">
        <v>1.5</v>
      </c>
      <c r="F16" s="47"/>
      <c r="G16" s="48"/>
      <c r="H16" s="48"/>
      <c r="I16" s="48"/>
      <c r="J16" s="170" t="s">
        <v>18</v>
      </c>
      <c r="K16" s="48">
        <v>0.7</v>
      </c>
      <c r="L16" s="47"/>
      <c r="M16" s="48"/>
      <c r="N16" s="48">
        <f>C16+E16+G16+I16+K16+M16</f>
        <v>2.2000000000000002</v>
      </c>
    </row>
    <row r="17" spans="1:14" x14ac:dyDescent="0.3">
      <c r="A17" s="39"/>
      <c r="B17" s="89" t="s">
        <v>221</v>
      </c>
      <c r="C17" s="41"/>
      <c r="D17" s="89" t="s">
        <v>221</v>
      </c>
      <c r="E17" s="60"/>
      <c r="F17" s="89" t="s">
        <v>221</v>
      </c>
      <c r="G17" s="41"/>
      <c r="H17" s="89" t="s">
        <v>221</v>
      </c>
      <c r="I17" s="60"/>
      <c r="J17" s="89" t="s">
        <v>221</v>
      </c>
      <c r="K17" s="41"/>
      <c r="L17" s="89"/>
      <c r="M17" s="60"/>
      <c r="N17" s="41"/>
    </row>
    <row r="18" spans="1:14" ht="48" x14ac:dyDescent="0.3">
      <c r="A18" s="42">
        <v>10</v>
      </c>
      <c r="B18" s="76" t="s">
        <v>222</v>
      </c>
      <c r="C18" s="44">
        <v>0.44</v>
      </c>
      <c r="D18" s="191" t="s">
        <v>223</v>
      </c>
      <c r="E18" s="43">
        <v>0.5</v>
      </c>
      <c r="F18" s="76" t="s">
        <v>13</v>
      </c>
      <c r="G18" s="43">
        <v>0.87</v>
      </c>
      <c r="H18" s="76" t="s">
        <v>18</v>
      </c>
      <c r="I18" s="43">
        <v>0.25</v>
      </c>
      <c r="J18" s="76" t="s">
        <v>18</v>
      </c>
      <c r="K18" s="43">
        <v>0.25</v>
      </c>
      <c r="L18" s="76"/>
      <c r="M18" s="43"/>
      <c r="N18" s="44">
        <f>C18+E18+G18+I18+K18+M18</f>
        <v>2.31</v>
      </c>
    </row>
    <row r="19" spans="1:14" x14ac:dyDescent="0.3">
      <c r="A19" s="39"/>
      <c r="B19" s="127"/>
      <c r="C19" s="48"/>
      <c r="D19" s="87" t="s">
        <v>215</v>
      </c>
      <c r="E19" s="47"/>
      <c r="F19" s="87"/>
      <c r="G19" s="48"/>
      <c r="H19" s="87"/>
      <c r="I19" s="48"/>
      <c r="J19" s="87" t="s">
        <v>215</v>
      </c>
      <c r="K19" s="48"/>
      <c r="L19" s="87"/>
      <c r="M19" s="48"/>
      <c r="N19" s="41"/>
    </row>
    <row r="20" spans="1:14" x14ac:dyDescent="0.3">
      <c r="A20" s="42">
        <v>4</v>
      </c>
      <c r="B20" s="76"/>
      <c r="C20" s="44"/>
      <c r="D20" s="43" t="s">
        <v>18</v>
      </c>
      <c r="E20" s="43">
        <v>0.33</v>
      </c>
      <c r="F20" s="43"/>
      <c r="G20" s="44"/>
      <c r="H20" s="44"/>
      <c r="I20" s="44"/>
      <c r="J20" s="76" t="s">
        <v>13</v>
      </c>
      <c r="K20" s="44">
        <v>0.59</v>
      </c>
      <c r="L20" s="43"/>
      <c r="M20" s="44"/>
      <c r="N20" s="44">
        <f>C20+E20+G20+I20+K20+M20</f>
        <v>0.91999999999999993</v>
      </c>
    </row>
    <row r="21" spans="1:14" x14ac:dyDescent="0.3">
      <c r="A21" s="39"/>
      <c r="B21" s="119"/>
      <c r="C21" s="41"/>
      <c r="D21" s="60"/>
      <c r="E21" s="60"/>
      <c r="F21" s="60"/>
      <c r="G21" s="41"/>
      <c r="H21" s="41" t="s">
        <v>238</v>
      </c>
      <c r="I21" s="41"/>
      <c r="J21" s="119"/>
      <c r="K21" s="41"/>
      <c r="L21" s="60"/>
      <c r="M21" s="41"/>
      <c r="N21" s="41"/>
    </row>
    <row r="22" spans="1:14" x14ac:dyDescent="0.3">
      <c r="A22" s="51">
        <v>4</v>
      </c>
      <c r="B22" s="90"/>
      <c r="C22" s="48"/>
      <c r="D22" s="47"/>
      <c r="E22" s="47"/>
      <c r="F22" s="47"/>
      <c r="G22" s="48"/>
      <c r="H22" s="48" t="s">
        <v>239</v>
      </c>
      <c r="I22" s="48">
        <v>1</v>
      </c>
      <c r="J22" s="90"/>
      <c r="K22" s="48"/>
      <c r="L22" s="47"/>
      <c r="M22" s="48"/>
      <c r="N22" s="48"/>
    </row>
    <row r="23" spans="1:14" x14ac:dyDescent="0.3">
      <c r="A23" s="5">
        <v>8.33</v>
      </c>
      <c r="B23" s="18" t="s">
        <v>229</v>
      </c>
      <c r="C23" s="18"/>
      <c r="D23" s="18"/>
      <c r="E23" s="18"/>
      <c r="F23" s="19"/>
      <c r="G23" s="18"/>
      <c r="H23" s="18" t="s">
        <v>229</v>
      </c>
      <c r="I23" s="18"/>
      <c r="J23" s="18"/>
      <c r="K23" s="18"/>
      <c r="L23" s="18"/>
      <c r="M23" s="18"/>
      <c r="N23" s="159"/>
    </row>
    <row r="24" spans="1:14" x14ac:dyDescent="0.3">
      <c r="A24" s="14"/>
      <c r="B24" s="16" t="s">
        <v>13</v>
      </c>
      <c r="C24" s="16">
        <v>1.5</v>
      </c>
      <c r="D24" s="16"/>
      <c r="E24" s="73"/>
      <c r="F24" s="15"/>
      <c r="G24" s="16"/>
      <c r="H24" s="16" t="s">
        <v>18</v>
      </c>
      <c r="I24" s="16">
        <v>0.42</v>
      </c>
      <c r="J24" s="16"/>
      <c r="K24" s="16"/>
      <c r="L24" s="16"/>
      <c r="M24" s="16"/>
      <c r="N24" s="197">
        <f t="shared" ref="N24" si="0">C24+E24+G24+I24+K24+M24</f>
        <v>1.92</v>
      </c>
    </row>
    <row r="25" spans="1:14" x14ac:dyDescent="0.3">
      <c r="A25" s="37">
        <f>SUM(A3:A24)</f>
        <v>69.42</v>
      </c>
      <c r="B25" s="28" t="s">
        <v>10</v>
      </c>
      <c r="C25" s="205">
        <f>SUM(C3:C22)</f>
        <v>2.4700000000000002</v>
      </c>
      <c r="D25" s="206"/>
      <c r="E25" s="206">
        <f>SUM(E3:E22)</f>
        <v>3.91</v>
      </c>
      <c r="F25" s="207"/>
      <c r="G25" s="208">
        <f>SUM(G3:G22)</f>
        <v>2.42</v>
      </c>
      <c r="H25" s="205"/>
      <c r="I25" s="205">
        <f>SUM(I3:I22)</f>
        <v>2.0699999999999998</v>
      </c>
      <c r="J25" s="205"/>
      <c r="K25" s="206">
        <f>SUM(K3:K22)</f>
        <v>3.24</v>
      </c>
      <c r="L25" s="206"/>
      <c r="M25" s="206"/>
      <c r="N25" s="198">
        <f>SUM(N3:N22)</f>
        <v>13.11</v>
      </c>
    </row>
    <row r="26" spans="1:14" x14ac:dyDescent="0.3">
      <c r="A26" s="148"/>
      <c r="B26" s="136"/>
      <c r="C26" s="199"/>
      <c r="D26" s="1"/>
      <c r="E26" s="200"/>
      <c r="F26" s="128"/>
      <c r="G26" s="201"/>
      <c r="H26" s="199"/>
      <c r="I26" s="199"/>
      <c r="J26" s="199"/>
      <c r="K26" s="200"/>
      <c r="L26" s="200"/>
      <c r="M26" s="200"/>
      <c r="N26" s="88"/>
    </row>
    <row r="27" spans="1:14" x14ac:dyDescent="0.3">
      <c r="D27" s="35"/>
      <c r="F27" s="69"/>
      <c r="H27" s="35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B2" sqref="B2"/>
    </sheetView>
  </sheetViews>
  <sheetFormatPr baseColWidth="10" defaultRowHeight="14.4" x14ac:dyDescent="0.3"/>
  <cols>
    <col min="4" max="4" width="14.109375" customWidth="1"/>
    <col min="5" max="5" width="7.109375" customWidth="1"/>
    <col min="9" max="9" width="7.109375" customWidth="1"/>
    <col min="11" max="11" width="5.6640625" customWidth="1"/>
    <col min="13" max="13" width="7.88671875" customWidth="1"/>
    <col min="14" max="14" width="8.33203125" customWidth="1"/>
  </cols>
  <sheetData>
    <row r="1" spans="1:14" x14ac:dyDescent="0.3">
      <c r="B1" s="1" t="s">
        <v>235</v>
      </c>
      <c r="F1" s="70"/>
    </row>
    <row r="2" spans="1:14" x14ac:dyDescent="0.3">
      <c r="A2" s="37" t="s">
        <v>1</v>
      </c>
      <c r="B2" s="3" t="s">
        <v>2</v>
      </c>
      <c r="C2" s="37" t="s">
        <v>3</v>
      </c>
      <c r="D2" s="37" t="s">
        <v>4</v>
      </c>
      <c r="E2" s="37" t="s">
        <v>5</v>
      </c>
      <c r="F2" s="38" t="s">
        <v>6</v>
      </c>
      <c r="G2" s="37" t="s">
        <v>5</v>
      </c>
      <c r="H2" s="37" t="s">
        <v>7</v>
      </c>
      <c r="I2" s="37" t="s">
        <v>5</v>
      </c>
      <c r="J2" s="37" t="s">
        <v>8</v>
      </c>
      <c r="K2" s="37" t="s">
        <v>5</v>
      </c>
      <c r="L2" s="37" t="s">
        <v>74</v>
      </c>
      <c r="M2" s="37"/>
      <c r="N2" s="37" t="s">
        <v>10</v>
      </c>
    </row>
    <row r="3" spans="1:14" x14ac:dyDescent="0.3">
      <c r="A3" s="5"/>
      <c r="B3" s="19"/>
      <c r="C3" s="18"/>
      <c r="D3" s="18" t="s">
        <v>232</v>
      </c>
      <c r="E3" s="71"/>
      <c r="F3" s="19"/>
      <c r="G3" s="18"/>
      <c r="H3" s="18" t="s">
        <v>232</v>
      </c>
      <c r="I3" s="71"/>
      <c r="J3" s="18"/>
      <c r="K3" s="71"/>
      <c r="L3" s="19"/>
      <c r="M3" s="71"/>
      <c r="N3" s="18"/>
    </row>
    <row r="4" spans="1:14" x14ac:dyDescent="0.3">
      <c r="A4" s="14">
        <v>10.83</v>
      </c>
      <c r="B4" s="15"/>
      <c r="C4" s="16"/>
      <c r="D4" s="16" t="s">
        <v>233</v>
      </c>
      <c r="E4" s="17">
        <v>0.5</v>
      </c>
      <c r="F4" s="15"/>
      <c r="G4" s="16"/>
      <c r="H4" s="16" t="s">
        <v>233</v>
      </c>
      <c r="I4" s="17">
        <v>2</v>
      </c>
      <c r="J4" s="16"/>
      <c r="K4" s="17"/>
      <c r="L4" s="15"/>
      <c r="M4" s="17"/>
      <c r="N4" s="16">
        <f>C4+E4+G4+I4+K4+M4</f>
        <v>2.5</v>
      </c>
    </row>
    <row r="5" spans="1:14" x14ac:dyDescent="0.3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x14ac:dyDescent="0.3">
      <c r="A6" s="202">
        <f>SUM(A3:A5)</f>
        <v>10.83</v>
      </c>
      <c r="B6" s="121"/>
      <c r="C6" s="121">
        <f>SUM(C3:C5)</f>
        <v>0</v>
      </c>
      <c r="D6" s="121"/>
      <c r="E6" s="121">
        <f>SUM(E3:E5)</f>
        <v>0.5</v>
      </c>
      <c r="F6" s="121"/>
      <c r="G6" s="121">
        <f>SUM(G3:G5)</f>
        <v>0</v>
      </c>
      <c r="H6" s="121"/>
      <c r="I6" s="121">
        <f>SUM(I3:I5)</f>
        <v>2</v>
      </c>
      <c r="J6" s="121"/>
      <c r="K6" s="121">
        <f>SUM(K3:K5)</f>
        <v>0</v>
      </c>
      <c r="L6" s="121"/>
      <c r="M6" s="121">
        <f>SUM(M3:M5)</f>
        <v>0</v>
      </c>
      <c r="N6" s="121">
        <f>SUM(N3:N5)</f>
        <v>2.5</v>
      </c>
    </row>
    <row r="7" spans="1:14" x14ac:dyDescent="0.3">
      <c r="A7" s="35"/>
      <c r="B7" s="1"/>
      <c r="C7" s="1" t="s">
        <v>26</v>
      </c>
      <c r="D7" s="35"/>
      <c r="E7" s="35"/>
      <c r="F7" s="36"/>
      <c r="G7" s="35"/>
      <c r="H7" s="35"/>
      <c r="I7" s="35"/>
      <c r="J7" s="65"/>
      <c r="K7" s="35"/>
      <c r="L7" s="35"/>
      <c r="M7" s="35"/>
      <c r="N7" s="35"/>
    </row>
    <row r="8" spans="1:14" x14ac:dyDescent="0.3">
      <c r="A8" s="35"/>
      <c r="B8" s="1"/>
      <c r="C8" s="1" t="s">
        <v>29</v>
      </c>
      <c r="D8" s="35"/>
      <c r="E8" s="68" t="s">
        <v>234</v>
      </c>
      <c r="F8" s="36"/>
      <c r="G8" s="35"/>
      <c r="H8" s="35" t="s">
        <v>28</v>
      </c>
      <c r="I8" s="35"/>
      <c r="J8" s="65"/>
      <c r="K8" s="66"/>
      <c r="L8" s="66"/>
      <c r="M8" s="66">
        <f>N6*4.33</f>
        <v>10.824999999999999</v>
      </c>
      <c r="N8" s="35"/>
    </row>
    <row r="9" spans="1:14" x14ac:dyDescent="0.3">
      <c r="A9" s="35"/>
      <c r="C9" s="35" t="s">
        <v>47</v>
      </c>
      <c r="D9" s="35"/>
      <c r="F9" s="36"/>
      <c r="G9" s="35"/>
      <c r="H9" s="35"/>
      <c r="I9" s="67"/>
      <c r="J9" s="35"/>
      <c r="K9" s="35"/>
      <c r="L9" s="35"/>
      <c r="M9" s="35"/>
      <c r="N9" s="35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3" workbookViewId="0">
      <selection activeCell="F32" sqref="F32"/>
    </sheetView>
  </sheetViews>
  <sheetFormatPr baseColWidth="10" defaultRowHeight="14.4" x14ac:dyDescent="0.3"/>
  <cols>
    <col min="3" max="3" width="7.88671875" customWidth="1"/>
    <col min="4" max="4" width="14" customWidth="1"/>
    <col min="5" max="5" width="6.44140625" customWidth="1"/>
  </cols>
  <sheetData>
    <row r="1" spans="1:14" x14ac:dyDescent="0.3">
      <c r="A1" s="35"/>
      <c r="B1" s="35" t="s">
        <v>0</v>
      </c>
      <c r="C1" s="35"/>
      <c r="D1" s="35"/>
      <c r="E1" s="35"/>
      <c r="F1" s="36"/>
      <c r="G1" s="35"/>
      <c r="H1" s="35"/>
      <c r="I1" s="35"/>
      <c r="J1" s="35"/>
      <c r="K1" s="35"/>
      <c r="L1" s="35"/>
      <c r="M1" s="35"/>
      <c r="N1" s="35"/>
    </row>
    <row r="2" spans="1:14" x14ac:dyDescent="0.3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8" t="s">
        <v>6</v>
      </c>
      <c r="G2" s="37" t="s">
        <v>5</v>
      </c>
      <c r="H2" s="37" t="s">
        <v>7</v>
      </c>
      <c r="I2" s="37" t="s">
        <v>5</v>
      </c>
      <c r="J2" s="37" t="s">
        <v>8</v>
      </c>
      <c r="K2" s="37" t="s">
        <v>5</v>
      </c>
      <c r="L2" s="37" t="s">
        <v>9</v>
      </c>
      <c r="M2" s="37" t="s">
        <v>5</v>
      </c>
      <c r="N2" s="37" t="s">
        <v>10</v>
      </c>
    </row>
    <row r="3" spans="1:14" ht="24.6" x14ac:dyDescent="0.3">
      <c r="A3" s="39"/>
      <c r="B3" s="13"/>
      <c r="C3" s="48"/>
      <c r="D3" s="47" t="s">
        <v>210</v>
      </c>
      <c r="E3" s="49"/>
      <c r="F3" s="47"/>
      <c r="G3" s="107"/>
      <c r="H3" s="48"/>
      <c r="I3" s="48"/>
      <c r="J3" s="47" t="s">
        <v>210</v>
      </c>
      <c r="K3" s="48"/>
      <c r="L3" s="48"/>
      <c r="M3" s="48"/>
      <c r="N3" s="41"/>
    </row>
    <row r="4" spans="1:14" x14ac:dyDescent="0.3">
      <c r="A4" s="121">
        <v>4.5</v>
      </c>
      <c r="B4" s="14"/>
      <c r="C4" s="43"/>
      <c r="D4" s="44" t="s">
        <v>16</v>
      </c>
      <c r="E4" s="44">
        <v>0.25</v>
      </c>
      <c r="F4" s="45"/>
      <c r="G4" s="63"/>
      <c r="H4" s="44"/>
      <c r="I4" s="44"/>
      <c r="J4" s="44" t="s">
        <v>13</v>
      </c>
      <c r="K4" s="44">
        <v>0.79</v>
      </c>
      <c r="L4" s="44"/>
      <c r="M4" s="44"/>
      <c r="N4" s="44">
        <f>E4+K4</f>
        <v>1.04</v>
      </c>
    </row>
    <row r="5" spans="1:14" x14ac:dyDescent="0.3">
      <c r="A5" s="51"/>
      <c r="B5" s="60"/>
      <c r="C5" s="59"/>
      <c r="D5" s="60" t="s">
        <v>211</v>
      </c>
      <c r="E5" s="59"/>
      <c r="F5" s="60"/>
      <c r="G5" s="41"/>
      <c r="H5" s="41"/>
      <c r="I5" s="41"/>
      <c r="J5" s="41" t="s">
        <v>211</v>
      </c>
      <c r="K5" s="41"/>
      <c r="L5" s="60"/>
      <c r="M5" s="41"/>
      <c r="N5" s="41"/>
    </row>
    <row r="6" spans="1:14" ht="30.6" x14ac:dyDescent="0.3">
      <c r="A6" s="51">
        <v>9.76</v>
      </c>
      <c r="B6" s="43"/>
      <c r="C6" s="121"/>
      <c r="D6" s="169" t="s">
        <v>212</v>
      </c>
      <c r="E6" s="121">
        <v>1.5</v>
      </c>
      <c r="F6" s="43"/>
      <c r="G6" s="44"/>
      <c r="H6" s="44"/>
      <c r="I6" s="44"/>
      <c r="J6" s="169" t="s">
        <v>18</v>
      </c>
      <c r="K6" s="44">
        <v>0.7</v>
      </c>
      <c r="L6" s="43"/>
      <c r="M6" s="44"/>
      <c r="N6" s="44">
        <f>C6+E6+G6+I6+K6+M6</f>
        <v>2.2000000000000002</v>
      </c>
    </row>
    <row r="7" spans="1:14" ht="24.6" x14ac:dyDescent="0.3">
      <c r="A7" s="39"/>
      <c r="B7" s="189" t="s">
        <v>213</v>
      </c>
      <c r="C7" s="41"/>
      <c r="D7" s="75"/>
      <c r="E7" s="41"/>
      <c r="F7" s="189" t="s">
        <v>213</v>
      </c>
      <c r="G7" s="41"/>
      <c r="H7" s="189"/>
      <c r="I7" s="41"/>
      <c r="J7" s="190" t="s">
        <v>213</v>
      </c>
      <c r="K7" s="41"/>
      <c r="L7" s="75"/>
      <c r="M7" s="41"/>
      <c r="N7" s="41"/>
    </row>
    <row r="8" spans="1:14" x14ac:dyDescent="0.3">
      <c r="A8" s="42">
        <v>6.5</v>
      </c>
      <c r="B8" s="43" t="s">
        <v>13</v>
      </c>
      <c r="C8" s="44">
        <v>0.7</v>
      </c>
      <c r="D8" s="44"/>
      <c r="E8" s="45"/>
      <c r="F8" s="43" t="s">
        <v>214</v>
      </c>
      <c r="G8" s="44">
        <v>0.4</v>
      </c>
      <c r="H8" s="43"/>
      <c r="I8" s="44"/>
      <c r="J8" s="44" t="s">
        <v>214</v>
      </c>
      <c r="K8" s="44">
        <v>0.4</v>
      </c>
      <c r="L8" s="44"/>
      <c r="M8" s="44"/>
      <c r="N8" s="44">
        <f>C8+E8+G8+I8+K8+M8</f>
        <v>1.5</v>
      </c>
    </row>
    <row r="9" spans="1:14" x14ac:dyDescent="0.3">
      <c r="A9" s="39"/>
      <c r="C9" s="48"/>
      <c r="D9" s="189" t="s">
        <v>215</v>
      </c>
      <c r="E9" s="47"/>
      <c r="F9" s="189"/>
      <c r="G9" s="48"/>
      <c r="H9" s="189"/>
      <c r="I9" s="48"/>
      <c r="J9" s="189" t="s">
        <v>215</v>
      </c>
      <c r="K9" s="48"/>
      <c r="L9" s="189"/>
      <c r="M9" s="48"/>
      <c r="N9" s="41"/>
    </row>
    <row r="10" spans="1:14" x14ac:dyDescent="0.3">
      <c r="A10" s="42">
        <v>4</v>
      </c>
      <c r="B10" s="76"/>
      <c r="C10" s="44"/>
      <c r="D10" s="43" t="s">
        <v>18</v>
      </c>
      <c r="E10" s="43">
        <v>0.33</v>
      </c>
      <c r="F10" s="43"/>
      <c r="G10" s="44"/>
      <c r="H10" s="44"/>
      <c r="I10" s="44"/>
      <c r="J10" s="76" t="s">
        <v>13</v>
      </c>
      <c r="K10" s="44">
        <v>0.59</v>
      </c>
      <c r="L10" s="43"/>
      <c r="M10" s="44"/>
      <c r="N10" s="44">
        <f>C10+E10+G10+I10+K10+M10</f>
        <v>0.91999999999999993</v>
      </c>
    </row>
    <row r="11" spans="1:14" ht="24.6" x14ac:dyDescent="0.3">
      <c r="A11" s="51"/>
      <c r="B11" s="189" t="s">
        <v>216</v>
      </c>
      <c r="C11" s="48"/>
      <c r="D11" s="87"/>
      <c r="E11" s="47"/>
      <c r="F11" s="189" t="s">
        <v>216</v>
      </c>
      <c r="G11" s="48"/>
      <c r="H11" s="88"/>
      <c r="I11" s="48"/>
      <c r="J11" s="189" t="s">
        <v>216</v>
      </c>
      <c r="K11" s="48"/>
      <c r="L11" s="87"/>
      <c r="M11" s="48"/>
      <c r="N11" s="41">
        <f>C11+E11+G11+I11+K11+M11</f>
        <v>0</v>
      </c>
    </row>
    <row r="12" spans="1:14" x14ac:dyDescent="0.3">
      <c r="A12" s="51">
        <v>6</v>
      </c>
      <c r="B12" s="44" t="s">
        <v>13</v>
      </c>
      <c r="C12" s="44">
        <v>0.57999999999999996</v>
      </c>
      <c r="D12" s="43"/>
      <c r="E12" s="43"/>
      <c r="F12" s="43" t="s">
        <v>214</v>
      </c>
      <c r="G12" s="44">
        <v>0.4</v>
      </c>
      <c r="H12" s="44"/>
      <c r="I12" s="44"/>
      <c r="J12" s="44" t="s">
        <v>214</v>
      </c>
      <c r="K12" s="44">
        <v>0.4</v>
      </c>
      <c r="L12" s="87"/>
      <c r="M12" s="48"/>
      <c r="N12" s="44">
        <f>C12+E12+G12+I12+K12+M12</f>
        <v>1.38</v>
      </c>
    </row>
    <row r="13" spans="1:14" x14ac:dyDescent="0.3">
      <c r="A13" s="39"/>
      <c r="B13" s="89"/>
      <c r="C13" s="41"/>
      <c r="D13" s="89"/>
      <c r="E13" s="41"/>
      <c r="F13" s="89"/>
      <c r="G13" s="41"/>
      <c r="H13" s="89" t="s">
        <v>217</v>
      </c>
      <c r="I13" s="41"/>
      <c r="J13" s="89"/>
      <c r="K13" s="41"/>
      <c r="L13" s="89"/>
      <c r="M13" s="41"/>
      <c r="N13" s="41"/>
    </row>
    <row r="14" spans="1:14" x14ac:dyDescent="0.3">
      <c r="A14" s="42">
        <v>2</v>
      </c>
      <c r="B14" s="76"/>
      <c r="C14" s="44"/>
      <c r="D14" s="76"/>
      <c r="E14" s="44"/>
      <c r="F14" s="76"/>
      <c r="G14" s="44"/>
      <c r="H14" s="76" t="s">
        <v>13</v>
      </c>
      <c r="I14" s="44">
        <v>0.46</v>
      </c>
      <c r="J14" s="76"/>
      <c r="K14" s="44"/>
      <c r="L14" s="76"/>
      <c r="M14" s="44"/>
      <c r="N14" s="44">
        <f>C14+E14+G14+I14+K14+M14</f>
        <v>0.46</v>
      </c>
    </row>
    <row r="15" spans="1:14" x14ac:dyDescent="0.3">
      <c r="A15" s="39"/>
      <c r="B15" s="189" t="s">
        <v>221</v>
      </c>
      <c r="C15" s="48"/>
      <c r="D15" s="189" t="s">
        <v>221</v>
      </c>
      <c r="E15" s="47"/>
      <c r="F15" s="189" t="s">
        <v>221</v>
      </c>
      <c r="G15" s="48"/>
      <c r="H15" s="189" t="s">
        <v>221</v>
      </c>
      <c r="I15" s="47"/>
      <c r="J15" s="189" t="s">
        <v>221</v>
      </c>
      <c r="K15" s="48"/>
      <c r="L15" s="189"/>
      <c r="M15" s="47"/>
      <c r="N15" s="41"/>
    </row>
    <row r="16" spans="1:14" ht="38.4" x14ac:dyDescent="0.3">
      <c r="A16" s="42">
        <v>10</v>
      </c>
      <c r="B16" s="76" t="s">
        <v>222</v>
      </c>
      <c r="C16" s="44">
        <v>0.44</v>
      </c>
      <c r="D16" s="191" t="s">
        <v>223</v>
      </c>
      <c r="E16" s="43">
        <v>0.5</v>
      </c>
      <c r="F16" s="76" t="s">
        <v>13</v>
      </c>
      <c r="G16" s="43">
        <v>0.87</v>
      </c>
      <c r="H16" s="76" t="s">
        <v>18</v>
      </c>
      <c r="I16" s="43">
        <v>0.25</v>
      </c>
      <c r="J16" s="76" t="s">
        <v>18</v>
      </c>
      <c r="K16" s="43">
        <v>0.25</v>
      </c>
      <c r="L16" s="76"/>
      <c r="M16" s="43"/>
      <c r="N16" s="44">
        <f>C16+E16+G16+I16+K16+M16</f>
        <v>2.31</v>
      </c>
    </row>
    <row r="17" spans="1:14" x14ac:dyDescent="0.3">
      <c r="A17" s="39"/>
      <c r="B17" s="189" t="s">
        <v>224</v>
      </c>
      <c r="C17" s="48"/>
      <c r="D17" s="189"/>
      <c r="E17" s="47"/>
      <c r="F17" s="189" t="s">
        <v>224</v>
      </c>
      <c r="G17" s="47"/>
      <c r="H17" s="189"/>
      <c r="I17" s="47"/>
      <c r="J17" s="189" t="s">
        <v>224</v>
      </c>
      <c r="K17" s="47"/>
      <c r="L17" s="189"/>
      <c r="M17" s="47"/>
      <c r="N17" s="41"/>
    </row>
    <row r="18" spans="1:14" x14ac:dyDescent="0.3">
      <c r="A18" s="42">
        <v>7</v>
      </c>
      <c r="B18" s="76" t="s">
        <v>18</v>
      </c>
      <c r="C18" s="44">
        <v>0.33</v>
      </c>
      <c r="D18" s="76"/>
      <c r="E18" s="43"/>
      <c r="F18" s="76" t="s">
        <v>13</v>
      </c>
      <c r="G18" s="44">
        <v>0.95</v>
      </c>
      <c r="H18" s="76"/>
      <c r="I18" s="43"/>
      <c r="J18" s="76" t="s">
        <v>18</v>
      </c>
      <c r="K18" s="44">
        <v>0.33</v>
      </c>
      <c r="L18" s="76"/>
      <c r="M18" s="43"/>
      <c r="N18" s="44">
        <f>C18+E18+G18+I18+K18+M18</f>
        <v>1.61</v>
      </c>
    </row>
    <row r="19" spans="1:14" ht="21.6" x14ac:dyDescent="0.3">
      <c r="A19" s="5"/>
      <c r="B19" s="190" t="s">
        <v>225</v>
      </c>
      <c r="C19" s="11"/>
      <c r="D19" s="190"/>
      <c r="E19" s="13"/>
      <c r="F19" s="190"/>
      <c r="G19" s="13"/>
      <c r="H19" s="190" t="s">
        <v>225</v>
      </c>
      <c r="I19" s="13"/>
      <c r="J19" s="190"/>
      <c r="K19" s="13"/>
      <c r="L19" s="190"/>
      <c r="M19" s="13"/>
      <c r="N19" s="18"/>
    </row>
    <row r="20" spans="1:14" x14ac:dyDescent="0.3">
      <c r="A20" s="14">
        <v>5</v>
      </c>
      <c r="B20" s="125" t="s">
        <v>18</v>
      </c>
      <c r="C20" s="16">
        <v>0.33</v>
      </c>
      <c r="D20" s="125"/>
      <c r="E20" s="15"/>
      <c r="F20" s="125"/>
      <c r="G20" s="15"/>
      <c r="H20" s="125" t="s">
        <v>13</v>
      </c>
      <c r="I20" s="15">
        <v>0.82</v>
      </c>
      <c r="J20" s="125"/>
      <c r="K20" s="15"/>
      <c r="L20" s="125"/>
      <c r="M20" s="15"/>
      <c r="N20" s="16">
        <f>C20+E20+G20+I20+K20+M20</f>
        <v>1.1499999999999999</v>
      </c>
    </row>
    <row r="21" spans="1:14" x14ac:dyDescent="0.3">
      <c r="A21" s="5"/>
      <c r="B21" s="175" t="s">
        <v>226</v>
      </c>
      <c r="C21" s="172"/>
      <c r="D21" s="192"/>
      <c r="E21" s="172"/>
      <c r="F21" s="175" t="s">
        <v>226</v>
      </c>
      <c r="G21" s="172"/>
      <c r="H21" s="193"/>
      <c r="I21" s="172"/>
      <c r="J21" s="175" t="s">
        <v>226</v>
      </c>
      <c r="K21" s="172"/>
      <c r="L21" s="172"/>
      <c r="M21" s="172"/>
      <c r="N21" s="18"/>
    </row>
    <row r="22" spans="1:14" x14ac:dyDescent="0.3">
      <c r="A22" s="14">
        <v>7</v>
      </c>
      <c r="B22" s="169" t="s">
        <v>13</v>
      </c>
      <c r="C22" s="169">
        <v>0.95</v>
      </c>
      <c r="D22" s="169"/>
      <c r="E22" s="169"/>
      <c r="F22" s="194" t="s">
        <v>18</v>
      </c>
      <c r="G22" s="169">
        <v>0.33</v>
      </c>
      <c r="H22" s="169"/>
      <c r="I22" s="169"/>
      <c r="J22" s="194" t="s">
        <v>18</v>
      </c>
      <c r="K22" s="169">
        <v>0.33</v>
      </c>
      <c r="L22" s="169"/>
      <c r="M22" s="169"/>
      <c r="N22" s="16">
        <f>C22+E22+G22+I22+K22+M22</f>
        <v>1.61</v>
      </c>
    </row>
    <row r="23" spans="1:14" ht="20.399999999999999" x14ac:dyDescent="0.3">
      <c r="A23" s="195"/>
      <c r="B23" s="170"/>
      <c r="C23" s="170"/>
      <c r="D23" s="170" t="s">
        <v>227</v>
      </c>
      <c r="E23" s="172"/>
      <c r="F23" s="172"/>
      <c r="G23" s="170"/>
      <c r="H23" s="170"/>
      <c r="I23" s="172"/>
      <c r="J23" s="196"/>
      <c r="K23" s="170"/>
      <c r="L23" s="170"/>
      <c r="M23" s="170"/>
      <c r="N23" s="11"/>
    </row>
    <row r="24" spans="1:14" x14ac:dyDescent="0.3">
      <c r="A24" s="195">
        <v>2.17</v>
      </c>
      <c r="B24" s="170"/>
      <c r="C24" s="170"/>
      <c r="D24" s="170" t="s">
        <v>13</v>
      </c>
      <c r="E24" s="170">
        <v>0.5</v>
      </c>
      <c r="F24" s="170"/>
      <c r="G24" s="170"/>
      <c r="H24" s="170"/>
      <c r="I24" s="170"/>
      <c r="J24" s="196"/>
      <c r="K24" s="170"/>
      <c r="L24" s="170"/>
      <c r="M24" s="170"/>
      <c r="N24" s="11">
        <f>C24+E24+G24+I24+K24+M24</f>
        <v>0.5</v>
      </c>
    </row>
    <row r="25" spans="1:14" ht="30.6" x14ac:dyDescent="0.3">
      <c r="A25" s="5"/>
      <c r="B25" s="172"/>
      <c r="C25" s="172"/>
      <c r="D25" s="172" t="s">
        <v>228</v>
      </c>
      <c r="E25" s="172"/>
      <c r="F25" s="172"/>
      <c r="G25" s="172"/>
      <c r="H25" s="172"/>
      <c r="I25" s="172"/>
      <c r="J25" s="172" t="s">
        <v>228</v>
      </c>
      <c r="K25" s="172"/>
      <c r="L25" s="172"/>
      <c r="M25" s="172"/>
      <c r="N25" s="18"/>
    </row>
    <row r="26" spans="1:14" x14ac:dyDescent="0.3">
      <c r="A26" s="14">
        <v>4.66</v>
      </c>
      <c r="B26" s="169"/>
      <c r="C26" s="169"/>
      <c r="D26" s="169" t="s">
        <v>13</v>
      </c>
      <c r="E26" s="169">
        <v>0.83</v>
      </c>
      <c r="F26" s="169"/>
      <c r="G26" s="169"/>
      <c r="H26" s="169"/>
      <c r="I26" s="169"/>
      <c r="J26" s="169" t="s">
        <v>18</v>
      </c>
      <c r="K26" s="169">
        <v>0.25</v>
      </c>
      <c r="L26" s="169"/>
      <c r="M26" s="169"/>
      <c r="N26" s="11">
        <f>C26+E26+G26+I26+K26+M26</f>
        <v>1.08</v>
      </c>
    </row>
    <row r="27" spans="1:14" x14ac:dyDescent="0.3">
      <c r="A27" s="5">
        <v>8.33</v>
      </c>
      <c r="B27" s="18" t="s">
        <v>229</v>
      </c>
      <c r="C27" s="18"/>
      <c r="D27" s="18"/>
      <c r="E27" s="18"/>
      <c r="F27" s="19"/>
      <c r="G27" s="18"/>
      <c r="H27" s="18" t="s">
        <v>229</v>
      </c>
      <c r="I27" s="18"/>
      <c r="J27" s="18"/>
      <c r="K27" s="18"/>
      <c r="L27" s="18"/>
      <c r="M27" s="18"/>
      <c r="N27" s="159"/>
    </row>
    <row r="28" spans="1:14" x14ac:dyDescent="0.3">
      <c r="A28" s="14"/>
      <c r="B28" s="16" t="s">
        <v>13</v>
      </c>
      <c r="C28" s="16">
        <v>1.5</v>
      </c>
      <c r="D28" s="16"/>
      <c r="E28" s="73"/>
      <c r="F28" s="15"/>
      <c r="G28" s="16"/>
      <c r="H28" s="16" t="s">
        <v>18</v>
      </c>
      <c r="I28" s="16">
        <v>0.42</v>
      </c>
      <c r="J28" s="16"/>
      <c r="K28" s="16"/>
      <c r="L28" s="16"/>
      <c r="M28" s="16"/>
      <c r="N28" s="197">
        <f t="shared" ref="N28" si="0">C28+E28+G28+I28+K28+M28</f>
        <v>1.92</v>
      </c>
    </row>
    <row r="29" spans="1:14" x14ac:dyDescent="0.3">
      <c r="A29" s="123">
        <f>SUM(A3:A28)</f>
        <v>76.92</v>
      </c>
      <c r="B29" s="14" t="s">
        <v>10</v>
      </c>
      <c r="C29" s="42">
        <f>SUM(C3:C28)</f>
        <v>4.83</v>
      </c>
      <c r="D29" s="62"/>
      <c r="E29" s="62">
        <f>SUM(E3:E28)</f>
        <v>3.91</v>
      </c>
      <c r="F29" s="63"/>
      <c r="G29" s="92">
        <f>SUM(G3:G28)</f>
        <v>2.95</v>
      </c>
      <c r="H29" s="42"/>
      <c r="I29" s="42">
        <f>SUM(I3:I28)</f>
        <v>1.9499999999999997</v>
      </c>
      <c r="J29" s="42"/>
      <c r="K29" s="62">
        <f>SUM(K3:K28)</f>
        <v>4.04</v>
      </c>
      <c r="L29" s="62"/>
      <c r="M29" s="62"/>
      <c r="N29" s="198">
        <f>SUM(N3:N28)</f>
        <v>17.68</v>
      </c>
    </row>
    <row r="30" spans="1:14" x14ac:dyDescent="0.3">
      <c r="A30" s="148"/>
      <c r="B30" s="136"/>
      <c r="C30" s="199"/>
      <c r="D30" s="1" t="s">
        <v>230</v>
      </c>
      <c r="E30" s="200"/>
      <c r="F30" s="128"/>
      <c r="G30" s="201"/>
      <c r="H30" s="199"/>
      <c r="I30" s="199"/>
      <c r="J30" s="199"/>
      <c r="K30" s="200"/>
      <c r="L30" s="200"/>
      <c r="M30" s="200"/>
      <c r="N30" s="88"/>
    </row>
    <row r="31" spans="1:14" x14ac:dyDescent="0.3">
      <c r="D31" s="35" t="str">
        <f>B1</f>
        <v>LAURA CERVANTES PERALES</v>
      </c>
      <c r="F31" s="69" t="s">
        <v>236</v>
      </c>
      <c r="H31" s="35" t="s">
        <v>28</v>
      </c>
    </row>
    <row r="32" spans="1:14" x14ac:dyDescent="0.3">
      <c r="B32" s="1" t="s">
        <v>29</v>
      </c>
      <c r="F32" t="s">
        <v>231</v>
      </c>
      <c r="I32" s="67">
        <f>N29*4.33</f>
        <v>76.554400000000001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B3" sqref="B3"/>
    </sheetView>
  </sheetViews>
  <sheetFormatPr baseColWidth="10" defaultRowHeight="14.4" x14ac:dyDescent="0.3"/>
  <cols>
    <col min="3" max="3" width="4.88671875" customWidth="1"/>
    <col min="4" max="4" width="18.109375" customWidth="1"/>
    <col min="5" max="5" width="9" customWidth="1"/>
    <col min="6" max="6" width="13.109375" customWidth="1"/>
    <col min="7" max="7" width="4.33203125" customWidth="1"/>
    <col min="8" max="8" width="8" customWidth="1"/>
    <col min="9" max="9" width="2.88671875" customWidth="1"/>
    <col min="10" max="10" width="20.88671875" customWidth="1"/>
    <col min="11" max="11" width="5.5546875" customWidth="1"/>
    <col min="12" max="12" width="6.33203125" customWidth="1"/>
  </cols>
  <sheetData>
    <row r="1" spans="1:12" x14ac:dyDescent="0.3">
      <c r="B1" s="1" t="s">
        <v>307</v>
      </c>
      <c r="F1" s="70"/>
    </row>
    <row r="2" spans="1:12" x14ac:dyDescent="0.3">
      <c r="A2" s="37" t="s">
        <v>1</v>
      </c>
      <c r="B2" s="3" t="s">
        <v>2</v>
      </c>
      <c r="C2" s="37" t="s">
        <v>300</v>
      </c>
      <c r="D2" s="37" t="s">
        <v>4</v>
      </c>
      <c r="E2" s="37" t="s">
        <v>5</v>
      </c>
      <c r="F2" s="38" t="s">
        <v>6</v>
      </c>
      <c r="G2" s="37" t="s">
        <v>5</v>
      </c>
      <c r="H2" s="37" t="s">
        <v>7</v>
      </c>
      <c r="I2" s="37" t="s">
        <v>5</v>
      </c>
      <c r="J2" s="37" t="s">
        <v>8</v>
      </c>
      <c r="K2" s="37" t="s">
        <v>5</v>
      </c>
      <c r="L2" s="37" t="s">
        <v>10</v>
      </c>
    </row>
    <row r="3" spans="1:12" ht="32.25" customHeight="1" x14ac:dyDescent="0.3">
      <c r="A3" s="59">
        <v>5.19</v>
      </c>
      <c r="B3" s="172"/>
      <c r="C3" s="118"/>
      <c r="D3" s="118" t="s">
        <v>301</v>
      </c>
      <c r="E3" s="118"/>
      <c r="F3" s="118"/>
      <c r="G3" s="118"/>
      <c r="H3" s="118"/>
      <c r="I3" s="118"/>
      <c r="J3" s="118"/>
      <c r="K3" s="118"/>
      <c r="L3" s="242"/>
    </row>
    <row r="4" spans="1:12" x14ac:dyDescent="0.3">
      <c r="A4" s="121"/>
      <c r="B4" s="169"/>
      <c r="C4" s="46"/>
      <c r="D4" s="243" t="s">
        <v>193</v>
      </c>
      <c r="E4" s="46">
        <v>1.19</v>
      </c>
      <c r="F4" s="46"/>
      <c r="G4" s="46"/>
      <c r="H4" s="46"/>
      <c r="I4" s="46"/>
      <c r="J4" s="243"/>
      <c r="K4" s="46"/>
      <c r="L4" s="244">
        <f>C4+E4+G4+I4+K4</f>
        <v>1.19</v>
      </c>
    </row>
    <row r="5" spans="1:12" x14ac:dyDescent="0.3">
      <c r="A5" s="59">
        <v>3</v>
      </c>
      <c r="B5" s="172"/>
      <c r="C5" s="118"/>
      <c r="D5" s="118" t="s">
        <v>302</v>
      </c>
      <c r="E5" s="118"/>
      <c r="F5" s="118"/>
      <c r="G5" s="118"/>
      <c r="H5" s="118"/>
      <c r="I5" s="118"/>
      <c r="J5" s="118"/>
      <c r="K5" s="118"/>
      <c r="L5" s="242"/>
    </row>
    <row r="6" spans="1:12" x14ac:dyDescent="0.3">
      <c r="A6" s="121"/>
      <c r="B6" s="169"/>
      <c r="C6" s="46"/>
      <c r="D6" s="243" t="s">
        <v>13</v>
      </c>
      <c r="E6" s="243">
        <v>0.69</v>
      </c>
      <c r="F6" s="243"/>
      <c r="G6" s="243"/>
      <c r="H6" s="46"/>
      <c r="I6" s="46"/>
      <c r="J6" s="46"/>
      <c r="K6" s="46"/>
      <c r="L6" s="244">
        <f>C6+E6+G6+I6+K6</f>
        <v>0.69</v>
      </c>
    </row>
    <row r="7" spans="1:12" x14ac:dyDescent="0.3">
      <c r="A7" s="101"/>
      <c r="B7" s="170"/>
      <c r="C7" s="118"/>
      <c r="D7" s="109" t="s">
        <v>303</v>
      </c>
      <c r="E7" s="245"/>
      <c r="F7" s="109"/>
      <c r="G7" s="109"/>
      <c r="H7" s="109"/>
      <c r="I7" s="109"/>
      <c r="J7" s="109" t="s">
        <v>303</v>
      </c>
      <c r="K7" s="109"/>
      <c r="L7" s="242"/>
    </row>
    <row r="8" spans="1:12" ht="23.4" x14ac:dyDescent="0.3">
      <c r="A8" s="121">
        <v>5</v>
      </c>
      <c r="B8" s="169"/>
      <c r="C8" s="46"/>
      <c r="D8" s="243" t="s">
        <v>13</v>
      </c>
      <c r="E8" s="46">
        <v>0.9</v>
      </c>
      <c r="F8" s="46"/>
      <c r="G8" s="46"/>
      <c r="H8" s="243"/>
      <c r="I8" s="243"/>
      <c r="J8" s="246" t="s">
        <v>304</v>
      </c>
      <c r="K8" s="46">
        <v>0.25</v>
      </c>
      <c r="L8" s="244">
        <f>C8+E8+G8+I8+K8</f>
        <v>1.1499999999999999</v>
      </c>
    </row>
    <row r="9" spans="1:12" ht="22.5" customHeight="1" x14ac:dyDescent="0.3">
      <c r="A9" s="59"/>
      <c r="B9" s="172"/>
      <c r="C9" s="118"/>
      <c r="D9" s="126" t="s">
        <v>305</v>
      </c>
      <c r="E9" s="118"/>
      <c r="F9" s="118"/>
      <c r="G9" s="118"/>
      <c r="H9" s="126"/>
      <c r="I9" s="126"/>
      <c r="J9" s="126" t="s">
        <v>306</v>
      </c>
      <c r="K9" s="118"/>
      <c r="L9" s="242"/>
    </row>
    <row r="10" spans="1:12" x14ac:dyDescent="0.3">
      <c r="A10" s="101">
        <v>4</v>
      </c>
      <c r="B10" s="170"/>
      <c r="C10" s="109"/>
      <c r="D10" s="245" t="s">
        <v>13</v>
      </c>
      <c r="E10" s="109">
        <v>0.67</v>
      </c>
      <c r="F10" s="109"/>
      <c r="G10" s="109"/>
      <c r="H10" s="245"/>
      <c r="I10" s="245"/>
      <c r="J10" s="245" t="s">
        <v>16</v>
      </c>
      <c r="K10" s="109">
        <v>0.25</v>
      </c>
      <c r="L10" s="244">
        <f>C10+E10+G10+I10+K10</f>
        <v>0.92</v>
      </c>
    </row>
    <row r="11" spans="1:12" x14ac:dyDescent="0.3">
      <c r="A11" s="110">
        <f>SUM(A3:A10)</f>
        <v>17.190000000000001</v>
      </c>
      <c r="B11" s="177" t="s">
        <v>10</v>
      </c>
      <c r="C11" s="247">
        <f>SUM(C3:C10)</f>
        <v>0</v>
      </c>
      <c r="D11" s="248"/>
      <c r="E11" s="248">
        <f>SUM(E3:E10)</f>
        <v>3.4499999999999997</v>
      </c>
      <c r="F11" s="247"/>
      <c r="G11" s="247">
        <f>SUM(G3:G10)</f>
        <v>0</v>
      </c>
      <c r="H11" s="247"/>
      <c r="I11" s="247">
        <f>SUM(I3:I10)</f>
        <v>0</v>
      </c>
      <c r="J11" s="247"/>
      <c r="K11" s="248">
        <f>SUM(K3:K10)</f>
        <v>0.5</v>
      </c>
      <c r="L11" s="249">
        <f>SUM(L3:L10)</f>
        <v>3.9499999999999997</v>
      </c>
    </row>
    <row r="12" spans="1:12" x14ac:dyDescent="0.3">
      <c r="B12" s="1"/>
      <c r="F12" s="70"/>
      <c r="J12" s="32"/>
    </row>
    <row r="13" spans="1:12" x14ac:dyDescent="0.3">
      <c r="B13" s="1"/>
      <c r="F13" s="70"/>
      <c r="H13" t="s">
        <v>28</v>
      </c>
      <c r="J13" s="32"/>
      <c r="K13" s="115"/>
    </row>
    <row r="14" spans="1:12" x14ac:dyDescent="0.3">
      <c r="B14" s="250" t="s">
        <v>26</v>
      </c>
      <c r="F14" s="70" t="s">
        <v>308</v>
      </c>
      <c r="I14" s="116">
        <f>L11*4.33</f>
        <v>17.1035</v>
      </c>
    </row>
    <row r="15" spans="1:12" x14ac:dyDescent="0.3">
      <c r="B15" s="250" t="s">
        <v>47</v>
      </c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D19" sqref="D19"/>
    </sheetView>
  </sheetViews>
  <sheetFormatPr baseColWidth="10" defaultRowHeight="14.4" x14ac:dyDescent="0.3"/>
  <cols>
    <col min="2" max="2" width="13.5546875" customWidth="1"/>
    <col min="3" max="3" width="7.5546875" customWidth="1"/>
    <col min="4" max="4" width="13.44140625" customWidth="1"/>
    <col min="5" max="5" width="11" customWidth="1"/>
    <col min="7" max="7" width="5.6640625" customWidth="1"/>
    <col min="9" max="9" width="7.33203125" customWidth="1"/>
    <col min="10" max="10" width="12.88671875" customWidth="1"/>
    <col min="11" max="11" width="6" customWidth="1"/>
    <col min="12" max="12" width="7" customWidth="1"/>
    <col min="13" max="13" width="5.88671875" customWidth="1"/>
    <col min="14" max="14" width="7.5546875" customWidth="1"/>
  </cols>
  <sheetData>
    <row r="1" spans="1:14" x14ac:dyDescent="0.3">
      <c r="A1" s="35"/>
      <c r="B1" s="35" t="s">
        <v>0</v>
      </c>
      <c r="C1" s="35"/>
      <c r="D1" s="35"/>
      <c r="E1" s="35"/>
      <c r="F1" s="36"/>
      <c r="G1" s="35"/>
      <c r="H1" s="35"/>
      <c r="I1" s="35"/>
      <c r="J1" s="35"/>
      <c r="K1" s="35"/>
      <c r="L1" s="35"/>
      <c r="M1" s="35"/>
      <c r="N1" s="35"/>
    </row>
    <row r="2" spans="1:14" x14ac:dyDescent="0.3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8" t="s">
        <v>6</v>
      </c>
      <c r="G2" s="37" t="s">
        <v>5</v>
      </c>
      <c r="H2" s="37" t="s">
        <v>7</v>
      </c>
      <c r="I2" s="37" t="s">
        <v>5</v>
      </c>
      <c r="J2" s="37" t="s">
        <v>8</v>
      </c>
      <c r="K2" s="37" t="s">
        <v>5</v>
      </c>
      <c r="L2" s="37" t="s">
        <v>9</v>
      </c>
      <c r="M2" s="37" t="s">
        <v>5</v>
      </c>
      <c r="N2" s="37" t="s">
        <v>10</v>
      </c>
    </row>
    <row r="3" spans="1:14" x14ac:dyDescent="0.3">
      <c r="A3" s="39"/>
      <c r="B3" s="189" t="s">
        <v>218</v>
      </c>
      <c r="C3" s="48"/>
      <c r="D3" s="189"/>
      <c r="E3" s="47"/>
      <c r="F3" s="189" t="s">
        <v>218</v>
      </c>
      <c r="G3" s="47"/>
      <c r="H3" s="189"/>
      <c r="I3" s="47"/>
      <c r="J3" s="189" t="s">
        <v>218</v>
      </c>
      <c r="K3" s="47"/>
      <c r="L3" s="189"/>
      <c r="M3" s="47"/>
      <c r="N3" s="41"/>
    </row>
    <row r="4" spans="1:14" ht="36.6" x14ac:dyDescent="0.3">
      <c r="A4" s="42">
        <v>10</v>
      </c>
      <c r="B4" s="76" t="s">
        <v>219</v>
      </c>
      <c r="C4" s="44">
        <v>0.75</v>
      </c>
      <c r="D4" s="76"/>
      <c r="E4" s="43"/>
      <c r="F4" s="76" t="s">
        <v>220</v>
      </c>
      <c r="G4" s="43">
        <v>1.22</v>
      </c>
      <c r="H4" s="76"/>
      <c r="I4" s="43"/>
      <c r="J4" s="76" t="s">
        <v>18</v>
      </c>
      <c r="K4" s="43">
        <v>0.33</v>
      </c>
      <c r="L4" s="76"/>
      <c r="M4" s="43"/>
      <c r="N4" s="44">
        <f>C4+E4+G4+I4+K4+M4</f>
        <v>2.2999999999999998</v>
      </c>
    </row>
    <row r="5" spans="1:14" x14ac:dyDescent="0.3">
      <c r="A5" s="5"/>
      <c r="B5" s="175" t="s">
        <v>226</v>
      </c>
      <c r="C5" s="172"/>
      <c r="D5" s="192"/>
      <c r="E5" s="172"/>
      <c r="F5" s="175" t="s">
        <v>226</v>
      </c>
      <c r="G5" s="172"/>
      <c r="H5" s="193"/>
      <c r="I5" s="172"/>
      <c r="J5" s="175" t="s">
        <v>226</v>
      </c>
      <c r="K5" s="172"/>
      <c r="L5" s="172"/>
      <c r="M5" s="172"/>
      <c r="N5" s="18"/>
    </row>
    <row r="6" spans="1:14" x14ac:dyDescent="0.3">
      <c r="A6" s="14">
        <v>7</v>
      </c>
      <c r="B6" s="169" t="s">
        <v>13</v>
      </c>
      <c r="C6" s="169">
        <v>0.95</v>
      </c>
      <c r="D6" s="169"/>
      <c r="E6" s="169"/>
      <c r="F6" s="194" t="s">
        <v>18</v>
      </c>
      <c r="G6" s="169">
        <v>0.33</v>
      </c>
      <c r="H6" s="169"/>
      <c r="I6" s="169"/>
      <c r="J6" s="194" t="s">
        <v>18</v>
      </c>
      <c r="K6" s="169">
        <v>0.33</v>
      </c>
      <c r="L6" s="169"/>
      <c r="M6" s="169"/>
      <c r="N6" s="16">
        <f>C6+E6+G6+I6+K6+M6</f>
        <v>1.61</v>
      </c>
    </row>
    <row r="7" spans="1:14" ht="20.399999999999999" x14ac:dyDescent="0.3">
      <c r="A7" s="5"/>
      <c r="B7" s="172"/>
      <c r="C7" s="172"/>
      <c r="D7" s="172" t="s">
        <v>228</v>
      </c>
      <c r="E7" s="172"/>
      <c r="F7" s="172"/>
      <c r="G7" s="172"/>
      <c r="H7" s="172"/>
      <c r="I7" s="172"/>
      <c r="J7" s="172" t="s">
        <v>228</v>
      </c>
      <c r="K7" s="172"/>
      <c r="L7" s="172"/>
      <c r="M7" s="172"/>
      <c r="N7" s="18"/>
    </row>
    <row r="8" spans="1:14" x14ac:dyDescent="0.3">
      <c r="A8" s="14">
        <v>4.66</v>
      </c>
      <c r="B8" s="169"/>
      <c r="C8" s="169"/>
      <c r="D8" s="169" t="s">
        <v>13</v>
      </c>
      <c r="E8" s="169">
        <v>0.83</v>
      </c>
      <c r="F8" s="169"/>
      <c r="G8" s="169"/>
      <c r="H8" s="169"/>
      <c r="I8" s="169"/>
      <c r="J8" s="169" t="s">
        <v>18</v>
      </c>
      <c r="K8" s="169">
        <v>0.25</v>
      </c>
      <c r="L8" s="169"/>
      <c r="M8" s="169"/>
      <c r="N8" s="11">
        <f>C8+E8+G8+I8+K8+M8</f>
        <v>1.08</v>
      </c>
    </row>
    <row r="9" spans="1:14" x14ac:dyDescent="0.3">
      <c r="A9" s="123">
        <f>SUM(A3:A8)</f>
        <v>21.66</v>
      </c>
      <c r="B9" s="14" t="s">
        <v>10</v>
      </c>
      <c r="C9" s="42">
        <f>SUM(C3:C8)</f>
        <v>1.7</v>
      </c>
      <c r="D9" s="62"/>
      <c r="E9" s="62">
        <f>SUM(E3:E8)</f>
        <v>0.83</v>
      </c>
      <c r="F9" s="63"/>
      <c r="G9" s="92">
        <f>SUM(G3:G8)</f>
        <v>1.55</v>
      </c>
      <c r="H9" s="42"/>
      <c r="I9" s="42">
        <f>SUM(I3:I8)</f>
        <v>0</v>
      </c>
      <c r="J9" s="42"/>
      <c r="K9" s="62">
        <f>SUM(K3:K8)</f>
        <v>0.91</v>
      </c>
      <c r="L9" s="62"/>
      <c r="M9" s="62"/>
      <c r="N9" s="198">
        <f>SUM(N3:N8)</f>
        <v>4.99</v>
      </c>
    </row>
    <row r="10" spans="1:14" x14ac:dyDescent="0.3">
      <c r="A10" s="148"/>
      <c r="B10" s="136"/>
      <c r="C10" s="199"/>
      <c r="D10" s="1" t="s">
        <v>230</v>
      </c>
      <c r="E10" s="200"/>
      <c r="F10" s="128"/>
      <c r="G10" s="201"/>
      <c r="H10" s="199"/>
      <c r="I10" s="199"/>
      <c r="J10" s="199"/>
      <c r="K10" s="200"/>
      <c r="L10" s="200"/>
      <c r="M10" s="200"/>
      <c r="N10" s="88"/>
    </row>
    <row r="11" spans="1:14" x14ac:dyDescent="0.3">
      <c r="D11" s="35" t="str">
        <f>B1</f>
        <v>LAURA CERVANTES PERALES</v>
      </c>
      <c r="F11" s="69" t="s">
        <v>208</v>
      </c>
      <c r="H11" s="35" t="s">
        <v>28</v>
      </c>
    </row>
    <row r="12" spans="1:14" x14ac:dyDescent="0.3">
      <c r="B12" s="1" t="s">
        <v>29</v>
      </c>
      <c r="F12" t="s">
        <v>231</v>
      </c>
      <c r="I12" s="67">
        <f>N9*4.33</f>
        <v>21.6067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30"/>
    </sheetView>
  </sheetViews>
  <sheetFormatPr baseColWidth="10" defaultRowHeight="14.4" x14ac:dyDescent="0.3"/>
  <cols>
    <col min="1" max="1" width="8.5546875" customWidth="1"/>
    <col min="3" max="3" width="6.88671875" customWidth="1"/>
    <col min="4" max="4" width="12.6640625" customWidth="1"/>
    <col min="5" max="5" width="6.6640625" customWidth="1"/>
    <col min="6" max="6" width="13.44140625" customWidth="1"/>
    <col min="7" max="7" width="6.44140625" customWidth="1"/>
    <col min="8" max="8" width="20.44140625" customWidth="1"/>
    <col min="9" max="9" width="6.33203125" customWidth="1"/>
    <col min="10" max="10" width="14.44140625" customWidth="1"/>
    <col min="11" max="11" width="6.109375" customWidth="1"/>
    <col min="12" max="12" width="6.44140625" customWidth="1"/>
    <col min="13" max="13" width="5.5546875" customWidth="1"/>
    <col min="14" max="14" width="7.6640625" customWidth="1"/>
  </cols>
  <sheetData>
    <row r="1" spans="1:14" x14ac:dyDescent="0.3">
      <c r="A1" t="s">
        <v>189</v>
      </c>
      <c r="B1" t="s">
        <v>0</v>
      </c>
    </row>
    <row r="2" spans="1:14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ht="21.6" x14ac:dyDescent="0.3">
      <c r="A3" s="5"/>
      <c r="B3" s="11"/>
      <c r="C3" s="11"/>
      <c r="D3" s="178"/>
      <c r="E3" s="11"/>
      <c r="F3" s="178" t="s">
        <v>190</v>
      </c>
      <c r="G3" s="11"/>
      <c r="H3" s="11"/>
      <c r="I3" s="11"/>
      <c r="J3" s="179"/>
      <c r="K3" s="11"/>
      <c r="L3" s="11"/>
      <c r="M3" s="11"/>
      <c r="N3" s="11"/>
    </row>
    <row r="4" spans="1:14" x14ac:dyDescent="0.3">
      <c r="A4" s="14">
        <v>2</v>
      </c>
      <c r="B4" s="11"/>
      <c r="C4" s="11"/>
      <c r="D4" s="180"/>
      <c r="E4" s="11"/>
      <c r="F4" s="180" t="s">
        <v>191</v>
      </c>
      <c r="G4" s="11">
        <v>0.46</v>
      </c>
      <c r="H4" s="11"/>
      <c r="I4" s="11"/>
      <c r="J4" s="179"/>
      <c r="K4" s="11"/>
      <c r="L4" s="11"/>
      <c r="M4" s="11"/>
      <c r="N4" s="16">
        <f>C4+E4+G4+I4+K4+M4</f>
        <v>0.46</v>
      </c>
    </row>
    <row r="5" spans="1:14" x14ac:dyDescent="0.3">
      <c r="A5" s="5"/>
      <c r="B5" s="21" t="s">
        <v>192</v>
      </c>
      <c r="C5" s="18"/>
      <c r="D5" s="21"/>
      <c r="E5" s="18"/>
      <c r="F5" s="21" t="s">
        <v>192</v>
      </c>
      <c r="G5" s="18"/>
      <c r="H5" s="21"/>
      <c r="I5" s="18"/>
      <c r="J5" s="21" t="s">
        <v>192</v>
      </c>
      <c r="K5" s="18"/>
      <c r="L5" s="21"/>
      <c r="M5" s="18"/>
      <c r="N5" s="18"/>
    </row>
    <row r="6" spans="1:14" x14ac:dyDescent="0.3">
      <c r="A6" s="14">
        <v>9</v>
      </c>
      <c r="B6" s="16" t="s">
        <v>18</v>
      </c>
      <c r="C6" s="17">
        <v>0.33</v>
      </c>
      <c r="D6" s="16"/>
      <c r="E6" s="17"/>
      <c r="F6" s="16" t="s">
        <v>193</v>
      </c>
      <c r="G6" s="17">
        <v>1.41</v>
      </c>
      <c r="H6" s="15"/>
      <c r="I6" s="16"/>
      <c r="J6" s="16" t="s">
        <v>18</v>
      </c>
      <c r="K6" s="17">
        <v>0.33</v>
      </c>
      <c r="L6" s="15"/>
      <c r="M6" s="17"/>
      <c r="N6" s="16">
        <f>C6+E6+G6+I6+K6+M6</f>
        <v>2.0699999999999998</v>
      </c>
    </row>
    <row r="7" spans="1:14" x14ac:dyDescent="0.3">
      <c r="A7" s="5"/>
      <c r="C7" s="18"/>
      <c r="E7" s="18"/>
      <c r="G7" s="18"/>
      <c r="H7" t="s">
        <v>194</v>
      </c>
      <c r="I7" s="18"/>
      <c r="K7" s="18"/>
      <c r="M7" s="18"/>
      <c r="N7" s="18"/>
    </row>
    <row r="8" spans="1:14" x14ac:dyDescent="0.3">
      <c r="A8" s="14">
        <v>3</v>
      </c>
      <c r="B8" s="15"/>
      <c r="C8" s="16"/>
      <c r="D8" s="16"/>
      <c r="E8" s="17"/>
      <c r="F8" s="15"/>
      <c r="G8" s="16"/>
      <c r="H8" s="15" t="s">
        <v>13</v>
      </c>
      <c r="I8" s="16">
        <v>0.69</v>
      </c>
      <c r="J8" s="16"/>
      <c r="K8" s="17"/>
      <c r="L8" s="16"/>
      <c r="M8" s="16"/>
      <c r="N8" s="16">
        <f>C8+E8+G8+I8+K8+M8</f>
        <v>0.69</v>
      </c>
    </row>
    <row r="9" spans="1:14" x14ac:dyDescent="0.3">
      <c r="A9" s="5"/>
      <c r="B9" t="s">
        <v>195</v>
      </c>
      <c r="C9" s="18"/>
      <c r="E9" s="18"/>
      <c r="F9" t="s">
        <v>195</v>
      </c>
      <c r="G9" s="18"/>
      <c r="I9" s="18"/>
      <c r="J9" t="s">
        <v>195</v>
      </c>
      <c r="K9" s="18"/>
      <c r="M9" s="18"/>
      <c r="N9" s="18"/>
    </row>
    <row r="10" spans="1:14" ht="21.6" x14ac:dyDescent="0.3">
      <c r="A10" s="14">
        <v>7</v>
      </c>
      <c r="B10" s="15" t="s">
        <v>16</v>
      </c>
      <c r="C10" s="16">
        <v>0.33</v>
      </c>
      <c r="D10" s="16"/>
      <c r="E10" s="17"/>
      <c r="F10" s="15" t="s">
        <v>196</v>
      </c>
      <c r="G10" s="16">
        <v>0.95</v>
      </c>
      <c r="H10" s="15"/>
      <c r="I10" s="16"/>
      <c r="J10" s="15" t="s">
        <v>16</v>
      </c>
      <c r="K10" s="16">
        <v>0.33</v>
      </c>
      <c r="L10" s="16"/>
      <c r="M10" s="16"/>
      <c r="N10" s="16">
        <f>C10+E10+G10+I10+K10+M10</f>
        <v>1.61</v>
      </c>
    </row>
    <row r="11" spans="1:14" ht="20.399999999999999" x14ac:dyDescent="0.3">
      <c r="A11" s="5"/>
      <c r="B11" s="1"/>
      <c r="C11" s="18"/>
      <c r="D11" s="181" t="s">
        <v>197</v>
      </c>
      <c r="E11" s="18"/>
      <c r="F11" s="1"/>
      <c r="G11" s="18"/>
      <c r="H11" s="1"/>
      <c r="I11" s="18"/>
      <c r="J11" s="181" t="s">
        <v>197</v>
      </c>
      <c r="K11" s="18"/>
      <c r="L11" s="1"/>
      <c r="M11" s="18"/>
      <c r="N11" s="18"/>
    </row>
    <row r="12" spans="1:14" x14ac:dyDescent="0.3">
      <c r="A12" s="14">
        <v>4</v>
      </c>
      <c r="B12" s="15"/>
      <c r="C12" s="16"/>
      <c r="D12" s="16" t="s">
        <v>16</v>
      </c>
      <c r="E12" s="17">
        <v>0.33</v>
      </c>
      <c r="F12" s="15"/>
      <c r="G12" s="16"/>
      <c r="H12" s="15"/>
      <c r="I12" s="16"/>
      <c r="J12" s="16" t="s">
        <v>13</v>
      </c>
      <c r="K12" s="17">
        <v>0.59</v>
      </c>
      <c r="L12" s="16"/>
      <c r="M12" s="16"/>
      <c r="N12" s="16">
        <f>C12+E12+G12+I12+K12+M12</f>
        <v>0.91999999999999993</v>
      </c>
    </row>
    <row r="13" spans="1:14" x14ac:dyDescent="0.3">
      <c r="A13" s="39"/>
      <c r="C13" s="41"/>
      <c r="D13" s="119"/>
      <c r="E13" s="60"/>
      <c r="F13" s="89"/>
      <c r="G13" s="41"/>
      <c r="H13" t="s">
        <v>198</v>
      </c>
      <c r="I13" s="41"/>
      <c r="K13" s="41"/>
      <c r="L13" s="41"/>
      <c r="M13" s="41"/>
      <c r="N13" s="41"/>
    </row>
    <row r="14" spans="1:14" ht="24.6" x14ac:dyDescent="0.3">
      <c r="A14" s="42">
        <v>1</v>
      </c>
      <c r="B14" s="43"/>
      <c r="C14" s="44"/>
      <c r="D14" s="44"/>
      <c r="E14" s="44"/>
      <c r="F14" s="150"/>
      <c r="G14" s="44"/>
      <c r="H14" s="182" t="s">
        <v>199</v>
      </c>
      <c r="I14" s="44">
        <v>0.23</v>
      </c>
      <c r="J14" s="182"/>
      <c r="K14" s="44"/>
      <c r="L14" s="43"/>
      <c r="M14" s="44"/>
      <c r="N14" s="44">
        <f>C14+E14+G14+I14+K14+M14</f>
        <v>0.23</v>
      </c>
    </row>
    <row r="15" spans="1:14" x14ac:dyDescent="0.3">
      <c r="A15" s="51"/>
      <c r="B15" s="60" t="s">
        <v>200</v>
      </c>
      <c r="C15" s="48"/>
      <c r="D15" s="48"/>
      <c r="F15" s="60"/>
      <c r="G15" s="48"/>
      <c r="H15" s="183" t="s">
        <v>200</v>
      </c>
      <c r="I15" s="48"/>
      <c r="J15" s="183"/>
      <c r="K15" s="48"/>
      <c r="L15" s="47"/>
      <c r="M15" s="48"/>
      <c r="N15" s="48"/>
    </row>
    <row r="16" spans="1:14" x14ac:dyDescent="0.3">
      <c r="A16" s="51">
        <v>12.56</v>
      </c>
      <c r="B16" s="47" t="s">
        <v>13</v>
      </c>
      <c r="C16" s="48">
        <v>1.45</v>
      </c>
      <c r="D16" s="48"/>
      <c r="F16" s="47"/>
      <c r="G16" s="48"/>
      <c r="H16" s="183" t="s">
        <v>13</v>
      </c>
      <c r="I16" s="48">
        <v>1.45</v>
      </c>
      <c r="J16" s="183"/>
      <c r="K16" s="48"/>
      <c r="L16" s="47"/>
      <c r="M16" s="48"/>
      <c r="N16" s="48">
        <f>C16+E16+G16+I16+K16+M16</f>
        <v>2.9</v>
      </c>
    </row>
    <row r="17" spans="1:14" x14ac:dyDescent="0.3">
      <c r="A17" s="39"/>
      <c r="B17" s="184" t="s">
        <v>201</v>
      </c>
      <c r="C17" s="59"/>
      <c r="D17" s="59"/>
      <c r="E17" s="59"/>
      <c r="F17" s="60"/>
      <c r="G17" s="41"/>
      <c r="H17" s="60"/>
      <c r="I17" s="59"/>
      <c r="J17" s="60" t="s">
        <v>202</v>
      </c>
      <c r="K17" s="59"/>
      <c r="L17" s="60"/>
      <c r="M17" s="59"/>
      <c r="N17" s="41"/>
    </row>
    <row r="18" spans="1:14" ht="36.6" x14ac:dyDescent="0.3">
      <c r="A18" s="42">
        <v>9.16</v>
      </c>
      <c r="B18" s="185" t="s">
        <v>13</v>
      </c>
      <c r="C18" s="121">
        <v>1.61</v>
      </c>
      <c r="D18" s="121"/>
      <c r="E18" s="121"/>
      <c r="F18" s="43"/>
      <c r="G18" s="44"/>
      <c r="H18" s="43"/>
      <c r="I18" s="121"/>
      <c r="J18" s="43" t="s">
        <v>203</v>
      </c>
      <c r="K18" s="121">
        <v>0.5</v>
      </c>
      <c r="L18" s="43"/>
      <c r="M18" s="121"/>
      <c r="N18" s="44">
        <f>C18+E18+G18+I18+K18</f>
        <v>2.1100000000000003</v>
      </c>
    </row>
    <row r="19" spans="1:14" x14ac:dyDescent="0.3">
      <c r="A19" s="51"/>
      <c r="B19" s="186"/>
      <c r="C19" s="101"/>
      <c r="D19" s="101"/>
      <c r="F19" s="47"/>
      <c r="G19" s="48"/>
      <c r="H19" s="186" t="s">
        <v>204</v>
      </c>
      <c r="I19" s="101"/>
      <c r="J19" s="47"/>
      <c r="K19" s="101"/>
      <c r="L19" s="47"/>
      <c r="M19" s="101"/>
      <c r="N19" s="48"/>
    </row>
    <row r="20" spans="1:14" x14ac:dyDescent="0.3">
      <c r="A20" s="51">
        <v>5.16</v>
      </c>
      <c r="B20" s="186"/>
      <c r="C20" s="101"/>
      <c r="D20" s="101"/>
      <c r="F20" s="47"/>
      <c r="G20" s="48"/>
      <c r="H20" s="186" t="s">
        <v>13</v>
      </c>
      <c r="I20" s="101">
        <v>1.19</v>
      </c>
      <c r="J20" s="47"/>
      <c r="K20" s="101"/>
      <c r="L20" s="47"/>
      <c r="M20" s="101"/>
      <c r="N20" s="48">
        <f>C20+E20+G20+I20+K20</f>
        <v>1.19</v>
      </c>
    </row>
    <row r="21" spans="1:14" x14ac:dyDescent="0.3">
      <c r="A21" s="39"/>
      <c r="B21" s="184"/>
      <c r="C21" s="59"/>
      <c r="D21" s="59" t="s">
        <v>205</v>
      </c>
      <c r="E21" s="59"/>
      <c r="F21" s="60"/>
      <c r="G21" s="41"/>
      <c r="H21" s="60"/>
      <c r="I21" s="59"/>
      <c r="J21" s="60" t="s">
        <v>206</v>
      </c>
      <c r="K21" s="59"/>
      <c r="L21" s="60"/>
      <c r="M21" s="59"/>
      <c r="N21" s="41"/>
    </row>
    <row r="22" spans="1:14" x14ac:dyDescent="0.3">
      <c r="A22" s="42">
        <v>6</v>
      </c>
      <c r="B22" s="185"/>
      <c r="C22" s="121"/>
      <c r="D22" s="121" t="s">
        <v>13</v>
      </c>
      <c r="E22" s="121">
        <v>1.1000000000000001</v>
      </c>
      <c r="F22" s="43"/>
      <c r="G22" s="44"/>
      <c r="H22" s="43"/>
      <c r="I22" s="121"/>
      <c r="J22" s="43" t="s">
        <v>18</v>
      </c>
      <c r="K22" s="121">
        <v>0.28999999999999998</v>
      </c>
      <c r="L22" s="43"/>
      <c r="M22" s="121"/>
      <c r="N22" s="44">
        <f>E22+K22</f>
        <v>1.3900000000000001</v>
      </c>
    </row>
    <row r="23" spans="1:14" x14ac:dyDescent="0.3">
      <c r="A23" s="51"/>
      <c r="B23" s="186" t="s">
        <v>207</v>
      </c>
      <c r="C23" s="101"/>
      <c r="D23" s="101"/>
      <c r="E23" s="127"/>
      <c r="F23" s="47"/>
      <c r="G23" s="48"/>
      <c r="H23" s="47" t="s">
        <v>207</v>
      </c>
      <c r="I23" s="101"/>
      <c r="J23" s="47"/>
      <c r="K23" s="101"/>
      <c r="L23" s="47"/>
      <c r="M23" s="101"/>
      <c r="N23" s="48"/>
    </row>
    <row r="24" spans="1:14" x14ac:dyDescent="0.3">
      <c r="A24" s="51">
        <v>4.93</v>
      </c>
      <c r="B24" s="186" t="s">
        <v>13</v>
      </c>
      <c r="C24" s="101">
        <v>0.81</v>
      </c>
      <c r="D24" s="101"/>
      <c r="E24" s="127"/>
      <c r="F24" s="47"/>
      <c r="G24" s="48"/>
      <c r="H24" s="47" t="s">
        <v>18</v>
      </c>
      <c r="I24" s="101">
        <v>0.33</v>
      </c>
      <c r="J24" s="47"/>
      <c r="K24" s="101"/>
      <c r="L24" s="47"/>
      <c r="M24" s="101"/>
      <c r="N24" s="44">
        <f>C24+E24+G24+I24+K24</f>
        <v>1.1400000000000001</v>
      </c>
    </row>
    <row r="25" spans="1:14" x14ac:dyDescent="0.3">
      <c r="A25" s="160"/>
      <c r="B25" s="18"/>
      <c r="C25" s="18"/>
      <c r="D25" s="18"/>
      <c r="E25" s="187"/>
      <c r="F25" s="19"/>
      <c r="G25" s="18"/>
      <c r="H25" s="18"/>
      <c r="I25" s="18"/>
      <c r="J25" s="18"/>
      <c r="K25" s="18"/>
      <c r="L25" s="18"/>
      <c r="M25" s="18"/>
      <c r="N25" s="18"/>
    </row>
    <row r="26" spans="1:14" x14ac:dyDescent="0.3">
      <c r="A26" s="73">
        <f>SUM(A3:A25)</f>
        <v>63.809999999999995</v>
      </c>
      <c r="B26" s="14" t="s">
        <v>10</v>
      </c>
      <c r="C26" s="73">
        <f>SUM(C3:C25)</f>
        <v>4.5299999999999994</v>
      </c>
      <c r="D26" s="73"/>
      <c r="E26" s="73">
        <f>SUM(E3:E25)</f>
        <v>1.4300000000000002</v>
      </c>
      <c r="F26" s="85"/>
      <c r="G26" s="73">
        <f>SUM(G3:G25)</f>
        <v>2.82</v>
      </c>
      <c r="H26" s="14"/>
      <c r="I26" s="73">
        <f>SUM(I3:I25)</f>
        <v>3.89</v>
      </c>
      <c r="J26" s="14"/>
      <c r="K26" s="73">
        <f>SUM(K3:K25)</f>
        <v>2.04</v>
      </c>
      <c r="L26" s="73"/>
      <c r="M26" s="73">
        <f>SUM(M3:M25)</f>
        <v>0</v>
      </c>
      <c r="N26" s="73">
        <f>SUM(N3:N25)</f>
        <v>14.710000000000003</v>
      </c>
    </row>
    <row r="27" spans="1:14" x14ac:dyDescent="0.3">
      <c r="D27" t="s">
        <v>26</v>
      </c>
      <c r="H27" t="s">
        <v>208</v>
      </c>
      <c r="I27" t="s">
        <v>28</v>
      </c>
    </row>
    <row r="28" spans="1:14" x14ac:dyDescent="0.3">
      <c r="D28" t="s">
        <v>29</v>
      </c>
      <c r="F28" s="188" t="str">
        <f>B1</f>
        <v>LAURA CERVANTES PERALES</v>
      </c>
      <c r="K28">
        <f>N26*4.33</f>
        <v>63.694300000000013</v>
      </c>
    </row>
    <row r="30" spans="1:14" x14ac:dyDescent="0.3">
      <c r="F30" t="s">
        <v>209</v>
      </c>
    </row>
  </sheetData>
  <pageMargins left="0" right="0" top="0" bottom="0" header="0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D19" sqref="D19"/>
    </sheetView>
  </sheetViews>
  <sheetFormatPr baseColWidth="10" defaultRowHeight="14.4" x14ac:dyDescent="0.3"/>
  <cols>
    <col min="1" max="1" width="8.5546875" customWidth="1"/>
    <col min="3" max="3" width="7" customWidth="1"/>
    <col min="5" max="5" width="5.6640625" customWidth="1"/>
    <col min="7" max="7" width="5" customWidth="1"/>
    <col min="9" max="9" width="6.44140625" customWidth="1"/>
    <col min="11" max="11" width="5.5546875" customWidth="1"/>
    <col min="12" max="12" width="6" customWidth="1"/>
    <col min="13" max="13" width="4.5546875" customWidth="1"/>
    <col min="14" max="14" width="5.6640625" customWidth="1"/>
  </cols>
  <sheetData>
    <row r="1" spans="1:14" x14ac:dyDescent="0.3">
      <c r="A1" s="35"/>
      <c r="B1" s="35" t="s">
        <v>0</v>
      </c>
      <c r="C1" s="35"/>
      <c r="D1" s="35"/>
      <c r="E1" s="35"/>
      <c r="F1" s="36"/>
      <c r="G1" s="35"/>
      <c r="H1" s="35"/>
      <c r="I1" s="35"/>
      <c r="J1" s="35"/>
      <c r="K1" s="35"/>
      <c r="L1" s="35"/>
      <c r="M1" s="35"/>
      <c r="N1" s="35"/>
    </row>
    <row r="2" spans="1:14" x14ac:dyDescent="0.3">
      <c r="A2" s="35"/>
      <c r="B2" s="35"/>
      <c r="C2" s="35"/>
      <c r="D2" s="35"/>
      <c r="E2" s="35"/>
      <c r="F2" s="36"/>
      <c r="G2" s="35"/>
      <c r="H2" s="35"/>
      <c r="I2" s="35"/>
      <c r="J2" s="35"/>
      <c r="K2" s="35"/>
      <c r="L2" s="35"/>
      <c r="M2" s="35"/>
      <c r="N2" s="35"/>
    </row>
    <row r="3" spans="1:14" x14ac:dyDescent="0.3">
      <c r="A3" s="37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7" t="s">
        <v>5</v>
      </c>
      <c r="H3" s="37" t="s">
        <v>7</v>
      </c>
      <c r="I3" s="37" t="s">
        <v>5</v>
      </c>
      <c r="J3" s="37" t="s">
        <v>8</v>
      </c>
      <c r="K3" s="37" t="s">
        <v>5</v>
      </c>
      <c r="L3" s="37" t="s">
        <v>9</v>
      </c>
      <c r="M3" s="37" t="s">
        <v>5</v>
      </c>
      <c r="N3" s="37" t="s">
        <v>10</v>
      </c>
    </row>
    <row r="4" spans="1:14" ht="24.6" x14ac:dyDescent="0.3">
      <c r="A4" s="39"/>
      <c r="B4" s="119" t="s">
        <v>89</v>
      </c>
      <c r="C4" s="41"/>
      <c r="D4" s="89" t="s">
        <v>89</v>
      </c>
      <c r="E4" s="60"/>
      <c r="F4" s="89" t="s">
        <v>89</v>
      </c>
      <c r="G4" s="41"/>
      <c r="H4" s="89" t="s">
        <v>89</v>
      </c>
      <c r="I4" s="41"/>
      <c r="J4" s="89" t="s">
        <v>89</v>
      </c>
      <c r="K4" s="41"/>
      <c r="L4" s="89"/>
      <c r="M4" s="41"/>
      <c r="N4" s="41"/>
    </row>
    <row r="5" spans="1:14" x14ac:dyDescent="0.3">
      <c r="A5" s="42">
        <v>30</v>
      </c>
      <c r="B5" s="76"/>
      <c r="C5" s="44">
        <v>1.38</v>
      </c>
      <c r="D5" s="76"/>
      <c r="E5" s="43">
        <v>1.39</v>
      </c>
      <c r="F5" s="76"/>
      <c r="G5" s="43">
        <v>1.38</v>
      </c>
      <c r="H5" s="76"/>
      <c r="I5" s="43">
        <v>1.39</v>
      </c>
      <c r="J5" s="76"/>
      <c r="K5" s="43">
        <v>1.38</v>
      </c>
      <c r="L5" s="43"/>
      <c r="M5" s="43"/>
      <c r="N5" s="44">
        <f>C5+E5+G5+I5+K5+M5</f>
        <v>6.919999999999999</v>
      </c>
    </row>
    <row r="6" spans="1:14" x14ac:dyDescent="0.3">
      <c r="A6" s="58"/>
      <c r="B6" s="41"/>
      <c r="C6" s="41"/>
      <c r="D6" s="41"/>
      <c r="E6" s="41"/>
      <c r="F6" s="60"/>
      <c r="G6" s="41"/>
      <c r="H6" s="41"/>
      <c r="I6" s="41"/>
      <c r="J6" s="41"/>
      <c r="K6" s="41"/>
      <c r="L6" s="48"/>
      <c r="M6" s="48"/>
      <c r="N6" s="48"/>
    </row>
    <row r="7" spans="1:14" x14ac:dyDescent="0.3">
      <c r="A7" s="123">
        <f>SUM(A4:A6)</f>
        <v>30</v>
      </c>
      <c r="B7" s="42" t="s">
        <v>10</v>
      </c>
      <c r="C7" s="42">
        <f>SUM(C4:C6)</f>
        <v>1.38</v>
      </c>
      <c r="D7" s="62"/>
      <c r="E7" s="62">
        <f>SUM(E4:E6)</f>
        <v>1.39</v>
      </c>
      <c r="F7" s="63"/>
      <c r="G7" s="42">
        <f>SUM(G4:G6)</f>
        <v>1.38</v>
      </c>
      <c r="H7" s="42"/>
      <c r="I7" s="42">
        <f>SUM(I4:I6)</f>
        <v>1.39</v>
      </c>
      <c r="J7" s="42"/>
      <c r="K7" s="62">
        <f>SUM(K4:K6)</f>
        <v>1.38</v>
      </c>
      <c r="L7" s="62"/>
      <c r="M7" s="62">
        <f>SUM(M4:M6)</f>
        <v>0</v>
      </c>
      <c r="N7" s="64">
        <f>SUM(N4:N6)</f>
        <v>6.919999999999999</v>
      </c>
    </row>
    <row r="8" spans="1:14" x14ac:dyDescent="0.3">
      <c r="A8" s="35"/>
      <c r="B8" s="35"/>
      <c r="C8" s="35"/>
      <c r="D8" s="35"/>
      <c r="E8" s="35"/>
      <c r="F8" s="36"/>
      <c r="G8" s="35"/>
      <c r="H8" s="35"/>
      <c r="I8" s="35"/>
      <c r="J8" s="65"/>
      <c r="K8" s="35"/>
      <c r="L8" s="35"/>
      <c r="M8" s="35"/>
      <c r="N8" s="35"/>
    </row>
    <row r="9" spans="1:14" x14ac:dyDescent="0.3">
      <c r="A9" s="35"/>
      <c r="B9" s="35"/>
      <c r="C9" s="35"/>
      <c r="D9" s="35"/>
      <c r="E9" s="35"/>
      <c r="F9" s="36"/>
      <c r="G9" s="35"/>
      <c r="H9" s="35" t="s">
        <v>28</v>
      </c>
      <c r="I9" s="35"/>
      <c r="J9" s="65"/>
      <c r="K9" s="66">
        <f>N7*4.33</f>
        <v>29.963599999999996</v>
      </c>
      <c r="L9" s="66"/>
      <c r="M9" s="66"/>
      <c r="N9" s="35"/>
    </row>
    <row r="10" spans="1:14" x14ac:dyDescent="0.3">
      <c r="A10" s="35"/>
      <c r="B10" s="35"/>
      <c r="C10" s="35"/>
      <c r="D10" s="35"/>
      <c r="E10" s="35"/>
      <c r="F10" s="36"/>
      <c r="G10" s="35"/>
      <c r="H10" s="35"/>
      <c r="I10" s="67">
        <f>N7</f>
        <v>6.919999999999999</v>
      </c>
      <c r="J10" s="35"/>
      <c r="K10" s="35"/>
      <c r="L10" s="35"/>
      <c r="M10" s="35"/>
      <c r="N10" s="35"/>
    </row>
    <row r="11" spans="1:14" x14ac:dyDescent="0.3">
      <c r="A11" s="35"/>
      <c r="B11" s="35" t="s">
        <v>26</v>
      </c>
      <c r="C11" s="35"/>
      <c r="D11" s="35"/>
      <c r="E11" s="68" t="s">
        <v>188</v>
      </c>
      <c r="F11" s="70"/>
      <c r="G11" s="35"/>
      <c r="H11" s="35"/>
      <c r="I11" s="35"/>
      <c r="J11" s="35"/>
      <c r="K11" s="35"/>
      <c r="L11" s="35"/>
      <c r="M11" s="35"/>
      <c r="N11" s="35"/>
    </row>
    <row r="12" spans="1:14" x14ac:dyDescent="0.3">
      <c r="A12" s="35"/>
      <c r="B12" s="35" t="s">
        <v>29</v>
      </c>
      <c r="C12" s="35"/>
      <c r="D12" s="35" t="str">
        <f>B1</f>
        <v>LAURA CERVANTES PERALES</v>
      </c>
      <c r="E12" s="35"/>
      <c r="F12" s="36"/>
      <c r="G12" s="35"/>
      <c r="H12" s="35"/>
      <c r="I12" s="35"/>
      <c r="J12" s="35"/>
      <c r="K12" s="35"/>
      <c r="L12" s="35"/>
      <c r="M12" s="35"/>
      <c r="N12" s="35"/>
    </row>
    <row r="13" spans="1:14" x14ac:dyDescent="0.3">
      <c r="A13" s="35"/>
      <c r="B13" s="35" t="s">
        <v>47</v>
      </c>
      <c r="C13" s="35"/>
      <c r="D13" s="35"/>
      <c r="E13" s="35"/>
      <c r="F13" s="36"/>
      <c r="G13" s="35"/>
      <c r="H13" s="35"/>
      <c r="I13" s="35"/>
      <c r="J13" s="35"/>
      <c r="K13" s="35"/>
      <c r="L13" s="35"/>
      <c r="M13" s="35"/>
      <c r="N13" s="35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J15" sqref="J15"/>
    </sheetView>
  </sheetViews>
  <sheetFormatPr baseColWidth="10" defaultRowHeight="14.4" x14ac:dyDescent="0.3"/>
  <cols>
    <col min="1" max="1" width="7.88671875" customWidth="1"/>
    <col min="3" max="3" width="7.33203125" customWidth="1"/>
    <col min="5" max="5" width="6.44140625" customWidth="1"/>
    <col min="7" max="7" width="7.109375" customWidth="1"/>
    <col min="9" max="9" width="5.44140625" customWidth="1"/>
    <col min="11" max="11" width="7.33203125" customWidth="1"/>
    <col min="12" max="12" width="5.5546875" customWidth="1"/>
    <col min="13" max="13" width="5.33203125" customWidth="1"/>
    <col min="14" max="14" width="6.88671875" customWidth="1"/>
  </cols>
  <sheetData>
    <row r="1" spans="1:14" x14ac:dyDescent="0.3">
      <c r="A1" s="35"/>
      <c r="B1" s="1" t="s">
        <v>175</v>
      </c>
      <c r="C1" s="35"/>
      <c r="D1" s="35"/>
      <c r="E1" s="36"/>
      <c r="F1" s="35"/>
      <c r="G1" s="35"/>
      <c r="H1" s="35"/>
      <c r="I1" s="35"/>
      <c r="J1" s="35"/>
      <c r="K1" s="35"/>
      <c r="L1" s="35"/>
      <c r="M1" s="35"/>
      <c r="N1" s="35"/>
    </row>
    <row r="2" spans="1:14" x14ac:dyDescent="0.3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3">
      <c r="A3" s="5">
        <v>16</v>
      </c>
      <c r="B3" s="175"/>
      <c r="C3" s="172"/>
      <c r="D3" s="175"/>
      <c r="E3" s="172"/>
      <c r="F3" s="175" t="s">
        <v>176</v>
      </c>
      <c r="G3" s="172">
        <v>3.7</v>
      </c>
      <c r="H3" s="175"/>
      <c r="I3" s="172"/>
      <c r="J3" s="175"/>
      <c r="K3" s="172"/>
      <c r="L3" s="175"/>
      <c r="M3" s="172"/>
      <c r="N3" s="11">
        <f>C3+E3+G3+I3+K3+M3</f>
        <v>3.7</v>
      </c>
    </row>
    <row r="4" spans="1:14" ht="20.399999999999999" x14ac:dyDescent="0.3">
      <c r="A4" s="28">
        <v>13</v>
      </c>
      <c r="B4" s="176"/>
      <c r="C4" s="177"/>
      <c r="D4" s="176"/>
      <c r="E4" s="177"/>
      <c r="F4" s="176"/>
      <c r="G4" s="177"/>
      <c r="H4" s="176"/>
      <c r="I4" s="177"/>
      <c r="J4" s="176" t="s">
        <v>177</v>
      </c>
      <c r="K4" s="177">
        <v>3.01</v>
      </c>
      <c r="L4" s="176"/>
      <c r="M4" s="177"/>
      <c r="N4" s="7">
        <f>C4+E4+G4+I4+K4+M4</f>
        <v>3.01</v>
      </c>
    </row>
    <row r="5" spans="1:14" ht="30.6" x14ac:dyDescent="0.3">
      <c r="A5" s="5"/>
      <c r="B5" s="175" t="s">
        <v>179</v>
      </c>
      <c r="C5" s="170"/>
      <c r="D5" s="170"/>
      <c r="E5" s="170"/>
      <c r="F5" s="175"/>
      <c r="G5" s="170"/>
      <c r="H5" s="175"/>
      <c r="I5" s="170"/>
      <c r="J5" s="175"/>
      <c r="K5" s="172"/>
      <c r="L5" s="172"/>
      <c r="M5" s="172"/>
      <c r="N5" s="18"/>
    </row>
    <row r="6" spans="1:14" x14ac:dyDescent="0.3">
      <c r="A6" s="14">
        <v>2</v>
      </c>
      <c r="B6" s="169" t="s">
        <v>13</v>
      </c>
      <c r="C6" s="169">
        <v>0.47</v>
      </c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">
        <f>C6+E6+G6+I6+K6+M6</f>
        <v>0.47</v>
      </c>
    </row>
    <row r="7" spans="1:14" x14ac:dyDescent="0.3">
      <c r="A7" s="27">
        <f>SUM(A3:A6)</f>
        <v>31</v>
      </c>
      <c r="B7" s="14" t="s">
        <v>10</v>
      </c>
      <c r="C7" s="17">
        <f>SUM(C3:C4)</f>
        <v>0</v>
      </c>
      <c r="D7" s="73"/>
      <c r="E7" s="17">
        <f>SUM(E3:E4)</f>
        <v>0</v>
      </c>
      <c r="F7" s="14"/>
      <c r="G7" s="17">
        <f>SUM(G3:G4)</f>
        <v>3.7</v>
      </c>
      <c r="H7" s="14"/>
      <c r="I7" s="17">
        <f>SUM(I3:I4)</f>
        <v>0</v>
      </c>
      <c r="J7" s="14"/>
      <c r="K7" s="17">
        <f>SUM(K3:K4)</f>
        <v>3.01</v>
      </c>
      <c r="L7" s="73"/>
      <c r="M7" s="17">
        <f>SUM(M3:M4)</f>
        <v>0</v>
      </c>
      <c r="N7" s="162">
        <f>SUM(N3:N4)</f>
        <v>6.71</v>
      </c>
    </row>
    <row r="8" spans="1:14" x14ac:dyDescent="0.3">
      <c r="B8" s="1"/>
      <c r="E8" s="70"/>
      <c r="J8" s="35" t="s">
        <v>28</v>
      </c>
    </row>
    <row r="9" spans="1:14" x14ac:dyDescent="0.3">
      <c r="B9" s="1"/>
      <c r="D9" s="164" t="s">
        <v>26</v>
      </c>
      <c r="E9" s="70"/>
      <c r="G9" s="166"/>
      <c r="H9" t="s">
        <v>178</v>
      </c>
      <c r="K9" s="67">
        <f>N7*4.33</f>
        <v>29.054300000000001</v>
      </c>
      <c r="M9" s="66"/>
    </row>
    <row r="10" spans="1:14" x14ac:dyDescent="0.3">
      <c r="B10" s="1"/>
      <c r="D10" s="164" t="s">
        <v>29</v>
      </c>
      <c r="E10" s="70"/>
      <c r="F10" s="35" t="s">
        <v>175</v>
      </c>
      <c r="I10" s="35"/>
      <c r="L10" s="65"/>
      <c r="N10" s="66"/>
    </row>
    <row r="12" spans="1:14" x14ac:dyDescent="0.3">
      <c r="H12" t="s">
        <v>180</v>
      </c>
    </row>
    <row r="14" spans="1:14" x14ac:dyDescent="0.3">
      <c r="J14" t="s">
        <v>183</v>
      </c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10" workbookViewId="0">
      <selection activeCell="N27" sqref="N27"/>
    </sheetView>
  </sheetViews>
  <sheetFormatPr baseColWidth="10" defaultRowHeight="14.4" x14ac:dyDescent="0.3"/>
  <cols>
    <col min="2" max="2" width="17.5546875" customWidth="1"/>
    <col min="3" max="3" width="6.33203125" customWidth="1"/>
    <col min="4" max="4" width="15.33203125" customWidth="1"/>
    <col min="5" max="5" width="5.6640625" customWidth="1"/>
    <col min="7" max="7" width="5.5546875" customWidth="1"/>
    <col min="8" max="8" width="15.5546875" customWidth="1"/>
    <col min="9" max="9" width="6" customWidth="1"/>
    <col min="11" max="11" width="5.6640625" customWidth="1"/>
    <col min="13" max="13" width="5" customWidth="1"/>
    <col min="14" max="14" width="6.33203125" customWidth="1"/>
  </cols>
  <sheetData>
    <row r="1" spans="1:14" x14ac:dyDescent="0.3">
      <c r="A1" s="35" t="s">
        <v>0</v>
      </c>
      <c r="B1" s="1"/>
      <c r="C1" s="35"/>
      <c r="D1" s="35"/>
      <c r="E1" s="36"/>
      <c r="F1" s="35"/>
      <c r="G1" s="35"/>
      <c r="H1" s="35"/>
      <c r="I1" s="35"/>
      <c r="J1" s="35"/>
      <c r="K1" s="35"/>
      <c r="L1" s="35"/>
      <c r="M1" s="35"/>
    </row>
    <row r="2" spans="1:14" x14ac:dyDescent="0.3">
      <c r="A2" s="35"/>
      <c r="B2" s="1"/>
      <c r="C2" s="35"/>
      <c r="D2" s="35"/>
      <c r="E2" s="36"/>
      <c r="F2" s="35"/>
      <c r="G2" s="35"/>
      <c r="H2" s="35"/>
      <c r="I2" s="35"/>
      <c r="J2" s="35"/>
      <c r="K2" s="35"/>
      <c r="L2" s="35"/>
      <c r="M2" s="35"/>
    </row>
    <row r="3" spans="1:14" x14ac:dyDescent="0.3">
      <c r="A3" s="37" t="s">
        <v>104</v>
      </c>
      <c r="B3" s="3" t="s">
        <v>2</v>
      </c>
      <c r="C3" s="37"/>
      <c r="D3" s="37" t="s">
        <v>4</v>
      </c>
      <c r="E3" s="38"/>
      <c r="F3" s="37" t="s">
        <v>105</v>
      </c>
      <c r="G3" s="37"/>
      <c r="H3" s="37" t="s">
        <v>106</v>
      </c>
      <c r="I3" s="37"/>
      <c r="J3" s="37" t="s">
        <v>107</v>
      </c>
      <c r="K3" s="37"/>
      <c r="L3" s="37" t="s">
        <v>74</v>
      </c>
      <c r="M3" s="37"/>
      <c r="N3" s="37" t="s">
        <v>10</v>
      </c>
    </row>
    <row r="4" spans="1:14" x14ac:dyDescent="0.3">
      <c r="A4" s="47"/>
      <c r="B4" s="18"/>
      <c r="C4" s="167"/>
      <c r="D4" s="41"/>
      <c r="E4" s="168"/>
      <c r="F4" s="18" t="s">
        <v>165</v>
      </c>
      <c r="G4" s="167"/>
      <c r="H4" s="18"/>
      <c r="I4" s="167"/>
      <c r="J4" s="41"/>
      <c r="K4" s="60"/>
      <c r="L4" s="60"/>
      <c r="M4" s="60"/>
      <c r="N4" s="59"/>
    </row>
    <row r="5" spans="1:14" ht="20.399999999999999" x14ac:dyDescent="0.3">
      <c r="A5" s="43">
        <v>15.16</v>
      </c>
      <c r="B5" s="16"/>
      <c r="C5" s="44"/>
      <c r="D5" s="45"/>
      <c r="E5" s="43"/>
      <c r="F5" s="169" t="s">
        <v>166</v>
      </c>
      <c r="G5" s="44">
        <v>3.5</v>
      </c>
      <c r="H5" s="16"/>
      <c r="I5" s="44"/>
      <c r="J5" s="45"/>
      <c r="K5" s="44"/>
      <c r="L5" s="44"/>
      <c r="M5" s="44"/>
      <c r="N5" s="122">
        <f>C5+E5+G5+I5+K5</f>
        <v>3.5</v>
      </c>
    </row>
    <row r="6" spans="1:14" x14ac:dyDescent="0.3">
      <c r="A6" s="47"/>
      <c r="B6" s="18" t="s">
        <v>167</v>
      </c>
      <c r="C6" s="75"/>
      <c r="D6" s="41"/>
      <c r="E6" s="167"/>
      <c r="F6" s="41"/>
      <c r="G6" s="167"/>
      <c r="H6" s="18" t="s">
        <v>167</v>
      </c>
      <c r="I6" s="75"/>
      <c r="J6" s="41"/>
      <c r="K6" s="41"/>
      <c r="L6" s="41"/>
      <c r="M6" s="41"/>
      <c r="N6" s="120"/>
    </row>
    <row r="7" spans="1:14" ht="20.399999999999999" x14ac:dyDescent="0.3">
      <c r="A7" s="47">
        <v>24.25</v>
      </c>
      <c r="B7" s="170" t="s">
        <v>168</v>
      </c>
      <c r="C7" s="48">
        <v>2</v>
      </c>
      <c r="D7" s="50"/>
      <c r="E7" s="47"/>
      <c r="F7" s="48"/>
      <c r="G7" s="48"/>
      <c r="H7" s="170" t="s">
        <v>169</v>
      </c>
      <c r="I7" s="48">
        <v>3.6</v>
      </c>
      <c r="J7" s="48"/>
      <c r="K7" s="48"/>
      <c r="L7" s="48"/>
      <c r="M7" s="48"/>
      <c r="N7" s="171">
        <f>C7+E7+G7+I7+K7</f>
        <v>5.6</v>
      </c>
    </row>
    <row r="8" spans="1:14" ht="20.399999999999999" x14ac:dyDescent="0.3">
      <c r="A8" s="47"/>
      <c r="B8" s="170" t="s">
        <v>170</v>
      </c>
      <c r="C8" s="48"/>
      <c r="D8" s="49"/>
      <c r="E8" s="47"/>
      <c r="F8" s="48"/>
      <c r="G8" s="48"/>
      <c r="H8" s="170"/>
      <c r="I8" s="48"/>
      <c r="J8" s="48"/>
      <c r="K8" s="48"/>
      <c r="L8" s="48"/>
      <c r="M8" s="48"/>
      <c r="N8" s="171"/>
    </row>
    <row r="9" spans="1:14" x14ac:dyDescent="0.3">
      <c r="A9" s="43"/>
      <c r="B9" s="169"/>
      <c r="C9" s="44"/>
      <c r="D9" s="144"/>
      <c r="E9" s="43"/>
      <c r="F9" s="44"/>
      <c r="G9" s="44"/>
      <c r="H9" s="169"/>
      <c r="I9" s="44"/>
      <c r="J9" s="44"/>
      <c r="K9" s="44"/>
      <c r="L9" s="44"/>
      <c r="M9" s="44"/>
      <c r="N9" s="122"/>
    </row>
    <row r="10" spans="1:14" ht="36.6" x14ac:dyDescent="0.3">
      <c r="A10" s="47"/>
      <c r="B10" s="170"/>
      <c r="C10" s="48"/>
      <c r="D10" s="49" t="s">
        <v>171</v>
      </c>
      <c r="E10" s="47"/>
      <c r="F10" s="48"/>
      <c r="G10" s="48"/>
      <c r="H10" s="170"/>
      <c r="I10" s="48"/>
      <c r="J10" s="49" t="s">
        <v>171</v>
      </c>
      <c r="K10" s="48"/>
      <c r="L10" s="49"/>
      <c r="M10" s="48"/>
      <c r="N10" s="171"/>
    </row>
    <row r="11" spans="1:14" ht="49.5" customHeight="1" x14ac:dyDescent="0.3">
      <c r="A11" s="47">
        <v>11.25</v>
      </c>
      <c r="B11" s="170"/>
      <c r="C11" s="48"/>
      <c r="D11" s="49" t="s">
        <v>172</v>
      </c>
      <c r="E11" s="47">
        <v>1.7</v>
      </c>
      <c r="F11" s="48"/>
      <c r="G11" s="48"/>
      <c r="H11" s="170"/>
      <c r="I11" s="48"/>
      <c r="J11" s="49" t="s">
        <v>18</v>
      </c>
      <c r="K11" s="48">
        <v>0.9</v>
      </c>
      <c r="L11" s="49"/>
      <c r="M11" s="48"/>
      <c r="N11" s="171">
        <f>M11+K11+I11+G11+E11+C11</f>
        <v>2.6</v>
      </c>
    </row>
    <row r="12" spans="1:14" ht="24.6" x14ac:dyDescent="0.3">
      <c r="A12" s="39"/>
      <c r="B12" s="89" t="s">
        <v>173</v>
      </c>
      <c r="C12" s="41"/>
      <c r="D12" s="89"/>
      <c r="E12" s="41"/>
      <c r="F12" s="89"/>
      <c r="G12" s="41"/>
      <c r="H12" s="89" t="s">
        <v>173</v>
      </c>
      <c r="I12" s="41"/>
      <c r="J12" s="89"/>
      <c r="K12" s="41"/>
      <c r="L12" s="89"/>
      <c r="M12" s="41"/>
      <c r="N12" s="41"/>
    </row>
    <row r="13" spans="1:14" ht="43.5" customHeight="1" x14ac:dyDescent="0.3">
      <c r="A13" s="42">
        <v>15</v>
      </c>
      <c r="B13" s="46" t="s">
        <v>174</v>
      </c>
      <c r="C13" s="45">
        <v>0.25</v>
      </c>
      <c r="D13" s="44"/>
      <c r="E13" s="45"/>
      <c r="F13" s="43"/>
      <c r="G13" s="44"/>
      <c r="H13" s="46" t="s">
        <v>174</v>
      </c>
      <c r="I13" s="45">
        <v>3.4</v>
      </c>
      <c r="J13" s="44"/>
      <c r="K13" s="45"/>
      <c r="L13" s="43"/>
      <c r="M13" s="45"/>
      <c r="N13" s="44">
        <f>C13+E13+G13+I13+K13+M13</f>
        <v>3.65</v>
      </c>
    </row>
    <row r="14" spans="1:14" ht="21.75" customHeight="1" x14ac:dyDescent="0.3">
      <c r="A14" s="47"/>
      <c r="B14" s="170"/>
      <c r="C14" s="48"/>
      <c r="D14" s="49"/>
      <c r="E14" s="47"/>
      <c r="F14" s="48" t="s">
        <v>184</v>
      </c>
      <c r="G14" s="48"/>
      <c r="H14" s="170"/>
      <c r="I14" s="48"/>
      <c r="J14" s="48"/>
      <c r="K14" s="48"/>
      <c r="L14" s="48"/>
      <c r="M14" s="48"/>
      <c r="N14" s="171"/>
    </row>
    <row r="15" spans="1:14" ht="15.75" customHeight="1" x14ac:dyDescent="0.3">
      <c r="A15" s="47">
        <v>3.5</v>
      </c>
      <c r="B15" s="170"/>
      <c r="C15" s="48"/>
      <c r="D15" s="49"/>
      <c r="E15" s="47"/>
      <c r="F15" s="48" t="s">
        <v>185</v>
      </c>
      <c r="G15" s="48">
        <v>0.81</v>
      </c>
      <c r="H15" s="170"/>
      <c r="I15" s="48"/>
      <c r="J15" s="48"/>
      <c r="K15" s="48"/>
      <c r="L15" s="48"/>
      <c r="M15" s="48"/>
      <c r="N15" s="171">
        <f>C15+E15+G15+I15+K15</f>
        <v>0.81</v>
      </c>
    </row>
    <row r="16" spans="1:14" ht="19.5" customHeight="1" x14ac:dyDescent="0.3">
      <c r="A16" s="60"/>
      <c r="B16" s="172"/>
      <c r="C16" s="41"/>
      <c r="D16" s="143"/>
      <c r="E16" s="60"/>
      <c r="F16" s="41"/>
      <c r="G16" s="41"/>
      <c r="H16" s="172"/>
      <c r="I16" s="41"/>
      <c r="J16" s="41" t="s">
        <v>186</v>
      </c>
      <c r="K16" s="41"/>
      <c r="L16" s="41"/>
      <c r="M16" s="41"/>
      <c r="N16" s="120"/>
    </row>
    <row r="17" spans="1:14" ht="21.75" customHeight="1" x14ac:dyDescent="0.3">
      <c r="A17" s="43">
        <v>6.5</v>
      </c>
      <c r="B17" s="169"/>
      <c r="C17" s="44"/>
      <c r="D17" s="144"/>
      <c r="E17" s="43"/>
      <c r="F17" s="44"/>
      <c r="G17" s="44"/>
      <c r="H17" s="169"/>
      <c r="I17" s="44"/>
      <c r="J17" s="44" t="s">
        <v>13</v>
      </c>
      <c r="K17" s="44">
        <v>1.5</v>
      </c>
      <c r="L17" s="44"/>
      <c r="M17" s="44"/>
      <c r="N17" s="122">
        <f>C17+E17+G17+I17+K17</f>
        <v>1.5</v>
      </c>
    </row>
    <row r="18" spans="1:14" x14ac:dyDescent="0.3">
      <c r="A18" s="41"/>
      <c r="B18" s="18"/>
      <c r="C18" s="41"/>
      <c r="D18" s="173"/>
      <c r="E18" s="60"/>
      <c r="F18" s="41"/>
      <c r="G18" s="41"/>
      <c r="H18" s="41"/>
      <c r="I18" s="41"/>
      <c r="J18" s="41"/>
      <c r="K18" s="41"/>
      <c r="L18" s="41"/>
      <c r="M18" s="41"/>
      <c r="N18" s="120"/>
    </row>
    <row r="19" spans="1:14" x14ac:dyDescent="0.3">
      <c r="A19" s="42">
        <f>SUM(A4:A18)</f>
        <v>75.66</v>
      </c>
      <c r="B19" s="14" t="s">
        <v>10</v>
      </c>
      <c r="C19" s="62">
        <f>SUM(C4:C18)</f>
        <v>2.25</v>
      </c>
      <c r="D19" s="62"/>
      <c r="E19" s="62">
        <f>SUM(E4:E18)</f>
        <v>1.7</v>
      </c>
      <c r="F19" s="42"/>
      <c r="G19" s="62">
        <f>SUM(G4:G18)</f>
        <v>4.3100000000000005</v>
      </c>
      <c r="H19" s="42"/>
      <c r="I19" s="62">
        <f>SUM(I4:I18)</f>
        <v>7</v>
      </c>
      <c r="J19" s="62"/>
      <c r="K19" s="62">
        <f>SUM(K4:K18)</f>
        <v>2.4</v>
      </c>
      <c r="L19" s="62"/>
      <c r="M19" s="62">
        <f>SUM(M4:M18)</f>
        <v>0</v>
      </c>
      <c r="N19" s="135">
        <f>SUM(N4:N18)</f>
        <v>17.66</v>
      </c>
    </row>
    <row r="20" spans="1:14" x14ac:dyDescent="0.3">
      <c r="A20" s="35"/>
      <c r="B20" s="1"/>
      <c r="C20" s="35"/>
      <c r="D20" s="35"/>
      <c r="E20" s="36"/>
      <c r="F20" s="35"/>
      <c r="G20" s="35"/>
      <c r="H20" s="35"/>
      <c r="I20" s="65"/>
      <c r="J20" s="35"/>
      <c r="K20" s="35"/>
      <c r="L20" s="35"/>
      <c r="M20" s="35"/>
    </row>
    <row r="21" spans="1:14" x14ac:dyDescent="0.3">
      <c r="A21" s="35"/>
      <c r="B21" s="1"/>
      <c r="C21" s="35"/>
      <c r="D21" s="35"/>
      <c r="E21" s="36"/>
      <c r="F21" s="35"/>
      <c r="G21" s="35"/>
      <c r="H21" s="35"/>
      <c r="I21" s="65"/>
      <c r="J21" s="66"/>
      <c r="K21" s="66"/>
      <c r="L21" s="66"/>
      <c r="M21" s="66"/>
    </row>
    <row r="22" spans="1:14" x14ac:dyDescent="0.3">
      <c r="A22" s="35"/>
      <c r="B22" s="1"/>
      <c r="C22" s="35"/>
      <c r="D22" s="35"/>
      <c r="E22" s="36"/>
      <c r="F22" s="35"/>
      <c r="G22" s="35"/>
      <c r="H22" s="67"/>
      <c r="I22" s="35"/>
      <c r="J22" s="35"/>
      <c r="K22" s="35"/>
      <c r="L22" s="35"/>
      <c r="M22" s="35"/>
    </row>
    <row r="23" spans="1:14" x14ac:dyDescent="0.3">
      <c r="A23" s="35"/>
      <c r="B23" s="1"/>
      <c r="C23" s="35"/>
      <c r="D23" s="68"/>
      <c r="E23" s="69"/>
      <c r="F23" s="35"/>
      <c r="G23" s="35"/>
      <c r="H23" s="35" t="s">
        <v>28</v>
      </c>
      <c r="I23" s="35"/>
      <c r="J23" s="65"/>
      <c r="K23" s="35"/>
      <c r="L23" s="35"/>
      <c r="M23" s="35"/>
    </row>
    <row r="24" spans="1:14" x14ac:dyDescent="0.3">
      <c r="A24" s="35"/>
      <c r="B24" s="1" t="s">
        <v>26</v>
      </c>
      <c r="C24" s="1"/>
      <c r="D24" s="136"/>
      <c r="E24" s="1" t="s">
        <v>154</v>
      </c>
      <c r="F24" s="35"/>
      <c r="G24" s="35"/>
      <c r="H24" s="35"/>
      <c r="I24">
        <f>N19*4.33</f>
        <v>76.467799999999997</v>
      </c>
      <c r="J24" s="35"/>
      <c r="K24" s="35"/>
      <c r="L24" s="35"/>
      <c r="M24" s="35"/>
    </row>
    <row r="25" spans="1:14" x14ac:dyDescent="0.3">
      <c r="B25" s="1" t="s">
        <v>29</v>
      </c>
      <c r="C25" s="1"/>
      <c r="D25" s="35" t="str">
        <f>A1</f>
        <v>LAURA CERVANTES PERALES</v>
      </c>
      <c r="E25" s="1"/>
    </row>
    <row r="26" spans="1:14" x14ac:dyDescent="0.3">
      <c r="B26" s="1" t="s">
        <v>47</v>
      </c>
      <c r="C26" s="1"/>
      <c r="D26" s="174"/>
      <c r="E26" s="1"/>
      <c r="I26" t="s">
        <v>187</v>
      </c>
    </row>
    <row r="27" spans="1:14" x14ac:dyDescent="0.3">
      <c r="H27" t="s">
        <v>181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J15" sqref="J15"/>
    </sheetView>
  </sheetViews>
  <sheetFormatPr baseColWidth="10" defaultRowHeight="14.4" x14ac:dyDescent="0.3"/>
  <cols>
    <col min="1" max="1" width="8.6640625" customWidth="1"/>
    <col min="3" max="3" width="5.44140625" customWidth="1"/>
    <col min="5" max="5" width="6.5546875" customWidth="1"/>
    <col min="7" max="7" width="6.33203125" customWidth="1"/>
    <col min="9" max="9" width="5.6640625" customWidth="1"/>
    <col min="11" max="11" width="5.44140625" customWidth="1"/>
    <col min="12" max="12" width="5.88671875" customWidth="1"/>
    <col min="13" max="13" width="5.5546875" customWidth="1"/>
    <col min="14" max="14" width="7.44140625" customWidth="1"/>
  </cols>
  <sheetData>
    <row r="1" spans="1:14" x14ac:dyDescent="0.3">
      <c r="A1" s="35"/>
      <c r="B1" s="35" t="s">
        <v>0</v>
      </c>
      <c r="C1" s="35"/>
      <c r="D1" s="35"/>
      <c r="E1" s="35"/>
      <c r="F1" s="36"/>
      <c r="G1" s="35"/>
      <c r="H1" s="35"/>
      <c r="I1" s="35"/>
      <c r="J1" s="35"/>
      <c r="K1" s="35"/>
      <c r="L1" s="35"/>
      <c r="M1" s="35"/>
      <c r="N1" s="35"/>
    </row>
    <row r="2" spans="1:14" x14ac:dyDescent="0.3">
      <c r="A2" s="35"/>
      <c r="B2" s="35"/>
      <c r="C2" s="35"/>
      <c r="D2" s="35"/>
      <c r="E2" s="35"/>
      <c r="F2" s="36"/>
      <c r="G2" s="35"/>
      <c r="H2" s="35"/>
      <c r="I2" s="35"/>
      <c r="J2" s="35"/>
      <c r="K2" s="35"/>
      <c r="L2" s="35"/>
      <c r="M2" s="35"/>
      <c r="N2" s="35"/>
    </row>
    <row r="3" spans="1:14" x14ac:dyDescent="0.3">
      <c r="A3" s="37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7" t="s">
        <v>5</v>
      </c>
      <c r="H3" s="37" t="s">
        <v>7</v>
      </c>
      <c r="I3" s="37" t="s">
        <v>5</v>
      </c>
      <c r="J3" s="37" t="s">
        <v>8</v>
      </c>
      <c r="K3" s="37" t="s">
        <v>5</v>
      </c>
      <c r="L3" s="37" t="s">
        <v>9</v>
      </c>
      <c r="M3" s="37" t="s">
        <v>5</v>
      </c>
      <c r="N3" s="37" t="s">
        <v>10</v>
      </c>
    </row>
    <row r="4" spans="1:14" x14ac:dyDescent="0.3">
      <c r="A4" s="39"/>
      <c r="B4" s="165" t="s">
        <v>157</v>
      </c>
      <c r="C4" s="41"/>
      <c r="D4" s="165" t="s">
        <v>157</v>
      </c>
      <c r="E4" s="41"/>
      <c r="F4" s="165" t="s">
        <v>157</v>
      </c>
      <c r="G4" s="41"/>
      <c r="H4" s="165" t="s">
        <v>157</v>
      </c>
      <c r="I4" s="41"/>
      <c r="J4" s="165" t="s">
        <v>157</v>
      </c>
      <c r="K4" s="41"/>
      <c r="L4" s="75"/>
      <c r="M4" s="41"/>
      <c r="N4" s="41"/>
    </row>
    <row r="5" spans="1:14" x14ac:dyDescent="0.3">
      <c r="A5" s="42">
        <v>45</v>
      </c>
      <c r="B5" s="44"/>
      <c r="C5" s="44">
        <v>2.08</v>
      </c>
      <c r="D5" s="44"/>
      <c r="E5" s="44">
        <v>2.0699999999999998</v>
      </c>
      <c r="F5" s="43"/>
      <c r="G5" s="44">
        <v>2.08</v>
      </c>
      <c r="H5" s="44"/>
      <c r="I5" s="44">
        <v>2.0699999999999998</v>
      </c>
      <c r="J5" s="44"/>
      <c r="K5" s="44">
        <v>2.08</v>
      </c>
      <c r="L5" s="44"/>
      <c r="M5" s="44"/>
      <c r="N5" s="44">
        <f>C5+E5+G5+I5+K5+M5</f>
        <v>10.38</v>
      </c>
    </row>
    <row r="6" spans="1:14" x14ac:dyDescent="0.3">
      <c r="A6" s="61"/>
      <c r="B6" s="41"/>
      <c r="C6" s="41"/>
      <c r="D6" s="41"/>
      <c r="E6" s="41"/>
      <c r="F6" s="60"/>
      <c r="G6" s="41"/>
      <c r="H6" s="41"/>
      <c r="I6" s="41"/>
      <c r="J6" s="41"/>
      <c r="K6" s="41"/>
      <c r="L6" s="48"/>
      <c r="M6" s="48"/>
      <c r="N6" s="41"/>
    </row>
    <row r="7" spans="1:14" x14ac:dyDescent="0.3">
      <c r="A7" s="61">
        <f>SUM(A4:A6)</f>
        <v>45</v>
      </c>
      <c r="B7" s="42" t="s">
        <v>10</v>
      </c>
      <c r="C7" s="42">
        <f>SUM(C4:C6)</f>
        <v>2.08</v>
      </c>
      <c r="D7" s="62"/>
      <c r="E7" s="62">
        <f>SUM(E4:E6)</f>
        <v>2.0699999999999998</v>
      </c>
      <c r="F7" s="63"/>
      <c r="G7" s="42">
        <f>SUM(G4:G6)</f>
        <v>2.08</v>
      </c>
      <c r="H7" s="42"/>
      <c r="I7" s="42">
        <f>SUM(I4:I6)</f>
        <v>2.0699999999999998</v>
      </c>
      <c r="J7" s="42"/>
      <c r="K7" s="62">
        <f>SUM(K4:K6)</f>
        <v>2.08</v>
      </c>
      <c r="L7" s="62"/>
      <c r="M7" s="62">
        <f>SUM(M4:M6)</f>
        <v>0</v>
      </c>
      <c r="N7" s="64">
        <f>SUM(N4:N6)</f>
        <v>10.38</v>
      </c>
    </row>
    <row r="8" spans="1:14" x14ac:dyDescent="0.3">
      <c r="A8" s="35"/>
      <c r="B8" s="35"/>
      <c r="C8" s="35"/>
      <c r="D8" s="35"/>
      <c r="E8" s="35"/>
      <c r="F8" s="36"/>
      <c r="G8" s="35"/>
      <c r="H8" s="35"/>
      <c r="I8" s="35"/>
      <c r="J8" s="65"/>
      <c r="K8" s="35"/>
      <c r="L8" s="35"/>
      <c r="M8" s="35"/>
      <c r="N8" s="35"/>
    </row>
    <row r="9" spans="1:14" x14ac:dyDescent="0.3">
      <c r="A9" s="35"/>
      <c r="B9" s="35"/>
      <c r="C9" s="35"/>
      <c r="D9" s="35"/>
      <c r="E9" s="35"/>
      <c r="F9" s="36"/>
      <c r="G9" s="35"/>
      <c r="H9" s="35" t="s">
        <v>28</v>
      </c>
      <c r="I9" s="35"/>
      <c r="J9" s="65"/>
      <c r="K9" s="66">
        <f>N7*4.33</f>
        <v>44.945400000000006</v>
      </c>
      <c r="L9" s="66"/>
      <c r="M9" s="66"/>
      <c r="N9" s="35"/>
    </row>
    <row r="10" spans="1:14" x14ac:dyDescent="0.3">
      <c r="A10" s="35"/>
      <c r="B10" s="35"/>
      <c r="C10" s="35"/>
      <c r="D10" s="35"/>
      <c r="E10" s="35"/>
      <c r="F10" s="36"/>
      <c r="G10" s="35"/>
      <c r="H10" s="35"/>
      <c r="I10" s="67">
        <f>N7</f>
        <v>10.38</v>
      </c>
      <c r="J10" s="35"/>
      <c r="K10" s="35"/>
      <c r="L10" s="35"/>
      <c r="M10" s="35"/>
      <c r="N10" s="35"/>
    </row>
    <row r="11" spans="1:14" x14ac:dyDescent="0.3">
      <c r="A11" s="35"/>
      <c r="B11" s="35" t="s">
        <v>26</v>
      </c>
      <c r="C11" s="35"/>
      <c r="D11" s="35"/>
      <c r="E11" s="35"/>
      <c r="F11" s="166" t="s">
        <v>159</v>
      </c>
      <c r="G11" s="35"/>
      <c r="H11" s="35"/>
      <c r="I11" s="35"/>
      <c r="J11" s="35"/>
      <c r="K11" s="35"/>
      <c r="L11" s="35"/>
      <c r="M11" s="35"/>
      <c r="N11" s="35"/>
    </row>
    <row r="12" spans="1:14" x14ac:dyDescent="0.3">
      <c r="A12" s="35"/>
      <c r="B12" s="35" t="s">
        <v>29</v>
      </c>
      <c r="C12" s="35"/>
      <c r="D12" s="35" t="str">
        <f>B1</f>
        <v>LAURA CERVANTES PERALES</v>
      </c>
      <c r="E12" s="35"/>
      <c r="F12" s="36"/>
      <c r="G12" s="35"/>
      <c r="H12" s="35"/>
      <c r="I12" s="35" t="s">
        <v>158</v>
      </c>
      <c r="J12" s="35"/>
      <c r="K12" s="35"/>
      <c r="L12" s="35"/>
      <c r="M12" s="35"/>
      <c r="N12" s="35"/>
    </row>
    <row r="13" spans="1:14" x14ac:dyDescent="0.3">
      <c r="A13" s="35"/>
      <c r="B13" s="35"/>
      <c r="C13" s="35"/>
      <c r="D13" s="35"/>
      <c r="E13" s="35"/>
      <c r="F13" s="36"/>
      <c r="G13" s="35"/>
      <c r="H13" s="35"/>
      <c r="I13" s="35"/>
      <c r="J13" s="35"/>
      <c r="K13" s="35"/>
      <c r="L13" s="35"/>
      <c r="M13" s="35"/>
      <c r="N13" s="35"/>
    </row>
    <row r="14" spans="1:14" x14ac:dyDescent="0.3">
      <c r="A14" s="35"/>
      <c r="B14" s="35" t="s">
        <v>47</v>
      </c>
      <c r="C14" s="35"/>
      <c r="D14" s="35"/>
      <c r="E14" s="35"/>
      <c r="F14" s="36"/>
      <c r="G14" s="35"/>
      <c r="H14" s="35"/>
      <c r="I14" s="35"/>
      <c r="J14" s="35" t="s">
        <v>182</v>
      </c>
      <c r="K14" s="35"/>
      <c r="L14" s="35"/>
      <c r="M14" s="35"/>
      <c r="N14" s="35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D13" sqref="D13"/>
    </sheetView>
  </sheetViews>
  <sheetFormatPr baseColWidth="10" defaultRowHeight="14.4" x14ac:dyDescent="0.3"/>
  <cols>
    <col min="1" max="1" width="8.109375" customWidth="1"/>
    <col min="3" max="3" width="6.109375" customWidth="1"/>
    <col min="5" max="5" width="3.88671875" customWidth="1"/>
    <col min="7" max="7" width="5.109375" customWidth="1"/>
    <col min="9" max="9" width="4.88671875" customWidth="1"/>
    <col min="11" max="11" width="5.44140625" customWidth="1"/>
    <col min="12" max="12" width="5.5546875" customWidth="1"/>
    <col min="13" max="13" width="5.109375" customWidth="1"/>
    <col min="14" max="14" width="6.88671875" customWidth="1"/>
  </cols>
  <sheetData>
    <row r="1" spans="1:14" x14ac:dyDescent="0.3">
      <c r="A1" s="35"/>
      <c r="B1" s="35" t="s">
        <v>0</v>
      </c>
      <c r="C1" s="35"/>
      <c r="D1" s="35"/>
      <c r="E1" s="35"/>
      <c r="F1" s="36"/>
      <c r="G1" s="35"/>
      <c r="H1" s="35"/>
      <c r="I1" s="35"/>
      <c r="J1" s="35"/>
      <c r="K1" s="35"/>
      <c r="L1" s="35"/>
      <c r="M1" s="35"/>
      <c r="N1" s="35"/>
    </row>
    <row r="2" spans="1:14" x14ac:dyDescent="0.3">
      <c r="A2" s="35"/>
      <c r="B2" s="35"/>
      <c r="C2" s="35"/>
      <c r="D2" s="35"/>
      <c r="E2" s="35"/>
      <c r="F2" s="36"/>
      <c r="G2" s="35"/>
      <c r="H2" s="35"/>
      <c r="I2" s="35"/>
      <c r="J2" s="35"/>
      <c r="K2" s="35"/>
      <c r="L2" s="35"/>
      <c r="M2" s="35"/>
      <c r="N2" s="35"/>
    </row>
    <row r="3" spans="1:14" x14ac:dyDescent="0.3">
      <c r="A3" s="37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7" t="s">
        <v>5</v>
      </c>
      <c r="H3" s="37" t="s">
        <v>7</v>
      </c>
      <c r="I3" s="37" t="s">
        <v>5</v>
      </c>
      <c r="J3" s="37" t="s">
        <v>8</v>
      </c>
      <c r="K3" s="37" t="s">
        <v>5</v>
      </c>
      <c r="L3" s="37" t="s">
        <v>9</v>
      </c>
      <c r="M3" s="37" t="s">
        <v>5</v>
      </c>
      <c r="N3" s="37" t="s">
        <v>10</v>
      </c>
    </row>
    <row r="4" spans="1:14" ht="48.6" x14ac:dyDescent="0.3">
      <c r="A4" s="39"/>
      <c r="B4" s="47" t="s">
        <v>160</v>
      </c>
      <c r="C4" s="129"/>
      <c r="D4" s="47" t="s">
        <v>161</v>
      </c>
      <c r="E4" s="87"/>
      <c r="F4" s="47" t="s">
        <v>160</v>
      </c>
      <c r="G4" s="107"/>
      <c r="H4" s="47" t="s">
        <v>162</v>
      </c>
      <c r="I4" s="48"/>
      <c r="J4" s="47" t="s">
        <v>160</v>
      </c>
      <c r="K4" s="87"/>
      <c r="L4" s="47"/>
      <c r="M4" s="47"/>
      <c r="N4" s="48"/>
    </row>
    <row r="5" spans="1:14" x14ac:dyDescent="0.3">
      <c r="A5" s="42">
        <v>86.6</v>
      </c>
      <c r="B5" s="43"/>
      <c r="C5" s="63">
        <v>4</v>
      </c>
      <c r="D5" s="43"/>
      <c r="E5" s="150">
        <v>4</v>
      </c>
      <c r="F5" s="43"/>
      <c r="G5" s="92">
        <v>4</v>
      </c>
      <c r="H5" s="43"/>
      <c r="I5" s="44">
        <v>4</v>
      </c>
      <c r="J5" s="43"/>
      <c r="K5" s="150">
        <v>4</v>
      </c>
      <c r="L5" s="43"/>
      <c r="M5" s="43"/>
      <c r="N5" s="44">
        <f>C5+E5+G5+I5+K5</f>
        <v>20</v>
      </c>
    </row>
    <row r="6" spans="1:14" x14ac:dyDescent="0.3">
      <c r="A6" s="130"/>
      <c r="B6" s="41"/>
      <c r="C6" s="91"/>
      <c r="D6" s="41"/>
      <c r="E6" s="131"/>
      <c r="F6" s="60"/>
      <c r="G6" s="91"/>
      <c r="H6" s="41"/>
      <c r="I6" s="41"/>
      <c r="J6" s="41"/>
      <c r="K6" s="41"/>
      <c r="L6" s="41"/>
      <c r="M6" s="41"/>
      <c r="N6" s="41"/>
    </row>
    <row r="7" spans="1:14" x14ac:dyDescent="0.3">
      <c r="A7" s="148">
        <f>SUM(A4:A6)</f>
        <v>86.6</v>
      </c>
      <c r="B7" s="42" t="s">
        <v>10</v>
      </c>
      <c r="C7" s="92">
        <f>SUM(C4:C6)</f>
        <v>4</v>
      </c>
      <c r="D7" s="62"/>
      <c r="E7" s="62">
        <f>SUM(E4:E6)</f>
        <v>4</v>
      </c>
      <c r="F7" s="63"/>
      <c r="G7" s="92">
        <f>SUM(G4:G6)</f>
        <v>4</v>
      </c>
      <c r="H7" s="42"/>
      <c r="I7" s="42">
        <f>SUM(I4:I6)</f>
        <v>4</v>
      </c>
      <c r="J7" s="42"/>
      <c r="K7" s="62">
        <f>SUM(K4:K6)</f>
        <v>4</v>
      </c>
      <c r="L7" s="62"/>
      <c r="M7" s="62">
        <f>SUM(M4:M6)</f>
        <v>0</v>
      </c>
      <c r="N7" s="64">
        <f>SUM(N4:N6)</f>
        <v>20</v>
      </c>
    </row>
    <row r="8" spans="1:14" x14ac:dyDescent="0.3">
      <c r="A8" s="35"/>
      <c r="B8" s="35"/>
      <c r="C8" s="35"/>
      <c r="D8" s="35"/>
      <c r="E8" s="35"/>
      <c r="F8" s="36"/>
      <c r="G8" s="35"/>
      <c r="H8" s="35"/>
      <c r="I8" s="35"/>
      <c r="J8" s="65"/>
      <c r="K8" s="35"/>
      <c r="L8" s="35"/>
      <c r="M8" s="35"/>
      <c r="N8" s="35"/>
    </row>
    <row r="9" spans="1:14" x14ac:dyDescent="0.3">
      <c r="A9" s="35"/>
      <c r="B9" s="35"/>
      <c r="C9" s="35"/>
      <c r="D9" s="35"/>
      <c r="E9" s="35"/>
      <c r="F9" s="36"/>
      <c r="G9" s="35"/>
      <c r="H9" s="35" t="s">
        <v>28</v>
      </c>
      <c r="I9" s="35"/>
      <c r="J9" s="65"/>
      <c r="K9" s="66">
        <f>N7*4.33</f>
        <v>86.6</v>
      </c>
      <c r="L9" s="66"/>
      <c r="M9" s="66"/>
      <c r="N9" s="35"/>
    </row>
    <row r="10" spans="1:14" x14ac:dyDescent="0.3">
      <c r="A10" s="35"/>
      <c r="B10" s="35"/>
      <c r="C10" s="35"/>
      <c r="D10" s="35"/>
      <c r="E10" s="35"/>
      <c r="F10" s="36"/>
      <c r="G10" s="35"/>
      <c r="H10" s="35"/>
      <c r="I10" s="67">
        <f>N7</f>
        <v>20</v>
      </c>
      <c r="J10" s="35"/>
      <c r="K10" s="35"/>
      <c r="L10" s="35"/>
      <c r="M10" s="35"/>
      <c r="N10" s="35"/>
    </row>
    <row r="11" spans="1:14" x14ac:dyDescent="0.3">
      <c r="A11" s="35"/>
      <c r="B11" s="35" t="s">
        <v>26</v>
      </c>
      <c r="C11" s="35"/>
      <c r="D11" s="35"/>
      <c r="E11" s="68"/>
      <c r="F11" s="69" t="s">
        <v>163</v>
      </c>
      <c r="G11" s="35"/>
      <c r="H11" s="35"/>
      <c r="I11" s="35"/>
      <c r="J11" s="35"/>
      <c r="K11" s="35"/>
      <c r="L11" s="35"/>
      <c r="M11" s="35"/>
      <c r="N11" s="35"/>
    </row>
    <row r="12" spans="1:14" x14ac:dyDescent="0.3">
      <c r="A12" s="35"/>
      <c r="B12" s="35" t="s">
        <v>29</v>
      </c>
      <c r="C12" s="35"/>
      <c r="D12" s="35" t="str">
        <f>B1</f>
        <v>LAURA CERVANTES PERALES</v>
      </c>
      <c r="E12" s="35"/>
      <c r="F12" s="36" t="s">
        <v>30</v>
      </c>
      <c r="G12" s="35"/>
      <c r="H12" s="35" t="s">
        <v>164</v>
      </c>
      <c r="I12" s="35"/>
      <c r="J12" s="35"/>
      <c r="K12" s="35"/>
      <c r="L12" s="35"/>
      <c r="M12" s="35"/>
      <c r="N12" s="35"/>
    </row>
    <row r="13" spans="1:14" x14ac:dyDescent="0.3">
      <c r="A13" s="35"/>
      <c r="B13" s="35"/>
      <c r="C13" s="35"/>
      <c r="D13" s="35"/>
      <c r="E13" s="35"/>
      <c r="G13" s="35"/>
      <c r="H13" s="35"/>
      <c r="I13" s="35"/>
      <c r="J13" s="258"/>
      <c r="K13" s="258"/>
      <c r="L13" s="258"/>
      <c r="M13" s="258"/>
      <c r="N13" s="258"/>
    </row>
    <row r="14" spans="1:14" x14ac:dyDescent="0.3">
      <c r="A14" s="35"/>
      <c r="B14" s="35" t="s">
        <v>47</v>
      </c>
      <c r="C14" s="35"/>
      <c r="D14" s="35"/>
      <c r="E14" s="35"/>
      <c r="F14" s="36"/>
      <c r="G14" s="35"/>
      <c r="H14" s="35"/>
      <c r="I14" s="35"/>
      <c r="J14" s="35"/>
      <c r="K14" s="35"/>
      <c r="L14" s="35"/>
      <c r="M14" s="35"/>
      <c r="N14" s="35"/>
    </row>
  </sheetData>
  <mergeCells count="1">
    <mergeCell ref="J13:N13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I24" sqref="I24"/>
    </sheetView>
  </sheetViews>
  <sheetFormatPr baseColWidth="10" defaultRowHeight="14.4" x14ac:dyDescent="0.3"/>
  <cols>
    <col min="3" max="3" width="7.6640625" customWidth="1"/>
    <col min="5" max="5" width="8" customWidth="1"/>
    <col min="9" max="9" width="5" customWidth="1"/>
    <col min="11" max="11" width="5" customWidth="1"/>
    <col min="12" max="12" width="5.33203125" customWidth="1"/>
    <col min="13" max="13" width="4.88671875" customWidth="1"/>
    <col min="14" max="14" width="7.33203125" customWidth="1"/>
  </cols>
  <sheetData>
    <row r="1" spans="1:14" x14ac:dyDescent="0.3">
      <c r="A1" s="35"/>
      <c r="B1" s="35" t="s">
        <v>0</v>
      </c>
      <c r="C1" s="35"/>
      <c r="D1" s="35"/>
      <c r="E1" s="35"/>
      <c r="F1" s="36"/>
      <c r="G1" s="35"/>
      <c r="H1" s="35"/>
      <c r="I1" s="35"/>
      <c r="J1" s="35"/>
      <c r="K1" s="35"/>
      <c r="L1" s="35"/>
      <c r="M1" s="35"/>
      <c r="N1" s="35"/>
    </row>
    <row r="2" spans="1:14" x14ac:dyDescent="0.3">
      <c r="A2" s="35"/>
      <c r="B2" s="35"/>
      <c r="C2" s="35"/>
      <c r="D2" s="35"/>
      <c r="E2" s="35"/>
      <c r="F2" s="36"/>
      <c r="G2" s="35"/>
      <c r="H2" s="35"/>
      <c r="I2" s="35"/>
      <c r="J2" s="35"/>
      <c r="K2" s="35"/>
      <c r="L2" s="35"/>
      <c r="M2" s="35"/>
      <c r="N2" s="35"/>
    </row>
    <row r="3" spans="1:14" x14ac:dyDescent="0.3">
      <c r="A3" s="37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7" t="s">
        <v>5</v>
      </c>
      <c r="H3" s="37" t="s">
        <v>7</v>
      </c>
      <c r="I3" s="37" t="s">
        <v>5</v>
      </c>
      <c r="J3" s="37" t="s">
        <v>8</v>
      </c>
      <c r="K3" s="37" t="s">
        <v>5</v>
      </c>
      <c r="L3" s="37" t="s">
        <v>9</v>
      </c>
      <c r="M3" s="37" t="s">
        <v>5</v>
      </c>
      <c r="N3" s="37" t="s">
        <v>10</v>
      </c>
    </row>
    <row r="4" spans="1:14" ht="24.6" x14ac:dyDescent="0.3">
      <c r="A4" s="39"/>
      <c r="B4" s="47"/>
      <c r="C4" s="129"/>
      <c r="D4" s="118" t="s">
        <v>133</v>
      </c>
      <c r="E4" s="87"/>
      <c r="F4" s="47"/>
      <c r="G4" s="107"/>
      <c r="H4" s="47"/>
      <c r="I4" s="48"/>
      <c r="J4" s="47" t="s">
        <v>133</v>
      </c>
      <c r="K4" s="87"/>
      <c r="L4" s="47"/>
      <c r="M4" s="47"/>
      <c r="N4" s="48"/>
    </row>
    <row r="5" spans="1:14" x14ac:dyDescent="0.3">
      <c r="A5" s="42">
        <v>6.09</v>
      </c>
      <c r="B5" s="43"/>
      <c r="C5" s="63"/>
      <c r="D5" s="43" t="s">
        <v>18</v>
      </c>
      <c r="E5" s="150">
        <v>0.41</v>
      </c>
      <c r="F5" s="43"/>
      <c r="G5" s="92"/>
      <c r="H5" s="43"/>
      <c r="I5" s="44"/>
      <c r="J5" s="43" t="s">
        <v>13</v>
      </c>
      <c r="K5" s="150">
        <v>1</v>
      </c>
      <c r="L5" s="43"/>
      <c r="M5" s="43"/>
      <c r="N5" s="44">
        <f t="shared" ref="N5" si="0">C5+E5+G5+I5+K5+M5</f>
        <v>1.41</v>
      </c>
    </row>
    <row r="6" spans="1:14" x14ac:dyDescent="0.3">
      <c r="A6" s="130"/>
      <c r="B6" s="41"/>
      <c r="C6" s="91"/>
      <c r="D6" s="41"/>
      <c r="E6" s="131"/>
      <c r="F6" s="60"/>
      <c r="G6" s="91"/>
      <c r="H6" s="41"/>
      <c r="I6" s="41"/>
      <c r="J6" s="41"/>
      <c r="K6" s="41"/>
      <c r="L6" s="41"/>
      <c r="M6" s="41"/>
      <c r="N6" s="41"/>
    </row>
    <row r="7" spans="1:14" x14ac:dyDescent="0.3">
      <c r="A7" s="148">
        <f>SUM(A4:A6)</f>
        <v>6.09</v>
      </c>
      <c r="B7" s="42" t="s">
        <v>10</v>
      </c>
      <c r="C7" s="92">
        <f>SUM(C4:C6)</f>
        <v>0</v>
      </c>
      <c r="D7" s="62"/>
      <c r="E7" s="62">
        <f>SUM(E4:E6)</f>
        <v>0.41</v>
      </c>
      <c r="F7" s="63"/>
      <c r="G7" s="92">
        <f>SUM(G4:G6)</f>
        <v>0</v>
      </c>
      <c r="H7" s="42"/>
      <c r="I7" s="42">
        <f>SUM(I4:I6)</f>
        <v>0</v>
      </c>
      <c r="J7" s="42"/>
      <c r="K7" s="62">
        <f>SUM(K4:K6)</f>
        <v>1</v>
      </c>
      <c r="L7" s="62"/>
      <c r="M7" s="62">
        <f>SUM(M4:M6)</f>
        <v>0</v>
      </c>
      <c r="N7" s="64">
        <f>SUM(N4:N6)</f>
        <v>1.41</v>
      </c>
    </row>
    <row r="8" spans="1:14" x14ac:dyDescent="0.3">
      <c r="A8" s="35"/>
      <c r="B8" s="35"/>
      <c r="C8" s="35"/>
      <c r="D8" s="35"/>
      <c r="E8" s="35"/>
      <c r="F8" s="36"/>
      <c r="G8" s="35"/>
      <c r="H8" s="35"/>
      <c r="I8" s="35"/>
      <c r="J8" s="65"/>
      <c r="K8" s="35"/>
      <c r="L8" s="35"/>
      <c r="M8" s="35"/>
      <c r="N8" s="35"/>
    </row>
    <row r="9" spans="1:14" x14ac:dyDescent="0.3">
      <c r="A9" s="35"/>
      <c r="B9" s="35"/>
      <c r="C9" s="35"/>
      <c r="D9" s="35"/>
      <c r="E9" s="35"/>
      <c r="F9" s="36"/>
      <c r="G9" s="35"/>
      <c r="H9" s="35" t="s">
        <v>28</v>
      </c>
      <c r="I9" s="35"/>
      <c r="J9" s="65"/>
      <c r="K9" s="66">
        <f>N7*4.33</f>
        <v>6.1052999999999997</v>
      </c>
      <c r="L9" s="66"/>
      <c r="M9" s="66"/>
      <c r="N9" s="35"/>
    </row>
    <row r="10" spans="1:14" x14ac:dyDescent="0.3">
      <c r="A10" s="35"/>
      <c r="B10" s="35"/>
      <c r="C10" s="35"/>
      <c r="D10" s="35"/>
      <c r="E10" s="35"/>
      <c r="F10" s="36"/>
      <c r="G10" s="35"/>
      <c r="H10" s="35"/>
      <c r="I10" s="67">
        <f>N7</f>
        <v>1.41</v>
      </c>
      <c r="J10" s="35"/>
      <c r="K10" s="35"/>
      <c r="L10" s="35"/>
      <c r="M10" s="35"/>
      <c r="N10" s="35"/>
    </row>
    <row r="11" spans="1:14" x14ac:dyDescent="0.3">
      <c r="A11" s="35"/>
      <c r="B11" s="35" t="s">
        <v>26</v>
      </c>
      <c r="C11" s="35"/>
      <c r="D11" s="35"/>
      <c r="E11" s="68"/>
      <c r="F11" s="69" t="s">
        <v>135</v>
      </c>
      <c r="G11" s="35"/>
      <c r="H11" s="35"/>
      <c r="I11" s="35"/>
      <c r="J11" s="35"/>
      <c r="K11" s="35"/>
      <c r="L11" s="35"/>
      <c r="M11" s="35"/>
      <c r="N11" s="35"/>
    </row>
    <row r="12" spans="1:14" x14ac:dyDescent="0.3">
      <c r="A12" s="35"/>
      <c r="B12" s="35" t="s">
        <v>29</v>
      </c>
      <c r="C12" s="35"/>
      <c r="D12" s="35" t="str">
        <f>B1</f>
        <v>LAURA CERVANTES PERALES</v>
      </c>
      <c r="E12" s="35"/>
      <c r="F12" s="36" t="s">
        <v>30</v>
      </c>
      <c r="G12" s="35" t="s">
        <v>147</v>
      </c>
      <c r="H12" s="35"/>
      <c r="I12" s="35"/>
      <c r="J12" s="35"/>
      <c r="K12" s="35"/>
      <c r="L12" s="35"/>
      <c r="M12" s="35"/>
      <c r="N12" s="35"/>
    </row>
    <row r="13" spans="1:14" x14ac:dyDescent="0.3">
      <c r="A13" s="35"/>
      <c r="B13" s="35"/>
      <c r="C13" s="35"/>
      <c r="D13" s="35"/>
      <c r="E13" s="35"/>
      <c r="G13" s="35"/>
      <c r="H13" s="35"/>
      <c r="I13" s="35"/>
      <c r="J13" s="258"/>
      <c r="K13" s="258"/>
      <c r="L13" s="258"/>
      <c r="M13" s="258"/>
      <c r="N13" s="258"/>
    </row>
    <row r="14" spans="1:14" x14ac:dyDescent="0.3">
      <c r="A14" s="35"/>
      <c r="B14" s="35" t="s">
        <v>47</v>
      </c>
      <c r="C14" s="35"/>
      <c r="D14" s="35"/>
      <c r="E14" s="35"/>
      <c r="F14" s="36"/>
      <c r="G14" s="35"/>
      <c r="H14" s="35"/>
      <c r="I14" s="35"/>
      <c r="J14" s="35"/>
      <c r="K14" s="35"/>
      <c r="L14" s="35"/>
      <c r="M14" s="35"/>
      <c r="N14" s="35"/>
    </row>
  </sheetData>
  <mergeCells count="1">
    <mergeCell ref="J13:N13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H13" sqref="H13"/>
    </sheetView>
  </sheetViews>
  <sheetFormatPr baseColWidth="10" defaultRowHeight="14.4" x14ac:dyDescent="0.3"/>
  <cols>
    <col min="4" max="4" width="7.5546875" customWidth="1"/>
    <col min="5" max="5" width="5.33203125" customWidth="1"/>
    <col min="7" max="7" width="6.33203125" customWidth="1"/>
    <col min="8" max="8" width="6.44140625" customWidth="1"/>
    <col min="9" max="9" width="6" customWidth="1"/>
    <col min="11" max="11" width="6.6640625" customWidth="1"/>
    <col min="12" max="12" width="5.6640625" customWidth="1"/>
    <col min="13" max="13" width="5.44140625" customWidth="1"/>
    <col min="14" max="14" width="5.88671875" customWidth="1"/>
  </cols>
  <sheetData>
    <row r="1" spans="1:14" x14ac:dyDescent="0.3">
      <c r="A1" s="35"/>
      <c r="B1" s="1" t="s">
        <v>0</v>
      </c>
      <c r="C1" s="35"/>
      <c r="D1" s="35"/>
      <c r="E1" s="35"/>
      <c r="F1" s="36"/>
      <c r="G1" s="35"/>
      <c r="H1" s="35"/>
      <c r="I1" s="35"/>
      <c r="J1" s="35"/>
      <c r="K1" s="35"/>
      <c r="L1" s="35"/>
      <c r="M1" s="35"/>
      <c r="N1" s="35"/>
    </row>
    <row r="2" spans="1:14" x14ac:dyDescent="0.3">
      <c r="A2" s="35"/>
      <c r="B2" s="1"/>
      <c r="C2" s="35"/>
      <c r="D2" s="35"/>
      <c r="E2" s="35"/>
      <c r="F2" s="36"/>
      <c r="G2" s="35"/>
      <c r="H2" s="35"/>
      <c r="I2" s="35"/>
      <c r="J2" s="35"/>
      <c r="K2" s="35"/>
      <c r="L2" s="35"/>
      <c r="M2" s="35"/>
      <c r="N2" s="35"/>
    </row>
    <row r="3" spans="1:14" x14ac:dyDescent="0.3">
      <c r="A3" s="37" t="s">
        <v>1</v>
      </c>
      <c r="B3" s="3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7" t="s">
        <v>5</v>
      </c>
      <c r="H3" s="37" t="s">
        <v>7</v>
      </c>
      <c r="I3" s="37" t="s">
        <v>5</v>
      </c>
      <c r="J3" s="37" t="s">
        <v>8</v>
      </c>
      <c r="K3" s="37" t="s">
        <v>5</v>
      </c>
      <c r="L3" s="37" t="s">
        <v>9</v>
      </c>
      <c r="M3" s="37" t="s">
        <v>5</v>
      </c>
      <c r="N3" s="37" t="s">
        <v>10</v>
      </c>
    </row>
    <row r="4" spans="1:14" ht="24.6" x14ac:dyDescent="0.3">
      <c r="A4" s="39"/>
      <c r="B4" s="10"/>
      <c r="C4" s="48"/>
      <c r="D4" s="40"/>
      <c r="E4" s="47"/>
      <c r="F4" s="40" t="s">
        <v>144</v>
      </c>
      <c r="G4" s="47"/>
      <c r="H4" s="40"/>
      <c r="I4" s="47"/>
      <c r="J4" s="40"/>
      <c r="K4" s="47"/>
      <c r="L4" s="41"/>
      <c r="M4" s="41"/>
      <c r="N4" s="41"/>
    </row>
    <row r="5" spans="1:14" x14ac:dyDescent="0.3">
      <c r="A5" s="42">
        <v>2</v>
      </c>
      <c r="B5" s="125"/>
      <c r="C5" s="44"/>
      <c r="D5" s="76"/>
      <c r="E5" s="43"/>
      <c r="F5" s="76" t="s">
        <v>13</v>
      </c>
      <c r="G5" s="43">
        <v>0.46</v>
      </c>
      <c r="H5" s="76"/>
      <c r="I5" s="43"/>
      <c r="J5" s="76"/>
      <c r="K5" s="43"/>
      <c r="L5" s="43"/>
      <c r="M5" s="44"/>
      <c r="N5" s="44">
        <f>C5+E5+G5+I5+K5+M5</f>
        <v>0.46</v>
      </c>
    </row>
    <row r="6" spans="1:14" x14ac:dyDescent="0.3">
      <c r="A6" s="61"/>
      <c r="B6" s="11"/>
      <c r="C6" s="48"/>
      <c r="D6" s="48"/>
      <c r="F6" s="47"/>
      <c r="G6" s="48"/>
      <c r="H6" s="48"/>
      <c r="I6" s="48"/>
      <c r="J6" s="48"/>
      <c r="K6" s="48"/>
      <c r="L6" s="48"/>
      <c r="M6" s="48"/>
      <c r="N6" s="44">
        <f t="shared" ref="N6" si="0">C6+E6+G6+I6+K6+M6</f>
        <v>0</v>
      </c>
    </row>
    <row r="7" spans="1:14" x14ac:dyDescent="0.3">
      <c r="A7" s="61">
        <f>SUM(A4:A6)</f>
        <v>2</v>
      </c>
      <c r="B7" s="14" t="s">
        <v>10</v>
      </c>
      <c r="C7" s="42">
        <f>SUM(C4:C6)</f>
        <v>0</v>
      </c>
      <c r="D7" s="62"/>
      <c r="E7" s="62">
        <f>SUM(E4:E6)</f>
        <v>0</v>
      </c>
      <c r="F7" s="63"/>
      <c r="G7" s="42">
        <f>SUM(G4:G6)</f>
        <v>0.46</v>
      </c>
      <c r="H7" s="42"/>
      <c r="I7" s="42">
        <f>SUM(I4:I6)</f>
        <v>0</v>
      </c>
      <c r="J7" s="42"/>
      <c r="K7" s="62">
        <f>SUM(K4:K6)</f>
        <v>0</v>
      </c>
      <c r="L7" s="62"/>
      <c r="M7" s="62">
        <f>SUM(M4:M6)</f>
        <v>0</v>
      </c>
      <c r="N7" s="64">
        <f>SUM(N4:N6)</f>
        <v>0.46</v>
      </c>
    </row>
    <row r="8" spans="1:14" x14ac:dyDescent="0.3">
      <c r="A8" s="35"/>
      <c r="B8" s="1"/>
      <c r="C8" s="35"/>
      <c r="D8" s="35"/>
      <c r="E8" s="35"/>
      <c r="F8" s="36"/>
      <c r="G8" s="35"/>
      <c r="H8" s="35"/>
      <c r="I8" s="35"/>
      <c r="J8" s="65"/>
      <c r="K8" s="35"/>
      <c r="L8" s="35"/>
      <c r="M8" s="35"/>
      <c r="N8" s="35"/>
    </row>
    <row r="9" spans="1:14" x14ac:dyDescent="0.3">
      <c r="A9" s="35"/>
      <c r="B9" s="1"/>
      <c r="C9" s="35"/>
      <c r="D9" s="35"/>
      <c r="E9" s="35"/>
      <c r="F9" s="36"/>
      <c r="G9" s="35"/>
      <c r="H9" s="35" t="s">
        <v>28</v>
      </c>
      <c r="I9" s="35"/>
      <c r="J9" s="65"/>
      <c r="K9" s="66">
        <f>N7*4.33</f>
        <v>1.9918</v>
      </c>
      <c r="L9" s="66"/>
      <c r="M9" s="66"/>
      <c r="N9" s="35"/>
    </row>
    <row r="10" spans="1:14" x14ac:dyDescent="0.3">
      <c r="A10" s="35"/>
      <c r="B10" s="1"/>
      <c r="C10" s="35"/>
      <c r="D10" s="35"/>
      <c r="E10" s="35"/>
      <c r="F10" s="36"/>
      <c r="G10" s="35"/>
      <c r="H10" s="35"/>
      <c r="I10" s="67">
        <f>N7</f>
        <v>0.46</v>
      </c>
      <c r="J10" s="35"/>
      <c r="K10" s="35"/>
      <c r="L10" s="35"/>
      <c r="M10" s="35"/>
      <c r="N10" s="35"/>
    </row>
    <row r="11" spans="1:14" x14ac:dyDescent="0.3">
      <c r="A11" s="35"/>
      <c r="B11" s="1" t="s">
        <v>26</v>
      </c>
      <c r="C11" s="35"/>
      <c r="D11" s="35"/>
      <c r="E11" s="68"/>
      <c r="F11" s="69" t="s">
        <v>145</v>
      </c>
      <c r="G11" s="35"/>
      <c r="H11" s="35"/>
      <c r="I11" s="35"/>
      <c r="J11" s="35"/>
      <c r="K11" s="35"/>
      <c r="L11" s="35"/>
      <c r="M11" s="35"/>
      <c r="N11" s="35"/>
    </row>
    <row r="12" spans="1:14" x14ac:dyDescent="0.3">
      <c r="A12" s="35"/>
      <c r="B12" s="1" t="s">
        <v>29</v>
      </c>
      <c r="C12" s="35"/>
      <c r="D12" s="35" t="str">
        <f>B1</f>
        <v>LAURA CERVANTES PERALES</v>
      </c>
      <c r="E12" s="35"/>
      <c r="F12" s="36"/>
      <c r="G12" s="35"/>
      <c r="H12" s="35" t="s">
        <v>146</v>
      </c>
      <c r="I12" s="35"/>
      <c r="J12" s="35"/>
      <c r="K12" s="35"/>
      <c r="L12" s="35"/>
      <c r="M12" s="35"/>
      <c r="N12" s="35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F13" sqref="F13:J13"/>
    </sheetView>
  </sheetViews>
  <sheetFormatPr baseColWidth="10" defaultRowHeight="14.4" x14ac:dyDescent="0.3"/>
  <cols>
    <col min="3" max="3" width="6.88671875" customWidth="1"/>
    <col min="5" max="5" width="6.6640625" customWidth="1"/>
    <col min="7" max="7" width="5.44140625" customWidth="1"/>
    <col min="9" max="9" width="6.109375" customWidth="1"/>
    <col min="11" max="11" width="6.6640625" customWidth="1"/>
    <col min="12" max="12" width="6.88671875" customWidth="1"/>
    <col min="13" max="13" width="5.88671875" customWidth="1"/>
    <col min="14" max="14" width="6.44140625" customWidth="1"/>
  </cols>
  <sheetData>
    <row r="1" spans="1:14" x14ac:dyDescent="0.3">
      <c r="A1" s="35"/>
      <c r="B1" s="35" t="s">
        <v>0</v>
      </c>
      <c r="C1" s="35"/>
      <c r="D1" s="35"/>
      <c r="E1" s="35"/>
      <c r="F1" s="36"/>
      <c r="G1" s="35"/>
      <c r="H1" s="35"/>
      <c r="I1" s="35"/>
      <c r="J1" s="35"/>
      <c r="K1" s="35"/>
      <c r="L1" s="35"/>
      <c r="M1" s="35"/>
      <c r="N1" s="35"/>
    </row>
    <row r="2" spans="1:14" x14ac:dyDescent="0.3">
      <c r="A2" s="35"/>
      <c r="B2" s="35"/>
      <c r="C2" s="35"/>
      <c r="D2" s="35"/>
      <c r="E2" s="35"/>
      <c r="F2" s="36"/>
      <c r="G2" s="35"/>
      <c r="H2" s="35"/>
      <c r="I2" s="35"/>
      <c r="J2" s="35"/>
      <c r="K2" s="35"/>
      <c r="L2" s="35"/>
      <c r="M2" s="35"/>
      <c r="N2" s="35"/>
    </row>
    <row r="3" spans="1:14" x14ac:dyDescent="0.3">
      <c r="A3" s="37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7" t="s">
        <v>5</v>
      </c>
      <c r="H3" s="37" t="s">
        <v>7</v>
      </c>
      <c r="I3" s="37" t="s">
        <v>5</v>
      </c>
      <c r="J3" s="37" t="s">
        <v>8</v>
      </c>
      <c r="K3" s="37" t="s">
        <v>5</v>
      </c>
      <c r="L3" s="37" t="s">
        <v>9</v>
      </c>
      <c r="M3" s="37" t="s">
        <v>5</v>
      </c>
      <c r="N3" s="37" t="s">
        <v>10</v>
      </c>
    </row>
    <row r="4" spans="1:14" ht="24.6" x14ac:dyDescent="0.3">
      <c r="A4" s="39"/>
      <c r="B4" s="158" t="s">
        <v>151</v>
      </c>
      <c r="C4" s="41"/>
      <c r="D4" s="158" t="s">
        <v>151</v>
      </c>
      <c r="E4" s="41"/>
      <c r="F4" s="158" t="s">
        <v>151</v>
      </c>
      <c r="G4" s="91"/>
      <c r="H4" s="158" t="s">
        <v>151</v>
      </c>
      <c r="I4" s="111"/>
      <c r="J4" s="158" t="s">
        <v>151</v>
      </c>
      <c r="K4" s="41"/>
      <c r="L4" s="75"/>
      <c r="M4" s="41"/>
      <c r="N4" s="91"/>
    </row>
    <row r="5" spans="1:14" ht="36.6" x14ac:dyDescent="0.3">
      <c r="A5" s="42">
        <v>40</v>
      </c>
      <c r="B5" s="76" t="s">
        <v>152</v>
      </c>
      <c r="C5" s="44">
        <v>1.85</v>
      </c>
      <c r="D5" s="150" t="s">
        <v>153</v>
      </c>
      <c r="E5" s="45">
        <v>1.84</v>
      </c>
      <c r="F5" s="150" t="s">
        <v>152</v>
      </c>
      <c r="G5" s="92">
        <v>1.85</v>
      </c>
      <c r="H5" s="150" t="s">
        <v>153</v>
      </c>
      <c r="I5" s="92">
        <v>1.84</v>
      </c>
      <c r="J5" s="150" t="s">
        <v>152</v>
      </c>
      <c r="K5" s="44">
        <v>1.85</v>
      </c>
      <c r="L5" s="44"/>
      <c r="M5" s="44"/>
      <c r="N5" s="92">
        <f>C5+E5+G5+I5+K5+M5</f>
        <v>9.23</v>
      </c>
    </row>
    <row r="6" spans="1:14" x14ac:dyDescent="0.3">
      <c r="A6" s="61"/>
      <c r="B6" s="41"/>
      <c r="C6" s="41"/>
      <c r="D6" s="41"/>
      <c r="E6" s="41"/>
      <c r="F6" s="60"/>
      <c r="G6" s="91"/>
      <c r="H6" s="41"/>
      <c r="I6" s="91"/>
      <c r="J6" s="41"/>
      <c r="K6" s="41"/>
      <c r="L6" s="48"/>
      <c r="M6" s="48"/>
      <c r="N6" s="91">
        <f>C6+E6+G6+I6+K6+M6</f>
        <v>0</v>
      </c>
    </row>
    <row r="7" spans="1:14" x14ac:dyDescent="0.3">
      <c r="A7" s="61">
        <f>SUM(A4:A6)</f>
        <v>40</v>
      </c>
      <c r="B7" s="42" t="s">
        <v>10</v>
      </c>
      <c r="C7" s="42">
        <f>SUM(C5:C6)</f>
        <v>1.85</v>
      </c>
      <c r="D7" s="62"/>
      <c r="E7" s="62">
        <f>SUM(E4:E6)</f>
        <v>1.84</v>
      </c>
      <c r="F7" s="63"/>
      <c r="G7" s="92">
        <f>SUM(G4:G6)</f>
        <v>1.85</v>
      </c>
      <c r="H7" s="42"/>
      <c r="I7" s="92">
        <f>SUM(I4:I6)</f>
        <v>1.84</v>
      </c>
      <c r="J7" s="42"/>
      <c r="K7" s="62">
        <f>SUM(K4:K6)</f>
        <v>1.85</v>
      </c>
      <c r="L7" s="62"/>
      <c r="M7" s="62">
        <f>SUM(M4:M6)</f>
        <v>0</v>
      </c>
      <c r="N7" s="163">
        <f>SUM(N4:N6)</f>
        <v>9.23</v>
      </c>
    </row>
    <row r="8" spans="1:14" x14ac:dyDescent="0.3">
      <c r="A8" s="35"/>
      <c r="B8" s="35"/>
      <c r="C8" s="35"/>
      <c r="D8" s="35"/>
      <c r="E8" s="35"/>
      <c r="F8" s="36"/>
      <c r="G8" s="35"/>
      <c r="H8" s="35"/>
      <c r="I8" s="35"/>
      <c r="J8" s="65"/>
      <c r="K8" s="35"/>
      <c r="L8" s="35"/>
      <c r="M8" s="35"/>
      <c r="N8" s="164"/>
    </row>
    <row r="9" spans="1:14" x14ac:dyDescent="0.3">
      <c r="A9" s="35"/>
      <c r="B9" s="35"/>
      <c r="C9" s="35"/>
      <c r="D9" s="35"/>
      <c r="E9" s="35"/>
      <c r="F9" s="36"/>
      <c r="G9" s="35"/>
      <c r="H9" s="35" t="s">
        <v>28</v>
      </c>
      <c r="I9" s="35"/>
      <c r="J9" s="65"/>
      <c r="K9" s="66">
        <f>N7*4.33</f>
        <v>39.965900000000005</v>
      </c>
      <c r="L9" s="66"/>
      <c r="M9" s="66"/>
      <c r="N9" s="35"/>
    </row>
    <row r="10" spans="1:14" x14ac:dyDescent="0.3">
      <c r="A10" s="35"/>
      <c r="B10" s="35"/>
      <c r="C10" s="35"/>
      <c r="D10" s="35"/>
      <c r="E10" s="35"/>
      <c r="F10" s="36"/>
      <c r="G10" s="35"/>
      <c r="H10" s="35"/>
      <c r="I10" s="67">
        <f>N7</f>
        <v>9.23</v>
      </c>
      <c r="J10" s="35"/>
      <c r="K10" s="35"/>
      <c r="L10" s="35"/>
      <c r="M10" s="35"/>
      <c r="N10" s="35"/>
    </row>
    <row r="11" spans="1:14" x14ac:dyDescent="0.3">
      <c r="A11" s="35"/>
      <c r="B11" s="35" t="s">
        <v>26</v>
      </c>
      <c r="C11" s="35"/>
      <c r="D11" s="35"/>
      <c r="E11" s="68" t="s">
        <v>154</v>
      </c>
      <c r="F11" s="70"/>
      <c r="G11" s="35"/>
      <c r="H11" s="35"/>
      <c r="I11" s="35"/>
      <c r="J11" s="35"/>
      <c r="K11" s="35"/>
      <c r="L11" s="35"/>
      <c r="M11" s="35"/>
      <c r="N11" s="35"/>
    </row>
    <row r="12" spans="1:14" x14ac:dyDescent="0.3">
      <c r="A12" s="35"/>
      <c r="B12" s="35" t="s">
        <v>29</v>
      </c>
      <c r="C12" s="35"/>
      <c r="D12" s="35" t="str">
        <f>B1</f>
        <v>LAURA CERVANTES PERALES</v>
      </c>
      <c r="E12" s="35"/>
      <c r="F12" s="36"/>
      <c r="G12" s="35"/>
      <c r="H12" s="35" t="s">
        <v>155</v>
      </c>
      <c r="I12" s="35"/>
      <c r="J12" s="35"/>
      <c r="K12" s="35"/>
      <c r="L12" s="35"/>
      <c r="M12" s="35"/>
      <c r="N12" s="35"/>
    </row>
    <row r="13" spans="1:14" x14ac:dyDescent="0.3">
      <c r="A13" s="35"/>
      <c r="B13" s="35"/>
      <c r="C13" s="35"/>
      <c r="D13" s="35"/>
      <c r="E13" s="35"/>
      <c r="F13" s="259"/>
      <c r="G13" s="257"/>
      <c r="H13" s="257"/>
      <c r="I13" s="257"/>
      <c r="J13" s="257"/>
      <c r="K13" s="35"/>
      <c r="L13" s="35"/>
      <c r="M13" s="35"/>
      <c r="N13" s="35"/>
    </row>
    <row r="14" spans="1:14" x14ac:dyDescent="0.3">
      <c r="A14" s="35"/>
      <c r="B14" s="35" t="s">
        <v>47</v>
      </c>
      <c r="C14" s="35"/>
      <c r="D14" s="35"/>
      <c r="E14" s="35"/>
      <c r="F14" s="260"/>
      <c r="G14" s="260"/>
      <c r="H14" s="260"/>
      <c r="I14" s="260"/>
      <c r="J14" s="35"/>
      <c r="K14" s="35"/>
      <c r="L14" s="35"/>
      <c r="M14" s="35"/>
      <c r="N14" s="35"/>
    </row>
  </sheetData>
  <mergeCells count="2">
    <mergeCell ref="F13:J13"/>
    <mergeCell ref="F14:I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B1" sqref="B1"/>
    </sheetView>
  </sheetViews>
  <sheetFormatPr baseColWidth="10" defaultRowHeight="14.4" x14ac:dyDescent="0.3"/>
  <cols>
    <col min="5" max="5" width="8.6640625" bestFit="1" customWidth="1"/>
    <col min="7" max="7" width="2.44140625" bestFit="1" customWidth="1"/>
    <col min="9" max="9" width="2.44140625" bestFit="1" customWidth="1"/>
    <col min="11" max="11" width="4" bestFit="1" customWidth="1"/>
    <col min="13" max="13" width="2.44140625" bestFit="1" customWidth="1"/>
    <col min="14" max="14" width="10.44140625" customWidth="1"/>
  </cols>
  <sheetData>
    <row r="1" spans="1:14" x14ac:dyDescent="0.3">
      <c r="A1" s="1"/>
      <c r="B1" s="1" t="s">
        <v>307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ht="21.6" x14ac:dyDescent="0.3">
      <c r="A3" s="5"/>
      <c r="B3" s="19"/>
      <c r="C3" s="18"/>
      <c r="D3" s="21" t="s">
        <v>309</v>
      </c>
      <c r="E3" s="18"/>
      <c r="F3" s="20"/>
      <c r="G3" s="18"/>
      <c r="H3" s="21"/>
      <c r="I3" s="18"/>
      <c r="J3" s="21"/>
      <c r="K3" s="18"/>
      <c r="L3" s="81"/>
      <c r="M3" s="18"/>
      <c r="N3" s="41"/>
    </row>
    <row r="4" spans="1:14" x14ac:dyDescent="0.3">
      <c r="A4" s="14">
        <v>5</v>
      </c>
      <c r="B4" s="15"/>
      <c r="C4" s="16"/>
      <c r="D4" s="73" t="s">
        <v>13</v>
      </c>
      <c r="E4" s="16">
        <v>1.1499999999999999</v>
      </c>
      <c r="F4" s="22"/>
      <c r="G4" s="16"/>
      <c r="H4" s="73"/>
      <c r="I4" s="16"/>
      <c r="J4" s="73"/>
      <c r="K4" s="16"/>
      <c r="L4" s="16"/>
      <c r="M4" s="16"/>
      <c r="N4" s="44">
        <f>C4+E4+G4+I4+K4</f>
        <v>1.1499999999999999</v>
      </c>
    </row>
    <row r="5" spans="1:14" ht="21.6" x14ac:dyDescent="0.3">
      <c r="A5" s="5"/>
      <c r="B5" s="81"/>
      <c r="C5" s="18"/>
      <c r="D5" s="21" t="s">
        <v>310</v>
      </c>
      <c r="E5" s="19"/>
      <c r="F5" s="21"/>
      <c r="G5" s="18"/>
      <c r="H5" s="21"/>
      <c r="I5" s="18"/>
      <c r="J5" s="81"/>
      <c r="K5" s="18"/>
      <c r="L5" s="59"/>
      <c r="M5" s="18"/>
      <c r="N5" s="41"/>
    </row>
    <row r="6" spans="1:14" x14ac:dyDescent="0.3">
      <c r="A6" s="14">
        <v>5</v>
      </c>
      <c r="B6" s="22"/>
      <c r="C6" s="16"/>
      <c r="D6" s="73" t="s">
        <v>13</v>
      </c>
      <c r="E6" s="16">
        <v>1.1499999999999999</v>
      </c>
      <c r="F6" s="25"/>
      <c r="G6" s="16"/>
      <c r="H6" s="16"/>
      <c r="I6" s="16"/>
      <c r="J6" s="25"/>
      <c r="K6" s="16"/>
      <c r="L6" s="44"/>
      <c r="M6" s="16"/>
      <c r="N6" s="44">
        <f>E6+G6+I6+K6+M6</f>
        <v>1.1499999999999999</v>
      </c>
    </row>
    <row r="7" spans="1:14" x14ac:dyDescent="0.3">
      <c r="A7" s="27"/>
      <c r="B7" s="11"/>
      <c r="C7" s="11"/>
      <c r="D7" s="11"/>
      <c r="E7" s="24"/>
      <c r="F7" s="13"/>
      <c r="G7" s="11"/>
      <c r="H7" s="11"/>
      <c r="I7" s="11"/>
      <c r="J7" s="11"/>
      <c r="K7" s="11"/>
      <c r="L7" s="11"/>
      <c r="M7" s="11"/>
      <c r="N7" s="11"/>
    </row>
    <row r="8" spans="1:14" x14ac:dyDescent="0.3">
      <c r="A8" s="73">
        <f>SUM(A3:A7)</f>
        <v>10</v>
      </c>
      <c r="B8" s="14" t="s">
        <v>10</v>
      </c>
      <c r="C8" s="73">
        <f>SUM(C3:C7)</f>
        <v>0</v>
      </c>
      <c r="D8" s="73"/>
      <c r="E8" s="73">
        <f>SUM(E3:E7)</f>
        <v>2.2999999999999998</v>
      </c>
      <c r="F8" s="85"/>
      <c r="G8" s="73">
        <f>SUM(G3:G7)</f>
        <v>0</v>
      </c>
      <c r="H8" s="14"/>
      <c r="I8" s="73">
        <f>SUM(I3:I7)</f>
        <v>0</v>
      </c>
      <c r="J8" s="14"/>
      <c r="K8" s="73">
        <f>SUM(K3:K7)</f>
        <v>0</v>
      </c>
      <c r="L8" s="73"/>
      <c r="M8" s="73">
        <f>SUM(M3:M7)</f>
        <v>0</v>
      </c>
      <c r="N8" s="73">
        <f>SUM(N3:N7)</f>
        <v>2.2999999999999998</v>
      </c>
    </row>
    <row r="9" spans="1:14" x14ac:dyDescent="0.3">
      <c r="A9" s="1"/>
      <c r="B9" s="1"/>
      <c r="C9" s="1"/>
      <c r="D9" s="156"/>
      <c r="E9" s="1"/>
      <c r="F9" s="2"/>
      <c r="G9" s="1"/>
      <c r="H9" s="1"/>
      <c r="I9" s="1"/>
      <c r="J9" s="32"/>
      <c r="K9" s="1"/>
      <c r="L9" s="1"/>
      <c r="M9" s="1"/>
      <c r="N9" s="1"/>
    </row>
    <row r="10" spans="1:14" x14ac:dyDescent="0.3">
      <c r="A10" s="1"/>
      <c r="B10" s="1"/>
      <c r="C10" s="1"/>
      <c r="D10" s="136"/>
      <c r="E10" s="1"/>
      <c r="F10" s="2"/>
      <c r="G10" s="1"/>
      <c r="H10" s="1" t="s">
        <v>28</v>
      </c>
      <c r="I10" s="1"/>
      <c r="J10" s="32"/>
      <c r="K10" s="33">
        <f>N8*4.33</f>
        <v>9.9589999999999996</v>
      </c>
      <c r="L10" s="33"/>
      <c r="M10" s="33"/>
      <c r="N10" s="1"/>
    </row>
    <row r="11" spans="1:14" x14ac:dyDescent="0.3">
      <c r="A11" s="1"/>
      <c r="B11" s="1" t="s">
        <v>26</v>
      </c>
      <c r="C11" s="1"/>
      <c r="D11" s="136"/>
      <c r="E11" s="1" t="s">
        <v>311</v>
      </c>
      <c r="F11" s="2"/>
      <c r="G11" s="1"/>
      <c r="H11" s="1"/>
      <c r="I11" s="34"/>
      <c r="J11" s="73"/>
      <c r="K11" s="1"/>
      <c r="L11" s="1"/>
      <c r="M11" s="1"/>
      <c r="N11" s="1"/>
    </row>
    <row r="12" spans="1:14" x14ac:dyDescent="0.3">
      <c r="A12" s="1"/>
      <c r="B12" s="1" t="s">
        <v>29</v>
      </c>
      <c r="C12" s="1"/>
      <c r="D12" s="157" t="str">
        <f>B1</f>
        <v>LAURACERVANTES PERALES</v>
      </c>
      <c r="E12" s="136"/>
      <c r="F12" s="2"/>
      <c r="G12" s="1"/>
      <c r="H12" s="1"/>
      <c r="I12" s="1"/>
      <c r="J12" s="1"/>
      <c r="K12" s="1"/>
      <c r="L12" s="1"/>
      <c r="M12" s="1"/>
      <c r="N12" s="1"/>
    </row>
    <row r="13" spans="1:14" x14ac:dyDescent="0.3">
      <c r="E13" t="s">
        <v>312</v>
      </c>
    </row>
  </sheetData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D20" sqref="D20"/>
    </sheetView>
  </sheetViews>
  <sheetFormatPr baseColWidth="10" defaultRowHeight="14.4" x14ac:dyDescent="0.3"/>
  <cols>
    <col min="1" max="1" width="8.5546875" customWidth="1"/>
    <col min="2" max="2" width="13" customWidth="1"/>
    <col min="3" max="3" width="6.6640625" customWidth="1"/>
    <col min="4" max="4" width="8.44140625" customWidth="1"/>
    <col min="5" max="5" width="6.109375" customWidth="1"/>
    <col min="7" max="7" width="5.44140625" customWidth="1"/>
    <col min="8" max="8" width="8.109375" customWidth="1"/>
    <col min="9" max="9" width="6.109375" customWidth="1"/>
    <col min="10" max="10" width="9.33203125" customWidth="1"/>
    <col min="11" max="11" width="6.5546875" customWidth="1"/>
    <col min="12" max="12" width="6.6640625" customWidth="1"/>
    <col min="13" max="13" width="6.44140625" customWidth="1"/>
    <col min="14" max="14" width="6.88671875" customWidth="1"/>
  </cols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6" x14ac:dyDescent="0.3">
      <c r="A4" s="39"/>
      <c r="B4" s="151" t="s">
        <v>148</v>
      </c>
      <c r="C4" s="111"/>
      <c r="D4" s="75"/>
      <c r="E4" s="41"/>
      <c r="F4" s="60"/>
      <c r="G4" s="91"/>
      <c r="H4" s="151"/>
      <c r="I4" s="111"/>
      <c r="K4" s="59"/>
      <c r="L4" s="41"/>
      <c r="M4" s="41"/>
      <c r="N4" s="41"/>
    </row>
    <row r="5" spans="1:14" x14ac:dyDescent="0.3">
      <c r="A5" s="42">
        <v>17.32</v>
      </c>
      <c r="B5" s="44" t="s">
        <v>149</v>
      </c>
      <c r="C5" s="92">
        <v>4</v>
      </c>
      <c r="D5" s="44"/>
      <c r="E5" s="45"/>
      <c r="F5" s="43"/>
      <c r="G5" s="92"/>
      <c r="H5" s="76"/>
      <c r="I5" s="63"/>
      <c r="J5" s="121"/>
      <c r="K5" s="121"/>
      <c r="L5" s="44"/>
      <c r="M5" s="44"/>
      <c r="N5" s="44">
        <f>C5+E5+G5+I5+K5</f>
        <v>4</v>
      </c>
    </row>
    <row r="6" spans="1:14" x14ac:dyDescent="0.3">
      <c r="A6" s="160"/>
      <c r="B6" s="18"/>
      <c r="C6" s="18"/>
      <c r="D6" s="18"/>
      <c r="E6" s="18"/>
      <c r="F6" s="19"/>
      <c r="G6" s="18"/>
      <c r="H6" s="18"/>
      <c r="I6" s="18"/>
      <c r="J6" s="18"/>
      <c r="K6" s="18"/>
      <c r="L6" s="18"/>
      <c r="M6" s="18"/>
      <c r="N6" s="159"/>
    </row>
    <row r="7" spans="1:14" x14ac:dyDescent="0.3">
      <c r="A7" s="161">
        <f>SUM(A4:A6)</f>
        <v>17.32</v>
      </c>
      <c r="B7" s="14" t="s">
        <v>10</v>
      </c>
      <c r="C7" s="14">
        <f>SUM(C1:C6)</f>
        <v>4</v>
      </c>
      <c r="D7" s="73"/>
      <c r="E7" s="73">
        <f>SUM(E4:E6)</f>
        <v>0</v>
      </c>
      <c r="F7" s="85"/>
      <c r="G7" s="14">
        <f>SUM(G4:G6)</f>
        <v>0</v>
      </c>
      <c r="H7" s="14"/>
      <c r="I7" s="14">
        <f>SUM(I4:I6)</f>
        <v>0</v>
      </c>
      <c r="J7" s="14"/>
      <c r="K7" s="73">
        <f>SUM(K4:K6)</f>
        <v>0</v>
      </c>
      <c r="L7" s="73"/>
      <c r="M7" s="73">
        <f>SUM(M4:M6)</f>
        <v>0</v>
      </c>
      <c r="N7" s="162">
        <f>SUM(N4:N6)</f>
        <v>4</v>
      </c>
    </row>
    <row r="8" spans="1:14" x14ac:dyDescent="0.3">
      <c r="A8" s="1"/>
      <c r="B8" s="1"/>
      <c r="C8" s="1"/>
      <c r="D8" s="1"/>
      <c r="E8" s="1"/>
      <c r="F8" s="2"/>
      <c r="G8" s="1"/>
      <c r="H8" s="1"/>
      <c r="I8" s="1"/>
      <c r="J8" s="32"/>
      <c r="K8" s="1"/>
      <c r="L8" s="1"/>
      <c r="M8" s="1"/>
      <c r="N8" s="1"/>
    </row>
    <row r="9" spans="1:14" x14ac:dyDescent="0.3">
      <c r="A9" s="1"/>
      <c r="B9" s="1"/>
      <c r="C9" s="1"/>
      <c r="D9" s="1"/>
      <c r="E9" s="1"/>
      <c r="F9" s="2"/>
      <c r="G9" s="1"/>
      <c r="H9" s="1" t="s">
        <v>28</v>
      </c>
      <c r="I9" s="1"/>
      <c r="J9" s="32"/>
      <c r="K9" s="33">
        <f>N7*4.33</f>
        <v>17.32</v>
      </c>
      <c r="L9" s="33"/>
      <c r="M9" s="33"/>
      <c r="N9" s="1"/>
    </row>
    <row r="10" spans="1:14" x14ac:dyDescent="0.3">
      <c r="A10" s="1"/>
      <c r="B10" s="1"/>
      <c r="C10" s="1"/>
      <c r="D10" s="1"/>
      <c r="E10" s="1"/>
      <c r="F10" s="2"/>
      <c r="G10" s="1"/>
      <c r="H10" s="1"/>
      <c r="I10" s="34">
        <f>N7</f>
        <v>4</v>
      </c>
      <c r="J10" s="1"/>
      <c r="K10" s="1"/>
      <c r="L10" s="1"/>
      <c r="M10" s="1"/>
      <c r="N10" s="1"/>
    </row>
    <row r="11" spans="1:14" x14ac:dyDescent="0.3">
      <c r="A11" s="1"/>
      <c r="B11" s="1" t="s">
        <v>26</v>
      </c>
      <c r="C11" s="1"/>
      <c r="D11" s="1"/>
      <c r="F11" s="149" t="s">
        <v>143</v>
      </c>
      <c r="G11" s="1"/>
      <c r="H11" s="1" t="s">
        <v>150</v>
      </c>
      <c r="I11" s="1"/>
      <c r="J11" s="1"/>
      <c r="K11" s="1"/>
      <c r="L11" s="1"/>
      <c r="M11" s="1"/>
      <c r="N11" s="1"/>
    </row>
    <row r="12" spans="1:14" x14ac:dyDescent="0.3">
      <c r="A12" s="1"/>
      <c r="B12" s="1" t="s">
        <v>29</v>
      </c>
      <c r="C12" s="1"/>
      <c r="D12" s="1" t="str">
        <f>B1</f>
        <v>LAURA CERVANTES PERALES</v>
      </c>
      <c r="E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 s="1"/>
      <c r="B13" s="1" t="s">
        <v>47</v>
      </c>
      <c r="C13" s="1"/>
      <c r="D13" s="1"/>
      <c r="E13" s="1"/>
      <c r="F13" s="2"/>
      <c r="G13" s="1"/>
      <c r="H13" s="1"/>
      <c r="I13" s="1"/>
      <c r="J13" s="1"/>
      <c r="K13" s="1"/>
      <c r="L13" s="1"/>
      <c r="M13" s="1"/>
      <c r="N13" s="1"/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D19" sqref="D19"/>
    </sheetView>
  </sheetViews>
  <sheetFormatPr baseColWidth="10" defaultRowHeight="14.4" x14ac:dyDescent="0.3"/>
  <cols>
    <col min="1" max="1" width="8.33203125" customWidth="1"/>
    <col min="3" max="3" width="6.6640625" customWidth="1"/>
    <col min="7" max="7" width="5.44140625" customWidth="1"/>
    <col min="9" max="9" width="4.5546875" customWidth="1"/>
    <col min="11" max="11" width="6.109375" customWidth="1"/>
    <col min="12" max="13" width="5.88671875" customWidth="1"/>
    <col min="14" max="14" width="6.5546875" customWidth="1"/>
  </cols>
  <sheetData>
    <row r="1" spans="1:14" x14ac:dyDescent="0.3">
      <c r="A1" s="1"/>
      <c r="B1" s="1" t="s">
        <v>134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ht="31.8" x14ac:dyDescent="0.3">
      <c r="A3" s="5"/>
      <c r="B3" s="11"/>
      <c r="C3" s="11"/>
      <c r="D3" s="152" t="s">
        <v>136</v>
      </c>
      <c r="E3" s="11"/>
      <c r="F3" s="13"/>
      <c r="G3" s="11"/>
      <c r="H3" s="11"/>
      <c r="I3" s="11"/>
      <c r="J3" s="152" t="s">
        <v>137</v>
      </c>
      <c r="K3" s="11"/>
      <c r="L3" s="11"/>
      <c r="M3" s="11"/>
      <c r="N3" s="11"/>
    </row>
    <row r="4" spans="1:14" ht="21.6" x14ac:dyDescent="0.3">
      <c r="A4" s="24"/>
      <c r="B4" s="11"/>
      <c r="C4" s="11"/>
      <c r="D4" s="153" t="s">
        <v>138</v>
      </c>
      <c r="E4" s="11"/>
      <c r="F4" s="154"/>
      <c r="G4" s="11"/>
      <c r="H4" s="11"/>
      <c r="I4" s="11"/>
      <c r="J4" s="153" t="s">
        <v>139</v>
      </c>
      <c r="K4" s="11"/>
      <c r="L4" s="11"/>
      <c r="M4" s="11"/>
      <c r="N4" s="11"/>
    </row>
    <row r="5" spans="1:14" x14ac:dyDescent="0.3">
      <c r="A5" s="14">
        <v>10</v>
      </c>
      <c r="B5" s="16"/>
      <c r="C5" s="16"/>
      <c r="D5" s="155" t="s">
        <v>140</v>
      </c>
      <c r="E5" s="16">
        <v>1.1499999999999999</v>
      </c>
      <c r="F5" s="15"/>
      <c r="G5" s="16"/>
      <c r="H5" s="16"/>
      <c r="I5" s="16"/>
      <c r="J5" s="155" t="s">
        <v>141</v>
      </c>
      <c r="K5" s="16">
        <v>1.1499999999999999</v>
      </c>
      <c r="L5" s="16"/>
      <c r="M5" s="16"/>
      <c r="N5" s="16">
        <f>K5+E5</f>
        <v>2.2999999999999998</v>
      </c>
    </row>
    <row r="6" spans="1:14" x14ac:dyDescent="0.3">
      <c r="A6" s="27"/>
      <c r="B6" s="18"/>
      <c r="C6" s="18"/>
      <c r="D6" s="18"/>
      <c r="E6" s="5"/>
      <c r="F6" s="19"/>
      <c r="G6" s="18"/>
      <c r="H6" s="18"/>
      <c r="I6" s="18"/>
      <c r="J6" s="18"/>
      <c r="K6" s="18"/>
      <c r="L6" s="11"/>
      <c r="M6" s="11"/>
      <c r="N6" s="11"/>
    </row>
    <row r="7" spans="1:14" x14ac:dyDescent="0.3">
      <c r="A7" s="73">
        <f>SUM(A3:A6)</f>
        <v>10</v>
      </c>
      <c r="B7" s="14" t="s">
        <v>10</v>
      </c>
      <c r="C7" s="73">
        <f>SUM(C3:C6)</f>
        <v>0</v>
      </c>
      <c r="D7" s="73"/>
      <c r="E7" s="73">
        <f>SUM(E3:E6)</f>
        <v>1.1499999999999999</v>
      </c>
      <c r="F7" s="85"/>
      <c r="G7" s="73">
        <f>SUM(G3:G6)</f>
        <v>0</v>
      </c>
      <c r="H7" s="14"/>
      <c r="I7" s="73">
        <f>SUM(I3:I6)</f>
        <v>0</v>
      </c>
      <c r="J7" s="14"/>
      <c r="K7" s="73">
        <f>SUM(K3:K6)</f>
        <v>1.1499999999999999</v>
      </c>
      <c r="L7" s="73"/>
      <c r="M7" s="73">
        <f>SUM(M3:M6)</f>
        <v>0</v>
      </c>
      <c r="N7" s="73">
        <f>SUM(N3:N6)</f>
        <v>2.2999999999999998</v>
      </c>
    </row>
    <row r="8" spans="1:14" x14ac:dyDescent="0.3">
      <c r="A8" s="1"/>
      <c r="B8" s="1"/>
      <c r="C8" s="1"/>
      <c r="D8" s="156"/>
      <c r="E8" s="1"/>
      <c r="F8" s="2"/>
      <c r="G8" s="1"/>
      <c r="H8" s="1"/>
      <c r="I8" s="1"/>
      <c r="J8" s="32"/>
      <c r="K8" s="1"/>
      <c r="L8" s="1"/>
      <c r="M8" s="1"/>
      <c r="N8" s="1"/>
    </row>
    <row r="9" spans="1:14" x14ac:dyDescent="0.3">
      <c r="A9" s="1"/>
      <c r="B9" s="1"/>
      <c r="C9" s="1"/>
      <c r="D9" s="136"/>
      <c r="E9" s="1"/>
      <c r="F9" s="2"/>
      <c r="G9" s="1"/>
      <c r="H9" s="1" t="s">
        <v>28</v>
      </c>
      <c r="I9" s="1"/>
      <c r="J9" s="32"/>
      <c r="K9" s="33">
        <f>N7*4.33</f>
        <v>9.9589999999999996</v>
      </c>
      <c r="L9" s="33"/>
      <c r="M9" s="33"/>
      <c r="N9" s="1"/>
    </row>
    <row r="10" spans="1:14" x14ac:dyDescent="0.3">
      <c r="A10" s="1"/>
      <c r="B10" s="1" t="s">
        <v>26</v>
      </c>
      <c r="C10" s="1"/>
      <c r="D10" s="136"/>
      <c r="E10" s="1"/>
      <c r="F10" s="2" t="s">
        <v>143</v>
      </c>
      <c r="G10" s="1"/>
      <c r="H10" s="1"/>
      <c r="I10" s="34"/>
      <c r="J10" s="73"/>
      <c r="K10" s="1"/>
      <c r="L10" s="1"/>
      <c r="M10" s="1"/>
      <c r="N10" s="1"/>
    </row>
    <row r="11" spans="1:14" ht="23.25" customHeight="1" x14ac:dyDescent="0.3">
      <c r="A11" s="1"/>
      <c r="B11" s="1" t="s">
        <v>29</v>
      </c>
      <c r="C11" s="1"/>
      <c r="D11" s="157" t="str">
        <f>B1</f>
        <v>LAUA CERVANTES PERALES</v>
      </c>
      <c r="E11" s="136"/>
      <c r="H11" s="261" t="s">
        <v>142</v>
      </c>
      <c r="I11" s="261"/>
      <c r="J11" s="261"/>
      <c r="K11" s="1"/>
      <c r="L11" s="1"/>
      <c r="M11" s="1"/>
      <c r="N11" s="1"/>
    </row>
  </sheetData>
  <mergeCells count="1">
    <mergeCell ref="H11:J11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A3" sqref="A3:N18"/>
    </sheetView>
  </sheetViews>
  <sheetFormatPr baseColWidth="10" defaultRowHeight="14.4" x14ac:dyDescent="0.3"/>
  <sheetData>
    <row r="1" spans="1:14" x14ac:dyDescent="0.3">
      <c r="A1" s="35"/>
      <c r="B1" s="35" t="s">
        <v>0</v>
      </c>
      <c r="C1" s="35"/>
      <c r="D1" s="35"/>
      <c r="E1" s="35"/>
      <c r="F1" s="36"/>
      <c r="G1" s="35"/>
      <c r="H1" s="35"/>
      <c r="I1" s="35"/>
      <c r="J1" s="35"/>
      <c r="K1" s="35"/>
      <c r="L1" s="35"/>
      <c r="M1" s="35"/>
      <c r="N1" s="35"/>
    </row>
    <row r="2" spans="1:14" x14ac:dyDescent="0.3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8" t="s">
        <v>6</v>
      </c>
      <c r="G2" s="37" t="s">
        <v>5</v>
      </c>
      <c r="H2" s="37" t="s">
        <v>7</v>
      </c>
      <c r="I2" s="37" t="s">
        <v>5</v>
      </c>
      <c r="J2" s="37" t="s">
        <v>8</v>
      </c>
      <c r="K2" s="37" t="s">
        <v>5</v>
      </c>
      <c r="L2" s="37" t="s">
        <v>9</v>
      </c>
      <c r="M2" s="37" t="s">
        <v>5</v>
      </c>
      <c r="N2" s="37" t="s">
        <v>10</v>
      </c>
    </row>
    <row r="3" spans="1:14" ht="24.6" x14ac:dyDescent="0.3">
      <c r="A3" s="39"/>
      <c r="B3" s="40" t="s">
        <v>126</v>
      </c>
      <c r="C3" s="41"/>
      <c r="D3" s="40"/>
      <c r="E3" s="41"/>
      <c r="F3" s="40"/>
      <c r="G3" s="41"/>
      <c r="H3" s="40" t="s">
        <v>126</v>
      </c>
      <c r="I3" s="41"/>
      <c r="J3" s="40"/>
      <c r="K3" s="41"/>
      <c r="L3" s="40"/>
      <c r="M3" s="41"/>
      <c r="N3" s="41"/>
    </row>
    <row r="4" spans="1:14" x14ac:dyDescent="0.3">
      <c r="A4" s="42">
        <v>4</v>
      </c>
      <c r="B4" s="43" t="s">
        <v>13</v>
      </c>
      <c r="C4" s="44">
        <v>0.59</v>
      </c>
      <c r="D4" s="44"/>
      <c r="E4" s="45"/>
      <c r="F4" s="43"/>
      <c r="G4" s="44"/>
      <c r="H4" s="44" t="s">
        <v>18</v>
      </c>
      <c r="I4" s="45">
        <v>0.33</v>
      </c>
      <c r="J4" s="44"/>
      <c r="K4" s="45"/>
      <c r="L4" s="43"/>
      <c r="M4" s="45"/>
      <c r="N4" s="44">
        <f>C4+E4+G4+I4+K4+M4</f>
        <v>0.91999999999999993</v>
      </c>
    </row>
    <row r="5" spans="1:14" x14ac:dyDescent="0.3">
      <c r="A5" s="39"/>
      <c r="B5" s="142" t="s">
        <v>127</v>
      </c>
      <c r="C5" s="41"/>
      <c r="D5" s="142" t="s">
        <v>127</v>
      </c>
      <c r="E5" s="41"/>
      <c r="F5" s="142" t="s">
        <v>127</v>
      </c>
      <c r="G5" s="41"/>
      <c r="H5" s="142" t="s">
        <v>127</v>
      </c>
      <c r="I5" s="41"/>
      <c r="J5" s="142" t="s">
        <v>127</v>
      </c>
      <c r="K5" s="41"/>
      <c r="L5" s="142"/>
      <c r="M5" s="41"/>
      <c r="N5" s="41"/>
    </row>
    <row r="6" spans="1:14" x14ac:dyDescent="0.3">
      <c r="A6" s="42">
        <v>14.2</v>
      </c>
      <c r="B6" s="43" t="s">
        <v>16</v>
      </c>
      <c r="C6" s="44">
        <v>0.33</v>
      </c>
      <c r="D6" s="44" t="s">
        <v>16</v>
      </c>
      <c r="E6" s="45">
        <v>0.33</v>
      </c>
      <c r="F6" s="43" t="s">
        <v>18</v>
      </c>
      <c r="G6" s="45">
        <v>0.33</v>
      </c>
      <c r="H6" s="43" t="s">
        <v>16</v>
      </c>
      <c r="I6" s="45">
        <v>0.33</v>
      </c>
      <c r="J6" s="44" t="s">
        <v>13</v>
      </c>
      <c r="K6" s="45">
        <v>1.97</v>
      </c>
      <c r="L6" s="44"/>
      <c r="M6" s="44"/>
      <c r="N6" s="44">
        <f>C6+E6+G6+I6+K6+M6</f>
        <v>3.29</v>
      </c>
    </row>
    <row r="7" spans="1:14" ht="36.6" x14ac:dyDescent="0.3">
      <c r="A7" s="112"/>
      <c r="B7" s="60"/>
      <c r="C7" s="41"/>
      <c r="D7" s="41"/>
      <c r="E7" s="143"/>
      <c r="F7" s="60"/>
      <c r="G7" s="117"/>
      <c r="H7" s="60"/>
      <c r="I7" s="117"/>
      <c r="J7" s="60" t="s">
        <v>128</v>
      </c>
      <c r="K7" s="41"/>
      <c r="L7" s="60"/>
      <c r="M7" s="41"/>
      <c r="N7" s="41"/>
    </row>
    <row r="8" spans="1:14" x14ac:dyDescent="0.3">
      <c r="A8" s="134">
        <v>3.44</v>
      </c>
      <c r="B8" s="43"/>
      <c r="C8" s="44"/>
      <c r="D8" s="44"/>
      <c r="E8" s="144"/>
      <c r="F8" s="43"/>
      <c r="G8" s="45"/>
      <c r="H8" s="43"/>
      <c r="I8" s="45"/>
      <c r="J8" s="43" t="s">
        <v>13</v>
      </c>
      <c r="K8" s="45">
        <v>0.8</v>
      </c>
      <c r="L8" s="43"/>
      <c r="M8" s="45"/>
      <c r="N8" s="44">
        <v>0.8</v>
      </c>
    </row>
    <row r="9" spans="1:14" ht="24.6" x14ac:dyDescent="0.3">
      <c r="A9" s="59"/>
      <c r="B9" s="5"/>
      <c r="C9" s="60"/>
      <c r="D9" s="41"/>
      <c r="E9" s="106"/>
      <c r="F9" s="59"/>
      <c r="G9" s="145"/>
      <c r="H9" s="117" t="s">
        <v>129</v>
      </c>
      <c r="I9" s="41"/>
      <c r="J9" s="41"/>
      <c r="K9" s="41"/>
      <c r="L9" s="41"/>
      <c r="M9" s="41"/>
      <c r="N9" s="41"/>
    </row>
    <row r="10" spans="1:14" x14ac:dyDescent="0.3">
      <c r="A10" s="121">
        <v>3.25</v>
      </c>
      <c r="B10" s="14"/>
      <c r="C10" s="43"/>
      <c r="D10" s="44"/>
      <c r="E10" s="146"/>
      <c r="F10" s="121"/>
      <c r="G10" s="147"/>
      <c r="H10" s="44" t="s">
        <v>13</v>
      </c>
      <c r="I10" s="44">
        <v>0.75</v>
      </c>
      <c r="J10" s="44"/>
      <c r="K10" s="44"/>
      <c r="L10" s="44"/>
      <c r="M10" s="44"/>
      <c r="N10" s="44">
        <f>I10</f>
        <v>0.75</v>
      </c>
    </row>
    <row r="11" spans="1:14" x14ac:dyDescent="0.3">
      <c r="A11" s="51"/>
      <c r="B11" s="48"/>
      <c r="C11" s="48"/>
      <c r="D11" s="48" t="s">
        <v>130</v>
      </c>
      <c r="E11" s="50"/>
      <c r="F11" s="47"/>
      <c r="G11" s="48"/>
      <c r="H11" s="48"/>
      <c r="I11" s="48"/>
      <c r="J11" s="48" t="s">
        <v>130</v>
      </c>
      <c r="K11" s="48"/>
      <c r="L11" s="48"/>
      <c r="M11" s="48"/>
      <c r="N11" s="41"/>
    </row>
    <row r="12" spans="1:14" x14ac:dyDescent="0.3">
      <c r="A12" s="51">
        <v>5.82</v>
      </c>
      <c r="B12" s="48"/>
      <c r="C12" s="48"/>
      <c r="D12" s="48" t="s">
        <v>16</v>
      </c>
      <c r="E12" s="50">
        <v>0.35</v>
      </c>
      <c r="F12" s="47"/>
      <c r="G12" s="48"/>
      <c r="H12" s="48"/>
      <c r="I12" s="48"/>
      <c r="J12" s="48" t="s">
        <v>13</v>
      </c>
      <c r="K12" s="48">
        <v>1</v>
      </c>
      <c r="L12" s="48"/>
      <c r="M12" s="48"/>
      <c r="N12" s="48">
        <f>M12+K12+I12+G12+E12+C12</f>
        <v>1.35</v>
      </c>
    </row>
    <row r="13" spans="1:14" x14ac:dyDescent="0.3">
      <c r="A13" s="112"/>
      <c r="B13" s="41" t="s">
        <v>131</v>
      </c>
      <c r="C13" s="143"/>
      <c r="D13" s="41"/>
      <c r="E13" s="143"/>
      <c r="F13" s="60"/>
      <c r="G13" s="41"/>
      <c r="H13" s="41" t="s">
        <v>131</v>
      </c>
      <c r="I13" s="143"/>
      <c r="J13" s="41"/>
      <c r="K13" s="143"/>
      <c r="L13" s="41"/>
      <c r="M13" s="41"/>
      <c r="N13" s="41"/>
    </row>
    <row r="14" spans="1:14" x14ac:dyDescent="0.3">
      <c r="A14" s="134">
        <v>6.76</v>
      </c>
      <c r="B14" s="44" t="s">
        <v>13</v>
      </c>
      <c r="C14" s="144">
        <v>1</v>
      </c>
      <c r="D14" s="44"/>
      <c r="E14" s="144"/>
      <c r="F14" s="43"/>
      <c r="G14" s="44"/>
      <c r="H14" s="44" t="s">
        <v>18</v>
      </c>
      <c r="I14" s="144">
        <v>0.56000000000000005</v>
      </c>
      <c r="J14" s="44"/>
      <c r="K14" s="144"/>
      <c r="L14" s="44"/>
      <c r="M14" s="44"/>
      <c r="N14" s="44">
        <v>1.56</v>
      </c>
    </row>
    <row r="15" spans="1:14" ht="24.6" x14ac:dyDescent="0.3">
      <c r="A15" s="39"/>
      <c r="B15" s="40" t="s">
        <v>60</v>
      </c>
      <c r="C15" s="41"/>
      <c r="D15" s="75"/>
      <c r="E15" s="41"/>
      <c r="F15" s="40"/>
      <c r="G15" s="41"/>
      <c r="H15" s="40" t="s">
        <v>60</v>
      </c>
      <c r="I15" s="60"/>
      <c r="J15" s="40"/>
      <c r="K15" s="41"/>
      <c r="L15" s="41"/>
      <c r="M15" s="41"/>
      <c r="N15" s="41"/>
    </row>
    <row r="16" spans="1:14" x14ac:dyDescent="0.3">
      <c r="A16" s="42">
        <v>5.25</v>
      </c>
      <c r="B16" s="43" t="s">
        <v>18</v>
      </c>
      <c r="C16" s="44">
        <v>0.33</v>
      </c>
      <c r="D16" s="44"/>
      <c r="E16" s="45"/>
      <c r="F16" s="43"/>
      <c r="G16" s="44"/>
      <c r="H16" s="44" t="s">
        <v>13</v>
      </c>
      <c r="I16" s="44">
        <v>0.88</v>
      </c>
      <c r="J16" s="44"/>
      <c r="K16" s="44"/>
      <c r="L16" s="44"/>
      <c r="M16" s="44"/>
      <c r="N16" s="44">
        <f>C16+E16+G16+I16+K16+M16</f>
        <v>1.21</v>
      </c>
    </row>
    <row r="17" spans="1:14" ht="24.6" x14ac:dyDescent="0.3">
      <c r="A17" s="39"/>
      <c r="B17" s="40" t="s">
        <v>61</v>
      </c>
      <c r="C17" s="41"/>
      <c r="D17" s="41"/>
      <c r="E17" s="60"/>
      <c r="F17" s="40"/>
      <c r="G17" s="41"/>
      <c r="H17" s="40" t="s">
        <v>61</v>
      </c>
      <c r="I17" s="41"/>
      <c r="J17" s="40"/>
      <c r="K17" s="41"/>
      <c r="L17" s="41"/>
      <c r="M17" s="41"/>
      <c r="N17" s="41"/>
    </row>
    <row r="18" spans="1:14" x14ac:dyDescent="0.3">
      <c r="A18" s="42">
        <v>4</v>
      </c>
      <c r="B18" s="43" t="s">
        <v>18</v>
      </c>
      <c r="C18" s="44">
        <v>0.32</v>
      </c>
      <c r="D18" s="43"/>
      <c r="E18" s="43"/>
      <c r="F18" s="43"/>
      <c r="G18" s="44"/>
      <c r="H18" s="44" t="s">
        <v>13</v>
      </c>
      <c r="I18" s="44">
        <v>0.6</v>
      </c>
      <c r="J18" s="43"/>
      <c r="K18" s="44"/>
      <c r="L18" s="43"/>
      <c r="M18" s="44"/>
      <c r="N18" s="44">
        <f>C18+E18+G18+I18+K18+M18</f>
        <v>0.91999999999999993</v>
      </c>
    </row>
    <row r="19" spans="1:14" x14ac:dyDescent="0.3">
      <c r="A19" s="130"/>
      <c r="B19" s="41"/>
      <c r="C19" s="41"/>
      <c r="D19" s="41"/>
      <c r="E19" s="131"/>
      <c r="F19" s="60"/>
      <c r="G19" s="41"/>
      <c r="H19" s="41"/>
      <c r="I19" s="41"/>
      <c r="J19" s="41"/>
      <c r="K19" s="41"/>
      <c r="L19" s="41"/>
      <c r="M19" s="41"/>
      <c r="N19" s="41"/>
    </row>
    <row r="20" spans="1:14" x14ac:dyDescent="0.3">
      <c r="A20" s="148">
        <f>SUM(A3:A19)</f>
        <v>46.72</v>
      </c>
      <c r="B20" s="42" t="s">
        <v>10</v>
      </c>
      <c r="C20" s="42">
        <f>SUM(C3:C19)</f>
        <v>2.57</v>
      </c>
      <c r="D20" s="62"/>
      <c r="E20" s="62">
        <f>SUM(E3:E19)</f>
        <v>0.67999999999999994</v>
      </c>
      <c r="F20" s="63"/>
      <c r="G20" s="42">
        <f>SUM(G3:G19)</f>
        <v>0.33</v>
      </c>
      <c r="H20" s="42"/>
      <c r="I20" s="42">
        <f>SUM(I3:I19)</f>
        <v>3.45</v>
      </c>
      <c r="J20" s="42"/>
      <c r="K20" s="62">
        <f>SUM(K3:K19)</f>
        <v>3.77</v>
      </c>
      <c r="L20" s="62"/>
      <c r="M20" s="62">
        <f>SUM(M3:M19)</f>
        <v>0</v>
      </c>
      <c r="N20" s="64">
        <f>SUM(N3:N19)</f>
        <v>10.799999999999999</v>
      </c>
    </row>
    <row r="21" spans="1:14" x14ac:dyDescent="0.3">
      <c r="A21" s="35"/>
      <c r="B21" s="35"/>
      <c r="C21" s="35"/>
      <c r="D21" s="35"/>
      <c r="E21" s="35"/>
      <c r="F21" s="36"/>
      <c r="G21" s="35"/>
      <c r="H21" s="35"/>
      <c r="I21" s="35"/>
      <c r="J21" s="65"/>
      <c r="K21" s="35"/>
      <c r="L21" s="35"/>
      <c r="M21" s="35"/>
      <c r="N21" s="35"/>
    </row>
    <row r="22" spans="1:14" x14ac:dyDescent="0.3">
      <c r="A22" s="35"/>
      <c r="B22" s="35"/>
      <c r="C22" s="35"/>
      <c r="D22" s="35"/>
      <c r="E22" s="35"/>
      <c r="F22" s="36"/>
      <c r="G22" s="35"/>
      <c r="H22" s="35" t="s">
        <v>28</v>
      </c>
      <c r="I22" s="35"/>
      <c r="J22" s="65"/>
      <c r="K22" s="66">
        <f>N20*4.33</f>
        <v>46.763999999999996</v>
      </c>
      <c r="L22" s="66"/>
      <c r="M22" s="66"/>
      <c r="N22" s="35"/>
    </row>
    <row r="23" spans="1:14" x14ac:dyDescent="0.3">
      <c r="A23" s="35"/>
      <c r="B23" s="35" t="s">
        <v>26</v>
      </c>
      <c r="C23" s="35"/>
      <c r="E23" s="68"/>
      <c r="F23" s="69" t="s">
        <v>132</v>
      </c>
      <c r="H23" s="35"/>
      <c r="I23" s="35"/>
      <c r="J23" s="35"/>
      <c r="K23" s="35"/>
      <c r="L23" s="35"/>
      <c r="M23" s="35"/>
      <c r="N23" s="35"/>
    </row>
    <row r="24" spans="1:14" x14ac:dyDescent="0.3">
      <c r="A24" s="35"/>
      <c r="B24" s="35" t="s">
        <v>29</v>
      </c>
      <c r="C24" s="35"/>
      <c r="D24" s="35" t="str">
        <f>B1</f>
        <v>LAURA CERVANTES PERALES</v>
      </c>
      <c r="E24" s="35"/>
      <c r="G24" s="35"/>
      <c r="H24" s="35"/>
      <c r="I24" s="35"/>
      <c r="J24" s="35"/>
      <c r="K24" s="35"/>
      <c r="L24" s="35"/>
      <c r="M24" s="35"/>
      <c r="N24" s="35"/>
    </row>
    <row r="25" spans="1:14" x14ac:dyDescent="0.3">
      <c r="B25" t="s">
        <v>30</v>
      </c>
      <c r="F25" s="70"/>
    </row>
  </sheetData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A4" sqref="A4:N5"/>
    </sheetView>
  </sheetViews>
  <sheetFormatPr baseColWidth="10" defaultRowHeight="14.4" x14ac:dyDescent="0.3"/>
  <cols>
    <col min="1" max="1" width="8.88671875" customWidth="1"/>
    <col min="2" max="2" width="13.44140625" customWidth="1"/>
    <col min="3" max="3" width="6.44140625" customWidth="1"/>
    <col min="4" max="4" width="12.44140625" customWidth="1"/>
    <col min="5" max="5" width="7" customWidth="1"/>
    <col min="7" max="7" width="6.109375" customWidth="1"/>
    <col min="8" max="8" width="13.44140625" customWidth="1"/>
    <col min="9" max="9" width="5.88671875" customWidth="1"/>
    <col min="10" max="10" width="14" customWidth="1"/>
    <col min="11" max="11" width="7" customWidth="1"/>
    <col min="12" max="12" width="6" customWidth="1"/>
    <col min="13" max="13" width="5" customWidth="1"/>
    <col min="14" max="14" width="6.44140625" customWidth="1"/>
  </cols>
  <sheetData>
    <row r="1" spans="1:14" x14ac:dyDescent="0.3">
      <c r="B1" t="s">
        <v>0</v>
      </c>
      <c r="F1" s="70"/>
    </row>
    <row r="2" spans="1:14" x14ac:dyDescent="0.3">
      <c r="F2" s="70"/>
    </row>
    <row r="3" spans="1:14" x14ac:dyDescent="0.3">
      <c r="A3" s="37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7" t="s">
        <v>5</v>
      </c>
      <c r="H3" s="37" t="s">
        <v>7</v>
      </c>
      <c r="I3" s="37" t="s">
        <v>5</v>
      </c>
      <c r="J3" s="37" t="s">
        <v>8</v>
      </c>
      <c r="K3" s="37" t="s">
        <v>5</v>
      </c>
      <c r="L3" s="37"/>
      <c r="M3" s="37"/>
      <c r="N3" s="37" t="s">
        <v>10</v>
      </c>
    </row>
    <row r="4" spans="1:14" x14ac:dyDescent="0.3">
      <c r="A4" s="59">
        <v>11</v>
      </c>
      <c r="B4" s="41" t="s">
        <v>123</v>
      </c>
      <c r="C4" s="41"/>
      <c r="D4" s="41"/>
      <c r="E4" s="41"/>
      <c r="F4" s="60" t="s">
        <v>123</v>
      </c>
      <c r="G4" s="41"/>
      <c r="H4" s="140"/>
      <c r="I4" s="140"/>
      <c r="J4" s="41" t="s">
        <v>123</v>
      </c>
      <c r="K4" s="41"/>
      <c r="L4" s="41"/>
      <c r="M4" s="41"/>
      <c r="N4" s="138">
        <f t="shared" ref="N4:N6" si="0">C4+E4+G4+I4+K4</f>
        <v>0</v>
      </c>
    </row>
    <row r="5" spans="1:14" x14ac:dyDescent="0.3">
      <c r="A5" s="121"/>
      <c r="B5" s="44" t="s">
        <v>13</v>
      </c>
      <c r="C5" s="44">
        <v>1.87</v>
      </c>
      <c r="D5" s="44"/>
      <c r="E5" s="44"/>
      <c r="F5" s="43" t="s">
        <v>18</v>
      </c>
      <c r="G5" s="44">
        <v>0.33</v>
      </c>
      <c r="H5" s="44"/>
      <c r="I5" s="44"/>
      <c r="J5" s="43" t="s">
        <v>18</v>
      </c>
      <c r="K5" s="44">
        <v>0.33</v>
      </c>
      <c r="L5" s="44"/>
      <c r="M5" s="44"/>
      <c r="N5" s="139">
        <f t="shared" si="0"/>
        <v>2.5300000000000002</v>
      </c>
    </row>
    <row r="6" spans="1:14" x14ac:dyDescent="0.3">
      <c r="A6" s="113"/>
      <c r="B6" s="41"/>
      <c r="C6" s="41"/>
      <c r="D6" s="41"/>
      <c r="E6" s="41"/>
      <c r="F6" s="60"/>
      <c r="G6" s="41"/>
      <c r="H6" s="41"/>
      <c r="I6" s="41"/>
      <c r="J6" s="41"/>
      <c r="K6" s="41"/>
      <c r="L6" s="48"/>
      <c r="M6" s="48"/>
      <c r="N6" s="141">
        <f t="shared" si="0"/>
        <v>0</v>
      </c>
    </row>
    <row r="7" spans="1:14" x14ac:dyDescent="0.3">
      <c r="A7" s="113">
        <f>SUM(A4:A6)</f>
        <v>11</v>
      </c>
      <c r="B7" s="42" t="s">
        <v>10</v>
      </c>
      <c r="C7" s="42">
        <f>SUM(C4:C6)</f>
        <v>1.87</v>
      </c>
      <c r="D7" s="62"/>
      <c r="E7" s="62">
        <f>SUM(E4:E6)</f>
        <v>0</v>
      </c>
      <c r="F7" s="63"/>
      <c r="G7" s="42">
        <f>SUM(G4:G6)</f>
        <v>0.33</v>
      </c>
      <c r="H7" s="42"/>
      <c r="I7" s="42">
        <f>SUM(I4:I5)</f>
        <v>0</v>
      </c>
      <c r="J7" s="42"/>
      <c r="K7" s="62">
        <f>SUM(K4:K6)</f>
        <v>0.33</v>
      </c>
      <c r="L7" s="62"/>
      <c r="M7" s="62"/>
      <c r="N7" s="64">
        <f>SUM(N4:N6)</f>
        <v>2.5300000000000002</v>
      </c>
    </row>
    <row r="8" spans="1:14" x14ac:dyDescent="0.3">
      <c r="F8" s="70"/>
      <c r="J8" s="32"/>
    </row>
    <row r="9" spans="1:14" x14ac:dyDescent="0.3">
      <c r="F9" s="70"/>
      <c r="H9" t="s">
        <v>28</v>
      </c>
      <c r="J9" s="32"/>
      <c r="K9" s="115">
        <f>N7*4.33</f>
        <v>10.954900000000002</v>
      </c>
      <c r="L9" s="115"/>
      <c r="M9" s="115"/>
    </row>
    <row r="10" spans="1:14" x14ac:dyDescent="0.3">
      <c r="F10" s="70"/>
      <c r="I10" s="116">
        <f>N7</f>
        <v>2.5300000000000002</v>
      </c>
    </row>
    <row r="11" spans="1:14" x14ac:dyDescent="0.3">
      <c r="B11" t="s">
        <v>26</v>
      </c>
      <c r="F11" s="70"/>
      <c r="G11" t="s">
        <v>124</v>
      </c>
    </row>
    <row r="12" spans="1:14" x14ac:dyDescent="0.3">
      <c r="B12" t="s">
        <v>29</v>
      </c>
      <c r="D12" t="str">
        <f>B1</f>
        <v>LAURA CERVANTES PERALES</v>
      </c>
      <c r="F12" s="70"/>
    </row>
    <row r="13" spans="1:14" x14ac:dyDescent="0.3">
      <c r="B13" t="s">
        <v>47</v>
      </c>
      <c r="F13" s="70"/>
      <c r="H13" t="s">
        <v>125</v>
      </c>
    </row>
    <row r="18" spans="1:11" x14ac:dyDescent="0.3">
      <c r="B18" t="s">
        <v>40</v>
      </c>
      <c r="D18" t="s">
        <v>40</v>
      </c>
      <c r="F18" t="s">
        <v>40</v>
      </c>
      <c r="H18" t="s">
        <v>40</v>
      </c>
      <c r="J18" t="s">
        <v>40</v>
      </c>
    </row>
    <row r="19" spans="1:11" x14ac:dyDescent="0.3">
      <c r="A19">
        <v>19.38</v>
      </c>
      <c r="C19">
        <v>1.73</v>
      </c>
      <c r="E19">
        <v>3.6</v>
      </c>
      <c r="G19">
        <v>3.27</v>
      </c>
      <c r="I19">
        <v>3.6</v>
      </c>
      <c r="K19">
        <v>3.27</v>
      </c>
    </row>
    <row r="38" spans="8:8" x14ac:dyDescent="0.3">
      <c r="H38">
        <f>N35*4.33</f>
        <v>0</v>
      </c>
    </row>
  </sheetData>
  <pageMargins left="0.25" right="0.25" top="0.75" bottom="0.75" header="0.3" footer="0.3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H18" sqref="H18"/>
    </sheetView>
  </sheetViews>
  <sheetFormatPr baseColWidth="10" defaultRowHeight="14.4" x14ac:dyDescent="0.3"/>
  <cols>
    <col min="3" max="3" width="6.88671875" customWidth="1"/>
    <col min="5" max="5" width="7.109375" customWidth="1"/>
    <col min="7" max="7" width="6.5546875" customWidth="1"/>
    <col min="9" max="9" width="7" customWidth="1"/>
    <col min="11" max="11" width="7.33203125" customWidth="1"/>
    <col min="13" max="13" width="6.6640625" customWidth="1"/>
    <col min="14" max="14" width="7.6640625" customWidth="1"/>
  </cols>
  <sheetData>
    <row r="1" spans="1:14" x14ac:dyDescent="0.3">
      <c r="A1" s="35"/>
      <c r="B1" s="35" t="s">
        <v>0</v>
      </c>
      <c r="C1" s="35"/>
      <c r="D1" s="35"/>
      <c r="E1" s="35"/>
      <c r="F1" s="36"/>
      <c r="G1" s="35"/>
      <c r="H1" s="35"/>
      <c r="I1" s="35"/>
      <c r="J1" s="35"/>
      <c r="K1" s="35"/>
      <c r="L1" s="35"/>
      <c r="M1" s="35"/>
      <c r="N1" s="35"/>
    </row>
    <row r="2" spans="1:14" x14ac:dyDescent="0.3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8" t="s">
        <v>6</v>
      </c>
      <c r="G2" s="37" t="s">
        <v>5</v>
      </c>
      <c r="H2" s="37" t="s">
        <v>7</v>
      </c>
      <c r="I2" s="37" t="s">
        <v>5</v>
      </c>
      <c r="J2" s="37" t="s">
        <v>8</v>
      </c>
      <c r="K2" s="37" t="s">
        <v>5</v>
      </c>
      <c r="L2" s="37" t="s">
        <v>9</v>
      </c>
      <c r="M2" s="37" t="s">
        <v>5</v>
      </c>
      <c r="N2" s="37" t="s">
        <v>10</v>
      </c>
    </row>
    <row r="3" spans="1:14" x14ac:dyDescent="0.3">
      <c r="A3" s="39"/>
      <c r="B3" s="40" t="s">
        <v>43</v>
      </c>
      <c r="C3" s="41"/>
      <c r="D3" s="75"/>
      <c r="E3" s="41"/>
      <c r="F3" s="40" t="s">
        <v>43</v>
      </c>
      <c r="G3" s="41"/>
      <c r="H3" s="40"/>
      <c r="I3" s="60"/>
      <c r="J3" s="40" t="s">
        <v>43</v>
      </c>
      <c r="K3" s="41"/>
      <c r="L3" s="41"/>
      <c r="M3" s="41"/>
      <c r="N3" s="41"/>
    </row>
    <row r="4" spans="1:14" x14ac:dyDescent="0.3">
      <c r="A4" s="42">
        <v>5</v>
      </c>
      <c r="B4" s="43" t="s">
        <v>18</v>
      </c>
      <c r="C4" s="44">
        <v>0.25</v>
      </c>
      <c r="D4" s="44"/>
      <c r="E4" s="45"/>
      <c r="F4" s="43" t="s">
        <v>13</v>
      </c>
      <c r="G4" s="44">
        <v>0.56999999999999995</v>
      </c>
      <c r="H4" s="44"/>
      <c r="I4" s="44"/>
      <c r="J4" s="44" t="s">
        <v>35</v>
      </c>
      <c r="K4" s="44">
        <v>0.33</v>
      </c>
      <c r="L4" s="44"/>
      <c r="M4" s="44"/>
      <c r="N4" s="44">
        <f>C4+E4+G4+I4+K4+M4</f>
        <v>1.1499999999999999</v>
      </c>
    </row>
    <row r="5" spans="1:14" x14ac:dyDescent="0.3">
      <c r="A5" s="39"/>
      <c r="B5" s="40" t="s">
        <v>44</v>
      </c>
      <c r="C5" s="41"/>
      <c r="D5" s="41"/>
      <c r="E5" s="60"/>
      <c r="F5" s="40" t="s">
        <v>44</v>
      </c>
      <c r="G5" s="41"/>
      <c r="H5" s="41"/>
      <c r="I5" s="41"/>
      <c r="J5" s="40" t="s">
        <v>44</v>
      </c>
      <c r="K5" s="41"/>
      <c r="L5" s="41"/>
      <c r="M5" s="41"/>
      <c r="N5" s="41">
        <f>C5+E5+G5+I5+K5+M5</f>
        <v>0</v>
      </c>
    </row>
    <row r="6" spans="1:14" x14ac:dyDescent="0.3">
      <c r="A6" s="42">
        <v>6</v>
      </c>
      <c r="B6" s="43" t="s">
        <v>18</v>
      </c>
      <c r="C6" s="44">
        <v>0.25</v>
      </c>
      <c r="D6" s="43"/>
      <c r="E6" s="43"/>
      <c r="F6" s="43" t="s">
        <v>13</v>
      </c>
      <c r="G6" s="44">
        <v>0.88</v>
      </c>
      <c r="H6" s="44"/>
      <c r="I6" s="44"/>
      <c r="J6" s="43" t="s">
        <v>18</v>
      </c>
      <c r="K6" s="44">
        <v>0.25</v>
      </c>
      <c r="L6" s="43"/>
      <c r="M6" s="44"/>
      <c r="N6" s="44">
        <f>C6+E6+G6+I6+K6+M6</f>
        <v>1.38</v>
      </c>
    </row>
    <row r="7" spans="1:14" x14ac:dyDescent="0.3">
      <c r="A7" s="39"/>
      <c r="B7" s="40" t="s">
        <v>112</v>
      </c>
      <c r="C7" s="48"/>
      <c r="D7" s="40" t="s">
        <v>112</v>
      </c>
      <c r="E7" s="47"/>
      <c r="F7" s="40" t="s">
        <v>112</v>
      </c>
      <c r="G7" s="48"/>
      <c r="H7" s="40" t="s">
        <v>112</v>
      </c>
      <c r="I7" s="48"/>
      <c r="J7" s="40" t="s">
        <v>112</v>
      </c>
      <c r="K7" s="41"/>
      <c r="L7" s="41"/>
      <c r="M7" s="41"/>
      <c r="N7" s="41"/>
    </row>
    <row r="8" spans="1:14" x14ac:dyDescent="0.3">
      <c r="A8" s="42">
        <v>10</v>
      </c>
      <c r="B8" s="44" t="s">
        <v>18</v>
      </c>
      <c r="C8" s="44">
        <v>0.33</v>
      </c>
      <c r="D8" s="44" t="s">
        <v>18</v>
      </c>
      <c r="E8" s="44">
        <v>0.33</v>
      </c>
      <c r="F8" s="43" t="s">
        <v>18</v>
      </c>
      <c r="G8" s="44">
        <v>0.33</v>
      </c>
      <c r="H8" s="44" t="s">
        <v>18</v>
      </c>
      <c r="I8" s="44">
        <v>0.33</v>
      </c>
      <c r="J8" s="43" t="s">
        <v>13</v>
      </c>
      <c r="K8" s="44">
        <v>0.99</v>
      </c>
      <c r="L8" s="43"/>
      <c r="M8" s="44"/>
      <c r="N8" s="44">
        <f>C8+E8+G8+I8+K8+M8</f>
        <v>2.31</v>
      </c>
    </row>
    <row r="9" spans="1:14" ht="24.6" x14ac:dyDescent="0.3">
      <c r="A9" s="39"/>
      <c r="B9" s="40"/>
      <c r="C9" s="48"/>
      <c r="D9" s="47" t="s">
        <v>113</v>
      </c>
      <c r="E9" s="47"/>
      <c r="F9" s="47"/>
      <c r="G9" s="48"/>
      <c r="H9" s="40"/>
      <c r="I9" s="48"/>
      <c r="J9" s="47" t="s">
        <v>113</v>
      </c>
      <c r="K9" s="47"/>
      <c r="L9" s="40"/>
      <c r="M9" s="41"/>
      <c r="N9" s="41"/>
    </row>
    <row r="10" spans="1:14" ht="24.6" x14ac:dyDescent="0.3">
      <c r="A10" s="42">
        <v>5</v>
      </c>
      <c r="B10" s="76"/>
      <c r="C10" s="44"/>
      <c r="D10" s="43" t="s">
        <v>13</v>
      </c>
      <c r="E10" s="43">
        <v>0.5</v>
      </c>
      <c r="F10" s="43"/>
      <c r="G10" s="44"/>
      <c r="H10" s="44"/>
      <c r="I10" s="44"/>
      <c r="J10" s="43" t="s">
        <v>114</v>
      </c>
      <c r="K10" s="43">
        <v>0.65</v>
      </c>
      <c r="L10" s="43"/>
      <c r="M10" s="44"/>
      <c r="N10" s="44">
        <f>C10+E10+G10+I10+K10+M10</f>
        <v>1.1499999999999999</v>
      </c>
    </row>
    <row r="11" spans="1:14" ht="36.6" x14ac:dyDescent="0.3">
      <c r="A11" s="39"/>
      <c r="B11" s="40"/>
      <c r="C11" s="48"/>
      <c r="D11" s="47"/>
      <c r="E11" s="47"/>
      <c r="F11" s="47"/>
      <c r="G11" s="48"/>
      <c r="H11" s="40" t="s">
        <v>45</v>
      </c>
      <c r="I11" s="48"/>
      <c r="J11" s="47"/>
      <c r="K11" s="41"/>
      <c r="L11" s="41"/>
      <c r="M11" s="41"/>
      <c r="N11" s="41"/>
    </row>
    <row r="12" spans="1:14" x14ac:dyDescent="0.3">
      <c r="A12" s="42">
        <v>4</v>
      </c>
      <c r="B12" s="76"/>
      <c r="C12" s="44"/>
      <c r="D12" s="43"/>
      <c r="E12" s="43"/>
      <c r="F12" s="43"/>
      <c r="G12" s="44"/>
      <c r="H12" s="44"/>
      <c r="I12" s="44">
        <v>0.92</v>
      </c>
      <c r="J12" s="43"/>
      <c r="K12" s="44"/>
      <c r="L12" s="43"/>
      <c r="M12" s="44"/>
      <c r="N12" s="44">
        <f>C12+E12+G12+I12+K12+M12</f>
        <v>0.92</v>
      </c>
    </row>
    <row r="13" spans="1:14" ht="24.6" x14ac:dyDescent="0.3">
      <c r="A13" s="39"/>
      <c r="B13" s="40" t="s">
        <v>115</v>
      </c>
      <c r="C13" s="48"/>
      <c r="D13" s="40" t="s">
        <v>115</v>
      </c>
      <c r="E13" s="48"/>
      <c r="F13" s="40" t="s">
        <v>115</v>
      </c>
      <c r="G13" s="48"/>
      <c r="H13" s="40" t="s">
        <v>115</v>
      </c>
      <c r="I13" s="48"/>
      <c r="J13" s="40" t="s">
        <v>115</v>
      </c>
      <c r="K13" s="48"/>
      <c r="L13" s="40" t="s">
        <v>115</v>
      </c>
      <c r="M13" s="48"/>
      <c r="N13" s="41"/>
    </row>
    <row r="14" spans="1:14" ht="24.6" x14ac:dyDescent="0.3">
      <c r="A14" s="42">
        <v>12</v>
      </c>
      <c r="B14" s="76" t="s">
        <v>116</v>
      </c>
      <c r="C14" s="44">
        <v>0.33</v>
      </c>
      <c r="D14" s="76" t="s">
        <v>116</v>
      </c>
      <c r="E14" s="44">
        <v>0.33</v>
      </c>
      <c r="F14" s="76" t="s">
        <v>116</v>
      </c>
      <c r="G14" s="44">
        <v>0.33</v>
      </c>
      <c r="H14" s="76" t="s">
        <v>116</v>
      </c>
      <c r="I14" s="44">
        <v>0.33</v>
      </c>
      <c r="J14" s="76" t="s">
        <v>13</v>
      </c>
      <c r="K14" s="44">
        <v>1.1200000000000001</v>
      </c>
      <c r="L14" s="76" t="s">
        <v>116</v>
      </c>
      <c r="M14" s="44">
        <v>0.33</v>
      </c>
      <c r="N14" s="44">
        <f>C14+E14+G14+I14+K14+M14</f>
        <v>2.7700000000000005</v>
      </c>
    </row>
    <row r="15" spans="1:14" ht="24.6" x14ac:dyDescent="0.3">
      <c r="A15" s="39"/>
      <c r="B15" s="40" t="s">
        <v>46</v>
      </c>
      <c r="C15" s="48"/>
      <c r="D15" s="40" t="s">
        <v>46</v>
      </c>
      <c r="E15" s="47"/>
      <c r="F15" s="40" t="s">
        <v>46</v>
      </c>
      <c r="G15" s="48"/>
      <c r="H15" s="40" t="s">
        <v>46</v>
      </c>
      <c r="I15" s="48"/>
      <c r="J15" s="40" t="s">
        <v>46</v>
      </c>
      <c r="K15" s="41"/>
      <c r="L15" s="40"/>
      <c r="M15" s="41"/>
      <c r="N15" s="41"/>
    </row>
    <row r="16" spans="1:14" x14ac:dyDescent="0.3">
      <c r="A16" s="42">
        <v>20</v>
      </c>
      <c r="B16" s="76"/>
      <c r="C16" s="44">
        <v>0.93</v>
      </c>
      <c r="D16" s="76"/>
      <c r="E16" s="43">
        <v>0.93</v>
      </c>
      <c r="F16" s="76"/>
      <c r="G16" s="43">
        <v>0.92</v>
      </c>
      <c r="H16" s="76"/>
      <c r="I16" s="43">
        <v>0.92</v>
      </c>
      <c r="J16" s="76"/>
      <c r="K16" s="43">
        <v>0.92</v>
      </c>
      <c r="L16" s="43"/>
      <c r="M16" s="43"/>
      <c r="N16" s="44">
        <f>C16+E16+G16+I16+K16+M16</f>
        <v>4.62</v>
      </c>
    </row>
    <row r="17" spans="1:14" x14ac:dyDescent="0.3">
      <c r="A17" s="39"/>
      <c r="B17" s="40"/>
      <c r="C17" s="48"/>
      <c r="D17" s="40" t="s">
        <v>117</v>
      </c>
      <c r="E17" s="47"/>
      <c r="F17" s="40"/>
      <c r="G17" s="47"/>
      <c r="H17" s="40"/>
      <c r="I17" s="47"/>
      <c r="J17" s="40" t="s">
        <v>117</v>
      </c>
      <c r="K17" s="47"/>
      <c r="L17" s="41"/>
      <c r="M17" s="41"/>
      <c r="N17" s="57"/>
    </row>
    <row r="18" spans="1:14" x14ac:dyDescent="0.3">
      <c r="A18" s="42">
        <v>8</v>
      </c>
      <c r="B18" s="76"/>
      <c r="C18" s="44"/>
      <c r="D18" s="76" t="s">
        <v>13</v>
      </c>
      <c r="E18" s="43">
        <v>0.93</v>
      </c>
      <c r="F18" s="76"/>
      <c r="G18" s="43"/>
      <c r="H18" s="76"/>
      <c r="I18" s="43"/>
      <c r="J18" s="76" t="s">
        <v>13</v>
      </c>
      <c r="K18" s="43">
        <v>0.92</v>
      </c>
      <c r="L18" s="43"/>
      <c r="M18" s="44"/>
      <c r="N18" s="60"/>
    </row>
    <row r="19" spans="1:14" x14ac:dyDescent="0.3">
      <c r="A19" s="112"/>
      <c r="B19" s="119" t="s">
        <v>118</v>
      </c>
      <c r="C19" s="41"/>
      <c r="D19" s="119" t="s">
        <v>118</v>
      </c>
      <c r="E19" s="60"/>
      <c r="F19" s="119" t="s">
        <v>118</v>
      </c>
      <c r="G19" s="60"/>
      <c r="H19" s="119" t="s">
        <v>118</v>
      </c>
      <c r="I19" s="60"/>
      <c r="J19" s="119" t="s">
        <v>118</v>
      </c>
      <c r="K19" s="60"/>
      <c r="L19" s="60"/>
      <c r="M19" s="41"/>
      <c r="N19" s="64"/>
    </row>
    <row r="20" spans="1:14" x14ac:dyDescent="0.3">
      <c r="A20" s="103"/>
      <c r="B20" s="90"/>
      <c r="C20" s="48"/>
      <c r="D20" s="90"/>
      <c r="E20" s="47"/>
      <c r="F20" s="90"/>
      <c r="G20" s="47"/>
      <c r="H20" s="90"/>
      <c r="I20" s="47"/>
      <c r="J20" s="90"/>
      <c r="K20" s="47"/>
      <c r="L20" s="47"/>
      <c r="M20" s="48"/>
      <c r="N20" s="64"/>
    </row>
    <row r="21" spans="1:14" x14ac:dyDescent="0.3">
      <c r="A21" s="103"/>
      <c r="B21" s="90"/>
      <c r="C21" s="48"/>
      <c r="D21" s="90"/>
      <c r="E21" s="47"/>
      <c r="F21" s="90"/>
      <c r="G21" s="47"/>
      <c r="H21" s="90"/>
      <c r="I21" s="47"/>
      <c r="J21" s="90"/>
      <c r="K21" s="47"/>
      <c r="L21" s="47"/>
      <c r="M21" s="48"/>
      <c r="N21" s="64"/>
    </row>
    <row r="22" spans="1:14" x14ac:dyDescent="0.3">
      <c r="A22" s="134">
        <v>11.5</v>
      </c>
      <c r="B22" s="76" t="s">
        <v>13</v>
      </c>
      <c r="C22" s="44">
        <v>0.89</v>
      </c>
      <c r="D22" s="76"/>
      <c r="E22" s="43"/>
      <c r="F22" s="76" t="s">
        <v>13</v>
      </c>
      <c r="G22" s="43">
        <v>0.89</v>
      </c>
      <c r="H22" s="76"/>
      <c r="I22" s="43"/>
      <c r="J22" s="76" t="s">
        <v>13</v>
      </c>
      <c r="K22" s="43">
        <v>0.89</v>
      </c>
      <c r="L22" s="43"/>
      <c r="M22" s="44"/>
      <c r="N22" s="44">
        <f>K22+G22+C22</f>
        <v>2.67</v>
      </c>
    </row>
    <row r="23" spans="1:14" x14ac:dyDescent="0.3">
      <c r="A23" s="61"/>
      <c r="B23" s="41"/>
      <c r="C23" s="41"/>
      <c r="D23" s="41"/>
      <c r="E23" s="41"/>
      <c r="F23" s="60"/>
      <c r="G23" s="41"/>
      <c r="H23" s="41"/>
      <c r="I23" s="41"/>
      <c r="J23" s="41"/>
      <c r="K23" s="41"/>
      <c r="L23" s="48"/>
      <c r="M23" s="48"/>
      <c r="N23" s="41">
        <f>C23+E23+G23+I23+K23+M23</f>
        <v>0</v>
      </c>
    </row>
    <row r="24" spans="1:14" x14ac:dyDescent="0.3">
      <c r="A24" s="61">
        <f>SUM(A3:A23)</f>
        <v>81.5</v>
      </c>
      <c r="B24" s="42" t="s">
        <v>10</v>
      </c>
      <c r="C24" s="42">
        <f>SUM(C3:C23)</f>
        <v>2.9800000000000004</v>
      </c>
      <c r="D24" s="62"/>
      <c r="E24" s="62">
        <f>SUM(E3:E23)</f>
        <v>3.0200000000000005</v>
      </c>
      <c r="F24" s="63"/>
      <c r="G24" s="42">
        <f>SUM(G3:G23)</f>
        <v>3.92</v>
      </c>
      <c r="H24" s="42"/>
      <c r="I24" s="42">
        <f>SUM(I3:I23)</f>
        <v>2.5</v>
      </c>
      <c r="J24" s="42"/>
      <c r="K24" s="62">
        <f>SUM(K3:K23)</f>
        <v>6.07</v>
      </c>
      <c r="L24" s="62"/>
      <c r="M24" s="62">
        <f>SUM(M3:M23)</f>
        <v>0.33</v>
      </c>
      <c r="N24" s="64">
        <f>SUM(N3:N23)</f>
        <v>16.97</v>
      </c>
    </row>
    <row r="25" spans="1:14" x14ac:dyDescent="0.3">
      <c r="A25" s="35">
        <v>3</v>
      </c>
      <c r="B25" s="35"/>
      <c r="C25" s="35"/>
      <c r="D25" s="35"/>
      <c r="E25" s="35"/>
      <c r="F25" s="36"/>
      <c r="G25" s="35"/>
      <c r="H25" s="35"/>
      <c r="I25" s="35"/>
      <c r="J25" s="65"/>
      <c r="K25" s="35"/>
      <c r="L25" s="35"/>
      <c r="M25" s="35"/>
      <c r="N25" s="35"/>
    </row>
    <row r="26" spans="1:14" x14ac:dyDescent="0.3">
      <c r="A26" s="35"/>
      <c r="B26" s="35"/>
      <c r="C26" s="35"/>
      <c r="D26" s="35" t="s">
        <v>47</v>
      </c>
      <c r="E26" s="35"/>
      <c r="F26" s="36"/>
      <c r="G26" s="35"/>
      <c r="H26" s="35" t="s">
        <v>28</v>
      </c>
      <c r="I26" s="35"/>
      <c r="J26" s="65"/>
      <c r="K26" s="66">
        <f>N24*4.33</f>
        <v>73.480099999999993</v>
      </c>
      <c r="L26" s="137" t="s">
        <v>122</v>
      </c>
      <c r="M26" s="66"/>
      <c r="N26" s="35"/>
    </row>
    <row r="27" spans="1:14" x14ac:dyDescent="0.3">
      <c r="A27" s="35">
        <v>5</v>
      </c>
      <c r="B27" s="35"/>
      <c r="C27" s="35"/>
      <c r="D27" s="35"/>
      <c r="E27" s="35"/>
      <c r="F27" s="36"/>
      <c r="G27" s="35"/>
      <c r="H27" s="35"/>
      <c r="I27" s="67">
        <f>N24</f>
        <v>16.97</v>
      </c>
      <c r="J27" s="35"/>
      <c r="K27" s="35"/>
      <c r="L27" s="35"/>
      <c r="M27" s="35"/>
      <c r="N27" s="35"/>
    </row>
    <row r="28" spans="1:14" x14ac:dyDescent="0.3">
      <c r="A28" s="35"/>
      <c r="B28" s="35" t="s">
        <v>26</v>
      </c>
      <c r="C28" s="35"/>
      <c r="D28" s="35"/>
      <c r="E28" s="68" t="s">
        <v>119</v>
      </c>
      <c r="F28" s="70"/>
      <c r="G28" s="35"/>
      <c r="H28" s="35"/>
      <c r="I28" s="35"/>
      <c r="J28" s="35"/>
      <c r="K28" s="35"/>
      <c r="L28" s="35"/>
      <c r="M28" s="35"/>
      <c r="N28" s="35"/>
    </row>
    <row r="29" spans="1:14" x14ac:dyDescent="0.3">
      <c r="A29" s="35">
        <v>2.5</v>
      </c>
      <c r="B29" s="35" t="s">
        <v>29</v>
      </c>
      <c r="C29" s="35"/>
      <c r="D29" s="35" t="s">
        <v>111</v>
      </c>
      <c r="E29" s="35"/>
      <c r="F29" s="262"/>
      <c r="G29" s="263"/>
      <c r="H29" s="263"/>
      <c r="I29" s="263"/>
      <c r="J29" s="35"/>
      <c r="K29" s="35"/>
      <c r="L29" s="35"/>
      <c r="M29" s="35"/>
      <c r="N29" s="35"/>
    </row>
    <row r="30" spans="1:14" x14ac:dyDescent="0.3">
      <c r="H30" t="s">
        <v>120</v>
      </c>
    </row>
    <row r="31" spans="1:14" x14ac:dyDescent="0.3">
      <c r="A31">
        <v>2</v>
      </c>
    </row>
    <row r="33" spans="1:1" x14ac:dyDescent="0.3">
      <c r="A33">
        <v>6</v>
      </c>
    </row>
    <row r="35" spans="1:1" x14ac:dyDescent="0.3">
      <c r="A35">
        <v>10</v>
      </c>
    </row>
    <row r="37" spans="1:1" x14ac:dyDescent="0.3">
      <c r="A37">
        <v>4</v>
      </c>
    </row>
    <row r="39" spans="1:1" x14ac:dyDescent="0.3">
      <c r="A39">
        <v>6.87</v>
      </c>
    </row>
    <row r="41" spans="1:1" x14ac:dyDescent="0.3">
      <c r="A41">
        <v>5.75</v>
      </c>
    </row>
  </sheetData>
  <mergeCells count="1">
    <mergeCell ref="F29:I29"/>
  </mergeCells>
  <pageMargins left="0" right="0" top="0" bottom="0" header="0" footer="0.31496062992125984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C25" sqref="C25"/>
    </sheetView>
  </sheetViews>
  <sheetFormatPr baseColWidth="10" defaultRowHeight="14.4" x14ac:dyDescent="0.3"/>
  <cols>
    <col min="1" max="1" width="8.6640625" customWidth="1"/>
    <col min="3" max="3" width="7.109375" customWidth="1"/>
    <col min="4" max="4" width="7.5546875" customWidth="1"/>
    <col min="5" max="5" width="9.44140625" customWidth="1"/>
    <col min="7" max="7" width="9" customWidth="1"/>
    <col min="8" max="8" width="16.5546875" customWidth="1"/>
    <col min="9" max="9" width="6.109375" customWidth="1"/>
    <col min="11" max="11" width="5.6640625" customWidth="1"/>
    <col min="12" max="12" width="5.88671875" customWidth="1"/>
    <col min="13" max="13" width="6.33203125" customWidth="1"/>
    <col min="14" max="14" width="7.109375" customWidth="1"/>
  </cols>
  <sheetData>
    <row r="1" spans="1:14" x14ac:dyDescent="0.3">
      <c r="A1" s="35"/>
      <c r="B1" s="35" t="s">
        <v>0</v>
      </c>
      <c r="C1" s="35"/>
      <c r="D1" s="35"/>
      <c r="E1" s="35"/>
      <c r="F1" s="36"/>
      <c r="G1" s="35"/>
      <c r="H1" s="35"/>
      <c r="I1" s="35"/>
      <c r="J1" s="35"/>
      <c r="K1" s="35"/>
      <c r="L1" s="35"/>
      <c r="M1" s="35"/>
      <c r="N1" s="35"/>
    </row>
    <row r="2" spans="1:14" x14ac:dyDescent="0.3">
      <c r="A2" s="35"/>
      <c r="B2" s="35"/>
      <c r="C2" s="35"/>
      <c r="D2" s="35"/>
      <c r="E2" s="35"/>
      <c r="F2" s="36"/>
      <c r="G2" s="35"/>
      <c r="H2" s="35"/>
      <c r="I2" s="35"/>
      <c r="J2" s="35"/>
      <c r="K2" s="35"/>
      <c r="L2" s="35"/>
      <c r="M2" s="35"/>
      <c r="N2" s="35"/>
    </row>
    <row r="3" spans="1:14" x14ac:dyDescent="0.3">
      <c r="A3" s="37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7" t="s">
        <v>5</v>
      </c>
      <c r="H3" s="37" t="s">
        <v>7</v>
      </c>
      <c r="I3" s="37" t="s">
        <v>5</v>
      </c>
      <c r="J3" s="37" t="s">
        <v>8</v>
      </c>
      <c r="K3" s="37" t="s">
        <v>5</v>
      </c>
      <c r="L3" s="37" t="s">
        <v>9</v>
      </c>
      <c r="M3" s="37" t="s">
        <v>5</v>
      </c>
      <c r="N3" s="37" t="s">
        <v>10</v>
      </c>
    </row>
    <row r="4" spans="1:14" x14ac:dyDescent="0.3">
      <c r="A4" s="39"/>
      <c r="B4" s="41" t="s">
        <v>98</v>
      </c>
      <c r="C4" s="41"/>
      <c r="D4" s="41"/>
      <c r="E4" s="60"/>
      <c r="F4" s="60" t="s">
        <v>98</v>
      </c>
      <c r="G4" s="60"/>
      <c r="H4" s="41"/>
      <c r="I4" s="41"/>
      <c r="J4" s="41" t="s">
        <v>98</v>
      </c>
      <c r="K4" s="41"/>
      <c r="L4" s="41"/>
      <c r="M4" s="41"/>
      <c r="N4" s="41"/>
    </row>
    <row r="5" spans="1:14" x14ac:dyDescent="0.3">
      <c r="A5" s="42">
        <v>7</v>
      </c>
      <c r="B5" s="44" t="s">
        <v>18</v>
      </c>
      <c r="C5" s="44">
        <v>0.25</v>
      </c>
      <c r="D5" s="43"/>
      <c r="E5" s="43"/>
      <c r="F5" s="45" t="s">
        <v>13</v>
      </c>
      <c r="G5" s="44">
        <v>1.1100000000000001</v>
      </c>
      <c r="H5" s="44"/>
      <c r="I5" s="44"/>
      <c r="J5" s="44" t="s">
        <v>18</v>
      </c>
      <c r="K5" s="44">
        <v>0.25</v>
      </c>
      <c r="L5" s="43"/>
      <c r="M5" s="44"/>
      <c r="N5" s="44">
        <f>C5+E5+G5+I5+K5+M5</f>
        <v>1.61</v>
      </c>
    </row>
    <row r="6" spans="1:14" x14ac:dyDescent="0.3">
      <c r="A6" s="39"/>
      <c r="B6" s="40"/>
      <c r="C6" s="48"/>
      <c r="D6" s="47"/>
      <c r="E6" s="47"/>
      <c r="F6" s="47"/>
      <c r="G6" s="48"/>
      <c r="H6" s="40" t="s">
        <v>99</v>
      </c>
      <c r="I6" s="48"/>
      <c r="J6" s="47"/>
      <c r="K6" s="41"/>
      <c r="L6" s="41"/>
      <c r="M6" s="41"/>
      <c r="N6" s="41"/>
    </row>
    <row r="7" spans="1:14" x14ac:dyDescent="0.3">
      <c r="A7" s="42">
        <v>4</v>
      </c>
      <c r="B7" s="76"/>
      <c r="C7" s="44"/>
      <c r="D7" s="43"/>
      <c r="E7" s="43"/>
      <c r="F7" s="43"/>
      <c r="G7" s="44"/>
      <c r="H7" s="44" t="s">
        <v>100</v>
      </c>
      <c r="I7" s="44">
        <v>0.92</v>
      </c>
      <c r="J7" s="43"/>
      <c r="K7" s="44"/>
      <c r="L7" s="43"/>
      <c r="M7" s="44"/>
      <c r="N7" s="44">
        <f>C7+E7+G7+I7+K7+M7</f>
        <v>0.92</v>
      </c>
    </row>
    <row r="8" spans="1:14" x14ac:dyDescent="0.3">
      <c r="A8" s="39"/>
      <c r="B8" s="40" t="s">
        <v>101</v>
      </c>
      <c r="C8" s="48"/>
      <c r="D8" s="47"/>
      <c r="E8" s="47"/>
      <c r="F8" s="47"/>
      <c r="G8" s="48"/>
      <c r="H8" s="40"/>
      <c r="I8" s="48"/>
      <c r="J8" s="40" t="s">
        <v>101</v>
      </c>
      <c r="K8" s="41"/>
      <c r="L8" s="41"/>
      <c r="M8" s="41"/>
      <c r="N8" s="41"/>
    </row>
    <row r="9" spans="1:14" x14ac:dyDescent="0.3">
      <c r="A9" s="42">
        <v>5.65</v>
      </c>
      <c r="B9" s="76" t="s">
        <v>13</v>
      </c>
      <c r="C9" s="44">
        <v>1</v>
      </c>
      <c r="D9" s="43"/>
      <c r="E9" s="43"/>
      <c r="F9" s="43"/>
      <c r="G9" s="44"/>
      <c r="H9" s="44"/>
      <c r="I9" s="44"/>
      <c r="J9" s="43" t="s">
        <v>18</v>
      </c>
      <c r="K9" s="44">
        <v>0.3</v>
      </c>
      <c r="L9" s="43"/>
      <c r="M9" s="44"/>
      <c r="N9" s="44">
        <f>C9+E9+G9+I9+K9+M9</f>
        <v>1.3</v>
      </c>
    </row>
    <row r="10" spans="1:14" x14ac:dyDescent="0.3">
      <c r="A10" s="61"/>
      <c r="B10" s="41"/>
      <c r="C10" s="41"/>
      <c r="D10" s="41"/>
      <c r="E10" s="41"/>
      <c r="F10" s="60"/>
      <c r="G10" s="41"/>
      <c r="H10" s="41"/>
      <c r="I10" s="41"/>
      <c r="J10" s="41"/>
      <c r="K10" s="41"/>
      <c r="L10" s="48"/>
      <c r="M10" s="48"/>
      <c r="N10" s="41">
        <f>C10+E10+G10+I10+K10+M10</f>
        <v>0</v>
      </c>
    </row>
    <row r="11" spans="1:14" x14ac:dyDescent="0.3">
      <c r="A11" s="61">
        <f>SUM(A4:A10)</f>
        <v>16.649999999999999</v>
      </c>
      <c r="B11" s="42" t="s">
        <v>10</v>
      </c>
      <c r="C11" s="42">
        <f>SUM(C4:C10)</f>
        <v>1.25</v>
      </c>
      <c r="D11" s="62"/>
      <c r="E11" s="62">
        <f>SUM(E4:E10)</f>
        <v>0</v>
      </c>
      <c r="F11" s="63"/>
      <c r="G11" s="42">
        <f>SUM(G4:G10)</f>
        <v>1.1100000000000001</v>
      </c>
      <c r="H11" s="42"/>
      <c r="I11" s="42">
        <f>SUM(I4:I10)</f>
        <v>0.92</v>
      </c>
      <c r="J11" s="42"/>
      <c r="K11" s="62">
        <f>SUM(K4:K10)</f>
        <v>0.55000000000000004</v>
      </c>
      <c r="L11" s="62"/>
      <c r="M11" s="62">
        <f>SUM(M4:M10)</f>
        <v>0</v>
      </c>
      <c r="N11" s="64">
        <f>SUM(N4:N10)</f>
        <v>3.83</v>
      </c>
    </row>
    <row r="12" spans="1:14" x14ac:dyDescent="0.3">
      <c r="A12" s="35"/>
      <c r="B12" s="35"/>
      <c r="C12" s="35"/>
      <c r="D12" s="35"/>
      <c r="E12" s="35"/>
      <c r="F12" s="36"/>
      <c r="G12" s="35"/>
      <c r="H12" s="35"/>
      <c r="I12" s="35"/>
      <c r="J12" s="65"/>
      <c r="K12" s="35"/>
      <c r="L12" s="35"/>
      <c r="M12" s="35"/>
      <c r="N12" s="35"/>
    </row>
    <row r="13" spans="1:14" x14ac:dyDescent="0.3">
      <c r="A13" s="35"/>
      <c r="B13" s="35"/>
      <c r="C13" s="35"/>
      <c r="D13" s="35"/>
      <c r="E13" s="35"/>
      <c r="F13" s="36"/>
      <c r="G13" s="35"/>
      <c r="H13" s="35" t="s">
        <v>28</v>
      </c>
      <c r="I13" s="35"/>
      <c r="J13" s="65"/>
      <c r="K13" s="66">
        <f>N11*4.33</f>
        <v>16.5839</v>
      </c>
      <c r="L13" s="66"/>
      <c r="M13" s="66"/>
      <c r="N13" s="35"/>
    </row>
    <row r="14" spans="1:14" x14ac:dyDescent="0.3">
      <c r="A14" s="35"/>
      <c r="B14" s="35"/>
      <c r="C14" s="35"/>
      <c r="D14" s="35"/>
      <c r="E14" s="35"/>
      <c r="F14" s="36"/>
      <c r="G14" s="35"/>
      <c r="H14" s="35"/>
      <c r="I14" s="67">
        <f>N11</f>
        <v>3.83</v>
      </c>
      <c r="J14" s="35"/>
      <c r="K14" s="35"/>
      <c r="L14" s="35"/>
      <c r="M14" s="35"/>
      <c r="N14" s="35"/>
    </row>
    <row r="15" spans="1:14" x14ac:dyDescent="0.3">
      <c r="A15" s="35"/>
      <c r="B15" s="35" t="s">
        <v>26</v>
      </c>
      <c r="C15" s="35"/>
      <c r="D15" s="35"/>
      <c r="E15" s="68" t="s">
        <v>102</v>
      </c>
      <c r="F15" s="70"/>
      <c r="G15" s="35"/>
      <c r="H15" s="35"/>
      <c r="I15" s="35"/>
      <c r="J15" s="35"/>
      <c r="K15" s="35"/>
      <c r="L15" s="35"/>
      <c r="M15" s="35"/>
      <c r="N15" s="35"/>
    </row>
    <row r="16" spans="1:14" x14ac:dyDescent="0.3">
      <c r="A16" s="35"/>
      <c r="B16" s="35" t="s">
        <v>29</v>
      </c>
      <c r="C16" s="35"/>
      <c r="D16" s="35" t="str">
        <f>B1</f>
        <v>LAURA CERVANTES PERALES</v>
      </c>
      <c r="E16" s="35"/>
      <c r="F16" s="36"/>
      <c r="G16" s="35"/>
      <c r="H16" s="35"/>
      <c r="I16" s="35"/>
      <c r="J16" s="35"/>
      <c r="K16" s="35"/>
      <c r="L16" s="35"/>
      <c r="M16" s="35"/>
      <c r="N16" s="35"/>
    </row>
    <row r="17" spans="1:14" x14ac:dyDescent="0.3">
      <c r="A17" s="35"/>
      <c r="B17" s="35"/>
      <c r="C17" s="35"/>
      <c r="D17" s="35"/>
      <c r="E17" s="35"/>
      <c r="F17" s="36"/>
      <c r="G17" s="35"/>
      <c r="H17" s="35"/>
      <c r="I17" s="35"/>
      <c r="J17" s="35"/>
      <c r="K17" s="35"/>
      <c r="L17" s="35"/>
      <c r="M17" s="35"/>
      <c r="N17" s="35"/>
    </row>
    <row r="18" spans="1:14" x14ac:dyDescent="0.3">
      <c r="A18" s="35"/>
      <c r="B18" s="35" t="s">
        <v>47</v>
      </c>
      <c r="C18" s="35"/>
      <c r="D18" s="35"/>
      <c r="E18" s="35"/>
      <c r="F18" s="36"/>
      <c r="G18" s="35"/>
      <c r="H18" s="35"/>
      <c r="I18" s="35"/>
      <c r="J18" s="35"/>
      <c r="K18" s="35"/>
      <c r="L18" s="35"/>
      <c r="M18" s="35"/>
      <c r="N18" s="35"/>
    </row>
  </sheetData>
  <pageMargins left="0.25" right="0.25" top="0.75" bottom="0.75" header="0.3" footer="0.3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A4" sqref="A4:L5"/>
    </sheetView>
  </sheetViews>
  <sheetFormatPr baseColWidth="10" defaultRowHeight="14.4" x14ac:dyDescent="0.3"/>
  <sheetData>
    <row r="1" spans="1:12" x14ac:dyDescent="0.3">
      <c r="A1" t="s">
        <v>0</v>
      </c>
    </row>
    <row r="3" spans="1:12" x14ac:dyDescent="0.3">
      <c r="A3" s="37" t="s">
        <v>104</v>
      </c>
      <c r="B3" s="3" t="s">
        <v>2</v>
      </c>
      <c r="C3" s="37"/>
      <c r="D3" s="37" t="s">
        <v>4</v>
      </c>
      <c r="E3" s="38"/>
      <c r="F3" s="37" t="s">
        <v>105</v>
      </c>
      <c r="G3" s="37"/>
      <c r="H3" s="37" t="s">
        <v>106</v>
      </c>
      <c r="I3" s="37"/>
      <c r="J3" s="37" t="s">
        <v>107</v>
      </c>
      <c r="K3" s="37"/>
      <c r="L3" s="133" t="s">
        <v>10</v>
      </c>
    </row>
    <row r="4" spans="1:12" ht="36.6" x14ac:dyDescent="0.3">
      <c r="A4" s="39"/>
      <c r="B4" s="89" t="s">
        <v>108</v>
      </c>
      <c r="C4" s="41"/>
      <c r="D4" s="89" t="s">
        <v>108</v>
      </c>
      <c r="E4" s="41"/>
      <c r="F4" s="89" t="s">
        <v>108</v>
      </c>
      <c r="G4" s="41"/>
      <c r="H4" s="89" t="s">
        <v>108</v>
      </c>
      <c r="I4" s="41"/>
      <c r="J4" s="89" t="s">
        <v>108</v>
      </c>
      <c r="K4" s="41"/>
      <c r="L4" s="41"/>
    </row>
    <row r="5" spans="1:12" x14ac:dyDescent="0.3">
      <c r="A5" s="42">
        <v>36</v>
      </c>
      <c r="B5" s="43"/>
      <c r="C5" s="44">
        <v>1.6</v>
      </c>
      <c r="D5" s="44"/>
      <c r="E5" s="45">
        <v>1.6</v>
      </c>
      <c r="F5" s="43"/>
      <c r="G5" s="44">
        <v>1.7</v>
      </c>
      <c r="H5" s="43"/>
      <c r="I5" s="44">
        <v>1.61</v>
      </c>
      <c r="J5" s="43"/>
      <c r="K5" s="44">
        <v>1.8</v>
      </c>
      <c r="L5" s="122">
        <f>K5+I5+G5+E5+C5</f>
        <v>8.31</v>
      </c>
    </row>
    <row r="6" spans="1:12" x14ac:dyDescent="0.3">
      <c r="A6" s="41"/>
      <c r="B6" s="18"/>
      <c r="C6" s="41"/>
      <c r="D6" s="59"/>
      <c r="E6" s="60"/>
      <c r="F6" s="41"/>
      <c r="G6" s="41"/>
      <c r="H6" s="41"/>
      <c r="I6" s="41"/>
      <c r="J6" s="41"/>
      <c r="K6" s="41"/>
      <c r="L6" s="120"/>
    </row>
    <row r="7" spans="1:12" x14ac:dyDescent="0.3">
      <c r="A7" s="42">
        <f>SUM(A4:A6)</f>
        <v>36</v>
      </c>
      <c r="B7" s="14"/>
      <c r="C7" s="62">
        <f>SUM(C4:C6)</f>
        <v>1.6</v>
      </c>
      <c r="D7" s="62"/>
      <c r="E7" s="63">
        <f>SUM(E4:E6)</f>
        <v>1.6</v>
      </c>
      <c r="F7" s="42"/>
      <c r="G7" s="42">
        <f>SUM(G4:G6)</f>
        <v>1.7</v>
      </c>
      <c r="H7" s="42"/>
      <c r="I7" s="42">
        <f>SUM(I4:I6)</f>
        <v>1.61</v>
      </c>
      <c r="J7" s="62"/>
      <c r="K7" s="62">
        <f>SUM(K4:K6)</f>
        <v>1.8</v>
      </c>
      <c r="L7" s="135">
        <f>SUM(L4:L6)</f>
        <v>8.31</v>
      </c>
    </row>
    <row r="11" spans="1:12" x14ac:dyDescent="0.3">
      <c r="H11" t="s">
        <v>28</v>
      </c>
      <c r="K11">
        <f>L7*4.33</f>
        <v>35.982300000000002</v>
      </c>
    </row>
    <row r="12" spans="1:12" x14ac:dyDescent="0.3">
      <c r="B12" t="s">
        <v>26</v>
      </c>
      <c r="E12" t="s">
        <v>109</v>
      </c>
    </row>
    <row r="13" spans="1:12" x14ac:dyDescent="0.3">
      <c r="B13" t="s">
        <v>29</v>
      </c>
      <c r="D13" t="str">
        <f>A1</f>
        <v>LAURA CERVANTES PERALES</v>
      </c>
      <c r="G13" t="s">
        <v>110</v>
      </c>
      <c r="J13" t="s">
        <v>121</v>
      </c>
    </row>
    <row r="14" spans="1:12" x14ac:dyDescent="0.3">
      <c r="B14" t="s">
        <v>47</v>
      </c>
    </row>
  </sheetData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opLeftCell="A4" workbookViewId="0">
      <selection activeCell="H18" sqref="H18"/>
    </sheetView>
  </sheetViews>
  <sheetFormatPr baseColWidth="10" defaultRowHeight="14.4" x14ac:dyDescent="0.3"/>
  <sheetData>
    <row r="1" spans="1:12" x14ac:dyDescent="0.3">
      <c r="A1" t="s">
        <v>0</v>
      </c>
    </row>
    <row r="3" spans="1:12" x14ac:dyDescent="0.3">
      <c r="A3" s="37" t="s">
        <v>104</v>
      </c>
      <c r="B3" s="3" t="s">
        <v>2</v>
      </c>
      <c r="C3" s="37"/>
      <c r="D3" s="37" t="s">
        <v>4</v>
      </c>
      <c r="E3" s="38"/>
      <c r="F3" s="37" t="s">
        <v>105</v>
      </c>
      <c r="G3" s="37"/>
      <c r="H3" s="37" t="s">
        <v>106</v>
      </c>
      <c r="I3" s="37"/>
      <c r="J3" s="37" t="s">
        <v>107</v>
      </c>
      <c r="K3" s="37"/>
      <c r="L3" s="133" t="s">
        <v>10</v>
      </c>
    </row>
    <row r="4" spans="1:12" x14ac:dyDescent="0.3">
      <c r="A4" s="39"/>
      <c r="B4" s="89" t="s">
        <v>40</v>
      </c>
      <c r="C4" s="41"/>
      <c r="D4" s="89" t="s">
        <v>40</v>
      </c>
      <c r="E4" s="41"/>
      <c r="F4" s="89" t="s">
        <v>40</v>
      </c>
      <c r="G4" s="41"/>
      <c r="H4" s="89" t="s">
        <v>40</v>
      </c>
      <c r="I4" s="41"/>
      <c r="J4" s="89" t="s">
        <v>40</v>
      </c>
      <c r="K4" s="41"/>
      <c r="L4" s="41"/>
    </row>
    <row r="5" spans="1:12" x14ac:dyDescent="0.3">
      <c r="A5" s="42">
        <v>60</v>
      </c>
      <c r="B5" s="43"/>
      <c r="C5" s="44">
        <v>2</v>
      </c>
      <c r="D5" s="44"/>
      <c r="E5" s="45">
        <v>2</v>
      </c>
      <c r="F5" s="43"/>
      <c r="G5" s="44">
        <v>1.9</v>
      </c>
      <c r="H5" s="43"/>
      <c r="I5" s="44">
        <v>2</v>
      </c>
      <c r="J5" s="43"/>
      <c r="K5" s="44">
        <v>1.8</v>
      </c>
      <c r="L5" s="122">
        <f>K5+I5+G5+E5+C5</f>
        <v>9.6999999999999993</v>
      </c>
    </row>
    <row r="6" spans="1:12" x14ac:dyDescent="0.3">
      <c r="A6" s="41"/>
      <c r="B6" s="18"/>
      <c r="C6" s="41"/>
      <c r="D6" s="59"/>
      <c r="E6" s="60"/>
      <c r="F6" s="41"/>
      <c r="G6" s="41"/>
      <c r="H6" s="41"/>
      <c r="I6" s="41"/>
      <c r="J6" s="41"/>
      <c r="K6" s="41"/>
      <c r="L6" s="120"/>
    </row>
    <row r="7" spans="1:12" x14ac:dyDescent="0.3">
      <c r="A7" s="42">
        <f>SUM(A4:A6)</f>
        <v>60</v>
      </c>
      <c r="B7" s="14"/>
      <c r="C7" s="62">
        <f>SUM(C4:C6)</f>
        <v>2</v>
      </c>
      <c r="D7" s="62"/>
      <c r="E7" s="63">
        <f>SUM(E4:E6)</f>
        <v>2</v>
      </c>
      <c r="F7" s="42"/>
      <c r="G7" s="42">
        <f>SUM(G4:G6)</f>
        <v>1.9</v>
      </c>
      <c r="H7" s="42"/>
      <c r="I7" s="42">
        <f>SUM(I4:I6)</f>
        <v>2</v>
      </c>
      <c r="J7" s="62"/>
      <c r="K7" s="62">
        <f>SUM(K4:K6)</f>
        <v>1.8</v>
      </c>
      <c r="L7" s="135">
        <f>SUM(L4:L6)</f>
        <v>9.6999999999999993</v>
      </c>
    </row>
    <row r="11" spans="1:12" x14ac:dyDescent="0.3">
      <c r="H11" t="s">
        <v>28</v>
      </c>
      <c r="K11">
        <f>L7*4.33</f>
        <v>42.000999999999998</v>
      </c>
    </row>
    <row r="12" spans="1:12" x14ac:dyDescent="0.3">
      <c r="B12" t="s">
        <v>26</v>
      </c>
      <c r="E12" t="s">
        <v>109</v>
      </c>
    </row>
    <row r="13" spans="1:12" x14ac:dyDescent="0.3">
      <c r="B13" t="s">
        <v>29</v>
      </c>
      <c r="D13" t="str">
        <f>A1</f>
        <v>LAURA CERVANTES PERALES</v>
      </c>
    </row>
    <row r="14" spans="1:12" x14ac:dyDescent="0.3">
      <c r="B14" t="s">
        <v>47</v>
      </c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E13" sqref="E13"/>
    </sheetView>
  </sheetViews>
  <sheetFormatPr baseColWidth="10" defaultRowHeight="14.4" x14ac:dyDescent="0.3"/>
  <sheetData>
    <row r="1" spans="1:12" x14ac:dyDescent="0.3">
      <c r="A1" t="s">
        <v>0</v>
      </c>
    </row>
    <row r="3" spans="1:12" x14ac:dyDescent="0.3">
      <c r="A3" s="37" t="s">
        <v>104</v>
      </c>
      <c r="B3" s="3" t="s">
        <v>2</v>
      </c>
      <c r="C3" s="37"/>
      <c r="D3" s="37" t="s">
        <v>4</v>
      </c>
      <c r="E3" s="38"/>
      <c r="F3" s="37" t="s">
        <v>105</v>
      </c>
      <c r="G3" s="37"/>
      <c r="H3" s="37" t="s">
        <v>106</v>
      </c>
      <c r="I3" s="37"/>
      <c r="J3" s="37" t="s">
        <v>107</v>
      </c>
      <c r="K3" s="37"/>
      <c r="L3" s="133" t="s">
        <v>10</v>
      </c>
    </row>
    <row r="4" spans="1:12" x14ac:dyDescent="0.3">
      <c r="A4" s="39"/>
      <c r="B4" s="89" t="s">
        <v>40</v>
      </c>
      <c r="C4" s="41"/>
      <c r="D4" s="89" t="s">
        <v>40</v>
      </c>
      <c r="E4" s="41"/>
      <c r="F4" s="89" t="s">
        <v>40</v>
      </c>
      <c r="G4" s="41"/>
      <c r="H4" s="89" t="s">
        <v>40</v>
      </c>
      <c r="I4" s="41"/>
      <c r="J4" s="89" t="s">
        <v>40</v>
      </c>
      <c r="K4" s="41"/>
      <c r="L4" s="41"/>
    </row>
    <row r="5" spans="1:12" x14ac:dyDescent="0.3">
      <c r="A5" s="42">
        <v>49</v>
      </c>
      <c r="B5" s="43"/>
      <c r="C5" s="44">
        <v>2</v>
      </c>
      <c r="D5" s="44"/>
      <c r="E5" s="45">
        <v>2</v>
      </c>
      <c r="F5" s="43"/>
      <c r="G5" s="44">
        <v>0</v>
      </c>
      <c r="H5" s="43"/>
      <c r="I5" s="44">
        <v>2</v>
      </c>
      <c r="J5" s="43"/>
      <c r="K5" s="44">
        <v>2</v>
      </c>
      <c r="L5" s="122">
        <f>K5+I5+G5+E5+C5</f>
        <v>8</v>
      </c>
    </row>
    <row r="6" spans="1:12" x14ac:dyDescent="0.3">
      <c r="A6" s="41"/>
      <c r="B6" s="18"/>
      <c r="C6" s="41"/>
      <c r="D6" s="59"/>
      <c r="E6" s="60"/>
      <c r="F6" s="41"/>
      <c r="G6" s="41"/>
      <c r="H6" s="41"/>
      <c r="I6" s="41"/>
      <c r="J6" s="41"/>
      <c r="K6" s="41"/>
      <c r="L6" s="120"/>
    </row>
    <row r="7" spans="1:12" x14ac:dyDescent="0.3">
      <c r="A7" s="42">
        <f>SUM(A4:A6)</f>
        <v>49</v>
      </c>
      <c r="B7" s="14"/>
      <c r="C7" s="62">
        <f>SUM(C4:C6)</f>
        <v>2</v>
      </c>
      <c r="D7" s="62"/>
      <c r="E7" s="63">
        <f>SUM(E4:E6)</f>
        <v>2</v>
      </c>
      <c r="F7" s="42"/>
      <c r="G7" s="42">
        <f>SUM(G4:G6)</f>
        <v>0</v>
      </c>
      <c r="H7" s="42"/>
      <c r="I7" s="42">
        <f>SUM(I4:I6)</f>
        <v>2</v>
      </c>
      <c r="J7" s="62"/>
      <c r="K7" s="62">
        <f>SUM(K4:K6)</f>
        <v>2</v>
      </c>
      <c r="L7" s="135">
        <f>SUM(L4:L6)</f>
        <v>8</v>
      </c>
    </row>
    <row r="11" spans="1:12" x14ac:dyDescent="0.3">
      <c r="H11" t="s">
        <v>28</v>
      </c>
      <c r="K11">
        <f>L7*4.33</f>
        <v>34.64</v>
      </c>
    </row>
    <row r="12" spans="1:12" x14ac:dyDescent="0.3">
      <c r="B12" t="s">
        <v>26</v>
      </c>
      <c r="E12" t="s">
        <v>156</v>
      </c>
    </row>
    <row r="13" spans="1:12" x14ac:dyDescent="0.3">
      <c r="B13" t="s">
        <v>29</v>
      </c>
      <c r="D13" t="str">
        <f>A1</f>
        <v>LAURA CERVANTES PERALES</v>
      </c>
    </row>
    <row r="14" spans="1:12" x14ac:dyDescent="0.3">
      <c r="B14" t="s">
        <v>47</v>
      </c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E23" sqref="E23"/>
    </sheetView>
  </sheetViews>
  <sheetFormatPr baseColWidth="10" defaultRowHeight="14.4" x14ac:dyDescent="0.3"/>
  <sheetData>
    <row r="1" spans="1:12" x14ac:dyDescent="0.3">
      <c r="A1" t="s">
        <v>0</v>
      </c>
    </row>
    <row r="3" spans="1:12" x14ac:dyDescent="0.3">
      <c r="A3" s="37" t="s">
        <v>104</v>
      </c>
      <c r="B3" s="3" t="s">
        <v>2</v>
      </c>
      <c r="C3" s="37"/>
      <c r="D3" s="37" t="s">
        <v>4</v>
      </c>
      <c r="E3" s="38"/>
      <c r="F3" s="37" t="s">
        <v>105</v>
      </c>
      <c r="G3" s="37"/>
      <c r="H3" s="37" t="s">
        <v>106</v>
      </c>
      <c r="I3" s="37"/>
      <c r="J3" s="37" t="s">
        <v>107</v>
      </c>
      <c r="K3" s="37"/>
      <c r="L3" s="133" t="s">
        <v>10</v>
      </c>
    </row>
    <row r="4" spans="1:12" x14ac:dyDescent="0.3">
      <c r="A4" s="39"/>
      <c r="B4" s="89" t="s">
        <v>40</v>
      </c>
      <c r="C4" s="41"/>
      <c r="D4" s="89" t="s">
        <v>40</v>
      </c>
      <c r="E4" s="41"/>
      <c r="F4" s="89" t="s">
        <v>40</v>
      </c>
      <c r="G4" s="41"/>
      <c r="H4" s="89" t="s">
        <v>40</v>
      </c>
      <c r="I4" s="41"/>
      <c r="J4" s="89" t="s">
        <v>40</v>
      </c>
      <c r="K4" s="41"/>
      <c r="L4" s="41"/>
    </row>
    <row r="5" spans="1:12" x14ac:dyDescent="0.3">
      <c r="A5" s="42"/>
      <c r="B5" s="43"/>
      <c r="C5" s="44">
        <v>2</v>
      </c>
      <c r="D5" s="44"/>
      <c r="E5" s="45">
        <v>2</v>
      </c>
      <c r="F5" s="43"/>
      <c r="G5" s="44">
        <v>0</v>
      </c>
      <c r="H5" s="43"/>
      <c r="I5" s="44">
        <v>2</v>
      </c>
      <c r="J5" s="43"/>
      <c r="K5" s="44">
        <v>2</v>
      </c>
      <c r="L5" s="122">
        <f>K5+I5+G5+E5+C5</f>
        <v>8</v>
      </c>
    </row>
    <row r="6" spans="1:12" x14ac:dyDescent="0.3">
      <c r="A6" s="41"/>
      <c r="B6" s="18"/>
      <c r="C6" s="41"/>
      <c r="D6" s="59"/>
      <c r="E6" s="60"/>
      <c r="F6" s="41"/>
      <c r="G6" s="41"/>
      <c r="H6" s="41"/>
      <c r="I6" s="41"/>
      <c r="J6" s="41"/>
      <c r="K6" s="41"/>
      <c r="L6" s="120"/>
    </row>
    <row r="7" spans="1:12" x14ac:dyDescent="0.3">
      <c r="A7" s="42">
        <f>SUM(A4:A6)</f>
        <v>0</v>
      </c>
      <c r="B7" s="14"/>
      <c r="C7" s="62">
        <f>SUM(C4:C6)</f>
        <v>2</v>
      </c>
      <c r="D7" s="62"/>
      <c r="E7" s="63">
        <f>SUM(E4:E6)</f>
        <v>2</v>
      </c>
      <c r="F7" s="42"/>
      <c r="G7" s="42">
        <f>SUM(G4:G6)</f>
        <v>0</v>
      </c>
      <c r="H7" s="42"/>
      <c r="I7" s="42">
        <f>SUM(I4:I6)</f>
        <v>2</v>
      </c>
      <c r="J7" s="62"/>
      <c r="K7" s="62">
        <f>SUM(K4:K6)</f>
        <v>2</v>
      </c>
      <c r="L7" s="135">
        <f>SUM(L4:L6)</f>
        <v>8</v>
      </c>
    </row>
    <row r="11" spans="1:12" x14ac:dyDescent="0.3">
      <c r="H11" t="s">
        <v>28</v>
      </c>
      <c r="K11">
        <f>L7*4.33</f>
        <v>34.64</v>
      </c>
    </row>
    <row r="12" spans="1:12" x14ac:dyDescent="0.3">
      <c r="B12" t="s">
        <v>26</v>
      </c>
      <c r="E12" t="s">
        <v>109</v>
      </c>
    </row>
    <row r="13" spans="1:12" x14ac:dyDescent="0.3">
      <c r="B13" t="s">
        <v>29</v>
      </c>
      <c r="D13" t="str">
        <f>A1</f>
        <v>LAURA CERVANTES PERALES</v>
      </c>
    </row>
    <row r="14" spans="1:12" x14ac:dyDescent="0.3">
      <c r="B14" t="s">
        <v>47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sqref="A1:N10"/>
    </sheetView>
  </sheetViews>
  <sheetFormatPr baseColWidth="10" defaultRowHeight="14.4" x14ac:dyDescent="0.3"/>
  <cols>
    <col min="5" max="5" width="2.5546875" bestFit="1" customWidth="1"/>
    <col min="7" max="7" width="2.5546875" bestFit="1" customWidth="1"/>
    <col min="9" max="9" width="4" bestFit="1" customWidth="1"/>
    <col min="12" max="12" width="3.88671875" bestFit="1" customWidth="1"/>
    <col min="13" max="13" width="2.5546875" bestFit="1" customWidth="1"/>
  </cols>
  <sheetData>
    <row r="1" spans="1:14" x14ac:dyDescent="0.3">
      <c r="A1" s="35"/>
      <c r="B1" s="1" t="s">
        <v>307</v>
      </c>
      <c r="C1" s="35"/>
      <c r="D1" s="35"/>
      <c r="E1" s="35"/>
      <c r="F1" s="36"/>
      <c r="G1" s="35"/>
      <c r="H1" s="35"/>
      <c r="I1" s="35"/>
      <c r="J1" s="35"/>
      <c r="K1" s="35"/>
      <c r="L1" s="35"/>
      <c r="M1" s="35"/>
      <c r="N1" s="35"/>
    </row>
    <row r="2" spans="1:14" x14ac:dyDescent="0.3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8" t="s">
        <v>6</v>
      </c>
      <c r="G2" s="37" t="s">
        <v>5</v>
      </c>
      <c r="H2" s="37" t="s">
        <v>7</v>
      </c>
      <c r="I2" s="37" t="s">
        <v>5</v>
      </c>
      <c r="J2" s="37" t="s">
        <v>8</v>
      </c>
      <c r="K2" s="37" t="s">
        <v>5</v>
      </c>
      <c r="L2" s="37" t="s">
        <v>9</v>
      </c>
      <c r="M2" s="37" t="s">
        <v>5</v>
      </c>
      <c r="N2" s="37" t="s">
        <v>10</v>
      </c>
    </row>
    <row r="3" spans="1:14" x14ac:dyDescent="0.3">
      <c r="A3" s="251">
        <v>4.33</v>
      </c>
      <c r="B3" s="7"/>
      <c r="C3" s="7"/>
      <c r="D3" s="7"/>
      <c r="E3" s="7"/>
      <c r="F3" s="7"/>
      <c r="G3" s="7"/>
      <c r="H3" s="7"/>
      <c r="I3" s="7"/>
      <c r="J3" s="9" t="s">
        <v>313</v>
      </c>
      <c r="K3" s="252">
        <v>1</v>
      </c>
      <c r="L3" s="7"/>
      <c r="M3" s="7"/>
      <c r="N3" s="16">
        <f>C3+E3+G3+I3+K3+M3</f>
        <v>1</v>
      </c>
    </row>
    <row r="4" spans="1:14" x14ac:dyDescent="0.3">
      <c r="A4" s="61">
        <f>SUM(A3:A3)</f>
        <v>4.33</v>
      </c>
      <c r="B4" s="42" t="s">
        <v>10</v>
      </c>
      <c r="C4" s="42">
        <f>SUM(C3:C3)</f>
        <v>0</v>
      </c>
      <c r="D4" s="62"/>
      <c r="E4" s="42">
        <f>SUM(E3:E3)</f>
        <v>0</v>
      </c>
      <c r="F4" s="63"/>
      <c r="G4" s="42">
        <f>SUM(G3:G3)</f>
        <v>0</v>
      </c>
      <c r="H4" s="42"/>
      <c r="I4" s="42">
        <f>SUM(I3:I3)</f>
        <v>0</v>
      </c>
      <c r="J4" s="42"/>
      <c r="K4" s="42">
        <f>SUM(K3:K3)</f>
        <v>1</v>
      </c>
      <c r="L4" s="62"/>
      <c r="M4" s="42">
        <f>SUM(M3:M3)</f>
        <v>0</v>
      </c>
      <c r="N4" s="64">
        <f>SUM(N3:N3)</f>
        <v>1</v>
      </c>
    </row>
    <row r="5" spans="1:14" x14ac:dyDescent="0.3">
      <c r="A5" s="35"/>
      <c r="B5" s="35"/>
      <c r="C5" s="35"/>
      <c r="D5" s="35"/>
      <c r="E5" s="35"/>
      <c r="F5" s="36"/>
      <c r="G5" s="35"/>
      <c r="H5" s="35"/>
      <c r="I5" s="35"/>
      <c r="J5" s="65"/>
      <c r="K5" s="35"/>
      <c r="L5" s="35"/>
      <c r="M5" s="35"/>
      <c r="N5" s="35"/>
    </row>
    <row r="6" spans="1:14" x14ac:dyDescent="0.3">
      <c r="A6" s="35"/>
      <c r="B6" s="35" t="s">
        <v>26</v>
      </c>
      <c r="C6" s="35"/>
      <c r="D6" s="35"/>
      <c r="E6" s="35"/>
      <c r="F6" s="256" t="s">
        <v>314</v>
      </c>
      <c r="G6" s="257"/>
      <c r="H6" s="35" t="s">
        <v>28</v>
      </c>
      <c r="I6" s="35"/>
      <c r="J6" s="65"/>
      <c r="K6" s="66">
        <f>N4*4.33</f>
        <v>4.33</v>
      </c>
      <c r="L6" s="66"/>
      <c r="M6" s="66"/>
      <c r="N6" s="35"/>
    </row>
    <row r="7" spans="1:14" x14ac:dyDescent="0.3">
      <c r="A7" s="35"/>
      <c r="B7" s="35" t="s">
        <v>29</v>
      </c>
      <c r="C7" s="35"/>
      <c r="D7" s="35" t="str">
        <f>B1</f>
        <v>LAURACERVANTES PERALES</v>
      </c>
      <c r="E7" s="35"/>
      <c r="F7" s="36" t="s">
        <v>30</v>
      </c>
      <c r="H7" s="35"/>
      <c r="I7" s="67">
        <f>N4</f>
        <v>1</v>
      </c>
      <c r="J7" s="35"/>
      <c r="K7" s="35"/>
      <c r="L7" s="35"/>
      <c r="M7" s="35"/>
      <c r="N7" s="35"/>
    </row>
    <row r="9" spans="1:14" x14ac:dyDescent="0.3">
      <c r="F9" t="s">
        <v>315</v>
      </c>
    </row>
  </sheetData>
  <mergeCells count="1">
    <mergeCell ref="F6:G6"/>
  </mergeCells>
  <pageMargins left="0.7" right="0.7" top="0.75" bottom="0.75" header="0.3" footer="0.3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6"/>
    </sheetView>
  </sheetViews>
  <sheetFormatPr baseColWidth="10" defaultRowHeight="14.4" x14ac:dyDescent="0.3"/>
  <cols>
    <col min="3" max="3" width="6.6640625" customWidth="1"/>
    <col min="5" max="5" width="7.6640625" customWidth="1"/>
    <col min="6" max="6" width="13" customWidth="1"/>
    <col min="7" max="7" width="5.5546875" customWidth="1"/>
    <col min="9" max="9" width="4.88671875" customWidth="1"/>
    <col min="10" max="10" width="12" customWidth="1"/>
    <col min="11" max="11" width="5.33203125" customWidth="1"/>
    <col min="12" max="12" width="8.44140625" customWidth="1"/>
    <col min="13" max="13" width="3.5546875" customWidth="1"/>
    <col min="14" max="14" width="5.6640625" customWidth="1"/>
  </cols>
  <sheetData>
    <row r="1" spans="1:14" x14ac:dyDescent="0.3">
      <c r="B1" t="s">
        <v>0</v>
      </c>
    </row>
    <row r="3" spans="1:14" x14ac:dyDescent="0.3">
      <c r="A3" s="37" t="s">
        <v>1</v>
      </c>
      <c r="B3" s="3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7" t="s">
        <v>5</v>
      </c>
      <c r="H3" s="37" t="s">
        <v>7</v>
      </c>
      <c r="I3" s="37" t="s">
        <v>5</v>
      </c>
      <c r="J3" s="37" t="s">
        <v>8</v>
      </c>
      <c r="K3" s="37" t="s">
        <v>5</v>
      </c>
      <c r="L3" s="37" t="s">
        <v>74</v>
      </c>
      <c r="M3" s="37" t="s">
        <v>75</v>
      </c>
      <c r="N3" s="37" t="s">
        <v>10</v>
      </c>
    </row>
    <row r="4" spans="1:14" x14ac:dyDescent="0.3">
      <c r="A4" s="39"/>
      <c r="B4" s="19"/>
      <c r="C4" s="91"/>
      <c r="D4" s="41"/>
      <c r="E4" s="117"/>
      <c r="F4" s="60"/>
      <c r="G4" s="91"/>
      <c r="H4" s="41"/>
      <c r="I4" s="41"/>
      <c r="J4" s="118"/>
      <c r="K4" s="41"/>
      <c r="L4" s="41"/>
      <c r="M4" s="41"/>
      <c r="N4" s="41"/>
    </row>
    <row r="5" spans="1:14" x14ac:dyDescent="0.3">
      <c r="A5" s="42">
        <v>61.35</v>
      </c>
      <c r="B5" s="15" t="s">
        <v>40</v>
      </c>
      <c r="C5" s="92">
        <v>2.84</v>
      </c>
      <c r="D5" s="15" t="s">
        <v>40</v>
      </c>
      <c r="E5" s="45">
        <v>2.84</v>
      </c>
      <c r="F5" s="43" t="s">
        <v>40</v>
      </c>
      <c r="G5" s="92">
        <v>2.83</v>
      </c>
      <c r="H5" s="15" t="s">
        <v>40</v>
      </c>
      <c r="I5" s="44">
        <v>2.83</v>
      </c>
      <c r="J5" s="44" t="s">
        <v>40</v>
      </c>
      <c r="K5" s="44">
        <v>2.83</v>
      </c>
      <c r="L5" s="44"/>
      <c r="M5" s="44"/>
      <c r="N5" s="48">
        <f>C5+E5+G5+I5+K5</f>
        <v>14.17</v>
      </c>
    </row>
    <row r="6" spans="1:14" x14ac:dyDescent="0.3">
      <c r="A6" s="110"/>
      <c r="B6" s="5"/>
      <c r="C6" s="39"/>
      <c r="D6" s="41"/>
      <c r="E6" s="41"/>
      <c r="F6" s="111"/>
      <c r="G6" s="39"/>
      <c r="H6" s="39"/>
      <c r="I6" s="39"/>
      <c r="J6" s="39"/>
      <c r="K6" s="41"/>
      <c r="L6" s="41"/>
      <c r="M6" s="112"/>
      <c r="N6" s="59"/>
    </row>
    <row r="7" spans="1:14" x14ac:dyDescent="0.3">
      <c r="A7">
        <f>SUM(A4:A6)</f>
        <v>61.35</v>
      </c>
      <c r="B7" s="14" t="s">
        <v>10</v>
      </c>
      <c r="C7" s="42"/>
      <c r="D7" s="62"/>
      <c r="E7" s="62"/>
      <c r="F7" s="63"/>
      <c r="G7" s="42"/>
      <c r="H7" s="42"/>
      <c r="I7" s="42"/>
      <c r="J7" s="42"/>
      <c r="K7" s="62"/>
      <c r="L7" s="62"/>
      <c r="M7" s="114"/>
      <c r="N7" s="64"/>
    </row>
    <row r="9" spans="1:14" x14ac:dyDescent="0.3">
      <c r="H9" t="s">
        <v>28</v>
      </c>
    </row>
    <row r="11" spans="1:14" x14ac:dyDescent="0.3">
      <c r="B11" t="s">
        <v>26</v>
      </c>
      <c r="J11">
        <f>N5*4.33</f>
        <v>61.356099999999998</v>
      </c>
    </row>
    <row r="12" spans="1:14" x14ac:dyDescent="0.3">
      <c r="B12" t="s">
        <v>29</v>
      </c>
      <c r="C12" t="str">
        <f>B1</f>
        <v>LAURA CERVANTES PERALES</v>
      </c>
      <c r="F12" t="s">
        <v>102</v>
      </c>
    </row>
    <row r="13" spans="1:14" x14ac:dyDescent="0.3">
      <c r="B13" t="s">
        <v>47</v>
      </c>
    </row>
  </sheetData>
  <pageMargins left="0.7" right="0.7" top="0.75" bottom="0.75" header="0.3" footer="0.3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J24" sqref="J24"/>
    </sheetView>
  </sheetViews>
  <sheetFormatPr baseColWidth="10" defaultRowHeight="14.4" x14ac:dyDescent="0.3"/>
  <cols>
    <col min="2" max="2" width="8.88671875" customWidth="1"/>
    <col min="3" max="3" width="7.109375" customWidth="1"/>
    <col min="5" max="5" width="5.6640625" customWidth="1"/>
    <col min="7" max="7" width="6.33203125" customWidth="1"/>
    <col min="9" max="9" width="7.33203125" customWidth="1"/>
    <col min="11" max="11" width="4.88671875" customWidth="1"/>
    <col min="12" max="12" width="6.88671875" customWidth="1"/>
    <col min="13" max="13" width="6.6640625" customWidth="1"/>
    <col min="14" max="14" width="6.109375" customWidth="1"/>
  </cols>
  <sheetData>
    <row r="1" spans="1:14" x14ac:dyDescent="0.3">
      <c r="A1" s="35" t="s">
        <v>0</v>
      </c>
      <c r="B1" s="1"/>
      <c r="C1" s="35"/>
      <c r="E1" s="70"/>
    </row>
    <row r="2" spans="1:14" x14ac:dyDescent="0.3">
      <c r="B2" s="1"/>
      <c r="E2" s="70"/>
    </row>
    <row r="3" spans="1:14" x14ac:dyDescent="0.3">
      <c r="A3" s="37" t="s">
        <v>1</v>
      </c>
      <c r="B3" s="3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7" t="s">
        <v>5</v>
      </c>
      <c r="H3" s="37" t="s">
        <v>7</v>
      </c>
      <c r="I3" s="37" t="s">
        <v>5</v>
      </c>
      <c r="J3" s="37" t="s">
        <v>8</v>
      </c>
      <c r="K3" s="37" t="s">
        <v>5</v>
      </c>
      <c r="L3" s="37" t="s">
        <v>9</v>
      </c>
      <c r="M3" s="37" t="s">
        <v>5</v>
      </c>
      <c r="N3" s="37" t="s">
        <v>10</v>
      </c>
    </row>
    <row r="4" spans="1:14" x14ac:dyDescent="0.3">
      <c r="A4" s="51"/>
      <c r="B4" s="124"/>
      <c r="C4" s="107"/>
      <c r="E4" s="59"/>
      <c r="F4" s="90" t="s">
        <v>93</v>
      </c>
      <c r="G4" s="47"/>
      <c r="H4" s="90"/>
      <c r="I4" s="47"/>
      <c r="J4" s="90"/>
      <c r="K4" s="47"/>
      <c r="L4" s="47"/>
      <c r="M4" s="48"/>
      <c r="N4" s="48"/>
    </row>
    <row r="5" spans="1:14" x14ac:dyDescent="0.3">
      <c r="A5" s="42">
        <v>3</v>
      </c>
      <c r="B5" s="125"/>
      <c r="C5" s="92"/>
      <c r="E5" s="121"/>
      <c r="F5" s="76" t="s">
        <v>13</v>
      </c>
      <c r="G5" s="43">
        <v>0.69</v>
      </c>
      <c r="H5" s="76"/>
      <c r="I5" s="43"/>
      <c r="J5" s="76"/>
      <c r="K5" s="43"/>
      <c r="L5" s="43"/>
      <c r="M5" s="44"/>
      <c r="N5" s="44">
        <f>C5+E5+G5+I5+K5+M5</f>
        <v>0.69</v>
      </c>
    </row>
    <row r="6" spans="1:14" ht="24" x14ac:dyDescent="0.3">
      <c r="A6" s="59"/>
      <c r="B6" s="5"/>
      <c r="C6" s="60"/>
      <c r="D6" s="117"/>
      <c r="E6" s="111"/>
      <c r="F6" s="126" t="s">
        <v>94</v>
      </c>
      <c r="G6" s="111"/>
      <c r="H6" s="41"/>
      <c r="I6" s="41"/>
      <c r="J6" s="41"/>
      <c r="K6" s="41"/>
      <c r="L6" s="41"/>
      <c r="M6" s="41"/>
      <c r="N6" s="41"/>
    </row>
    <row r="7" spans="1:14" x14ac:dyDescent="0.3">
      <c r="A7" s="121">
        <v>3.25</v>
      </c>
      <c r="B7" s="14"/>
      <c r="C7" s="43"/>
      <c r="D7" s="45"/>
      <c r="E7" s="63"/>
      <c r="F7" s="45" t="s">
        <v>13</v>
      </c>
      <c r="G7" s="63">
        <v>0.75</v>
      </c>
      <c r="H7" s="44"/>
      <c r="I7" s="44"/>
      <c r="J7" s="44"/>
      <c r="K7" s="44"/>
      <c r="L7" s="44"/>
      <c r="M7" s="44"/>
      <c r="N7" s="44">
        <v>0.75</v>
      </c>
    </row>
    <row r="8" spans="1:14" ht="36.6" x14ac:dyDescent="0.3">
      <c r="A8" s="127">
        <v>3.25</v>
      </c>
      <c r="B8" s="24"/>
      <c r="C8" s="47"/>
      <c r="D8" s="50"/>
      <c r="E8" s="128"/>
      <c r="F8" s="117" t="s">
        <v>95</v>
      </c>
      <c r="G8" s="111"/>
      <c r="H8" s="48"/>
      <c r="I8" s="48"/>
      <c r="J8" s="48"/>
      <c r="K8" s="48"/>
      <c r="L8" s="48"/>
      <c r="M8" s="48"/>
      <c r="N8" s="48"/>
    </row>
    <row r="9" spans="1:14" x14ac:dyDescent="0.3">
      <c r="A9" s="127"/>
      <c r="B9" s="24"/>
      <c r="C9" s="47"/>
      <c r="D9" s="50"/>
      <c r="E9" s="128"/>
      <c r="F9" s="50"/>
      <c r="G9" s="129">
        <v>0.75</v>
      </c>
      <c r="H9" s="48"/>
      <c r="I9" s="48"/>
      <c r="J9" s="48"/>
      <c r="K9" s="48"/>
      <c r="L9" s="48"/>
      <c r="M9" s="48"/>
      <c r="N9" s="48">
        <v>0.75</v>
      </c>
    </row>
    <row r="10" spans="1:14" x14ac:dyDescent="0.3">
      <c r="A10" s="130"/>
      <c r="B10" s="18"/>
      <c r="C10" s="91"/>
      <c r="D10" s="41"/>
      <c r="E10" s="131"/>
      <c r="F10" s="60"/>
      <c r="G10" s="91"/>
      <c r="H10" s="41"/>
      <c r="I10" s="41"/>
      <c r="J10" s="41"/>
      <c r="K10" s="41"/>
      <c r="L10" s="41"/>
      <c r="M10" s="41"/>
      <c r="N10" s="41"/>
    </row>
    <row r="11" spans="1:14" x14ac:dyDescent="0.3">
      <c r="A11" s="132">
        <f>SUM(A4:A10)</f>
        <v>9.5</v>
      </c>
      <c r="B11" s="14" t="s">
        <v>10</v>
      </c>
      <c r="C11" s="92">
        <f>SUM(C4:C10)</f>
        <v>0</v>
      </c>
      <c r="D11" s="62"/>
      <c r="E11" s="62">
        <f>SUM(E4:E10)</f>
        <v>0</v>
      </c>
      <c r="F11" s="63"/>
      <c r="G11" s="92">
        <f>SUM(G4:G10)</f>
        <v>2.19</v>
      </c>
      <c r="H11" s="42"/>
      <c r="I11" s="42">
        <f>SUM(I4:I10)</f>
        <v>0</v>
      </c>
      <c r="J11" s="42"/>
      <c r="K11" s="62">
        <f>SUM(K4:K10)</f>
        <v>0</v>
      </c>
      <c r="L11" s="62"/>
      <c r="M11" s="62">
        <f>SUM(M4:M10)</f>
        <v>0</v>
      </c>
      <c r="N11" s="64">
        <f>SUM(N4:N10)</f>
        <v>2.19</v>
      </c>
    </row>
    <row r="12" spans="1:14" x14ac:dyDescent="0.3">
      <c r="A12" s="35"/>
      <c r="B12" s="1"/>
      <c r="C12" s="35"/>
      <c r="D12" s="35"/>
      <c r="E12" s="35"/>
      <c r="F12" s="36"/>
      <c r="G12" s="35"/>
      <c r="H12" s="35"/>
      <c r="I12" s="35"/>
      <c r="J12" s="65"/>
      <c r="K12" s="35"/>
      <c r="L12" s="35"/>
      <c r="M12" s="35"/>
      <c r="N12" s="35"/>
    </row>
    <row r="13" spans="1:14" x14ac:dyDescent="0.3">
      <c r="A13" s="35"/>
      <c r="B13" s="1"/>
      <c r="C13" s="35"/>
      <c r="D13" s="35"/>
      <c r="E13" s="35"/>
      <c r="F13" s="36"/>
      <c r="G13" s="35"/>
      <c r="H13" s="35" t="s">
        <v>28</v>
      </c>
      <c r="I13" s="35"/>
      <c r="J13" s="65"/>
      <c r="K13" s="66">
        <f>N11*4.33</f>
        <v>9.4826999999999995</v>
      </c>
      <c r="L13" s="66"/>
      <c r="M13" s="66"/>
      <c r="N13" s="35"/>
    </row>
    <row r="14" spans="1:14" x14ac:dyDescent="0.3">
      <c r="A14" s="35"/>
      <c r="B14" s="1"/>
      <c r="C14" s="35"/>
      <c r="D14" s="35"/>
      <c r="E14" s="35"/>
      <c r="F14" s="36"/>
      <c r="G14" s="35"/>
      <c r="H14" s="35"/>
      <c r="I14" s="67">
        <f>N11</f>
        <v>2.19</v>
      </c>
      <c r="J14" s="35"/>
      <c r="K14" s="35"/>
      <c r="L14" s="35"/>
      <c r="M14" s="35"/>
      <c r="N14" s="35"/>
    </row>
    <row r="15" spans="1:14" x14ac:dyDescent="0.3">
      <c r="A15" s="35"/>
      <c r="B15" s="1" t="s">
        <v>26</v>
      </c>
      <c r="C15" s="35"/>
      <c r="D15" s="35"/>
      <c r="E15" s="68"/>
      <c r="F15" s="69" t="s">
        <v>92</v>
      </c>
      <c r="G15" s="35"/>
      <c r="H15" s="35"/>
      <c r="I15" s="35"/>
      <c r="J15" s="35"/>
      <c r="K15" s="35"/>
      <c r="L15" s="35"/>
      <c r="M15" s="35"/>
      <c r="N15" s="35"/>
    </row>
    <row r="16" spans="1:14" x14ac:dyDescent="0.3">
      <c r="A16" s="35"/>
      <c r="B16" s="1" t="s">
        <v>29</v>
      </c>
      <c r="C16" s="35"/>
      <c r="D16" s="35" t="str">
        <f>A1</f>
        <v>LAURA CERVANTES PERALES</v>
      </c>
      <c r="E16" s="35"/>
      <c r="F16" s="36"/>
      <c r="G16" s="35"/>
      <c r="H16" s="35" t="s">
        <v>96</v>
      </c>
      <c r="I16" s="35"/>
      <c r="J16" s="35"/>
      <c r="K16" s="35"/>
      <c r="L16" s="35"/>
      <c r="M16" s="35"/>
      <c r="N16" s="35"/>
    </row>
    <row r="17" spans="2:6" x14ac:dyDescent="0.3">
      <c r="B17" s="1" t="s">
        <v>30</v>
      </c>
      <c r="F17" s="70"/>
    </row>
  </sheetData>
  <pageMargins left="0.7" right="0.7" top="0.75" bottom="0.75" header="0.3" footer="0.3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H32" sqref="H32"/>
    </sheetView>
  </sheetViews>
  <sheetFormatPr baseColWidth="10" defaultRowHeight="14.4" x14ac:dyDescent="0.3"/>
  <cols>
    <col min="3" max="3" width="8" customWidth="1"/>
    <col min="5" max="5" width="5.33203125" customWidth="1"/>
    <col min="7" max="7" width="5.6640625" customWidth="1"/>
    <col min="9" max="9" width="5.88671875" customWidth="1"/>
    <col min="11" max="11" width="7.88671875" customWidth="1"/>
    <col min="12" max="12" width="6.6640625" customWidth="1"/>
    <col min="13" max="13" width="6" customWidth="1"/>
    <col min="14" max="14" width="7" customWidth="1"/>
  </cols>
  <sheetData>
    <row r="1" spans="1:14" x14ac:dyDescent="0.3">
      <c r="A1" s="35"/>
      <c r="B1" s="35" t="s">
        <v>0</v>
      </c>
      <c r="C1" s="35"/>
      <c r="D1" s="35"/>
      <c r="E1" s="35"/>
      <c r="F1" s="36"/>
      <c r="G1" s="35"/>
      <c r="H1" s="35"/>
      <c r="I1" s="35"/>
      <c r="J1" s="35"/>
      <c r="K1" s="35"/>
      <c r="L1" s="35"/>
      <c r="M1" s="35"/>
      <c r="N1" s="35"/>
    </row>
    <row r="2" spans="1:14" x14ac:dyDescent="0.3">
      <c r="A2" s="35"/>
      <c r="B2" s="35"/>
      <c r="C2" s="35"/>
      <c r="D2" s="35"/>
      <c r="E2" s="35"/>
      <c r="F2" s="36"/>
      <c r="G2" s="35"/>
      <c r="H2" s="35"/>
      <c r="I2" s="35"/>
      <c r="J2" s="35"/>
      <c r="K2" s="35"/>
      <c r="L2" s="35"/>
      <c r="M2" s="35"/>
      <c r="N2" s="35"/>
    </row>
    <row r="3" spans="1:14" x14ac:dyDescent="0.3">
      <c r="A3" s="37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7" t="s">
        <v>5</v>
      </c>
      <c r="H3" s="37" t="s">
        <v>7</v>
      </c>
      <c r="I3" s="37" t="s">
        <v>5</v>
      </c>
      <c r="J3" s="37" t="s">
        <v>8</v>
      </c>
      <c r="K3" s="37" t="s">
        <v>5</v>
      </c>
      <c r="L3" s="37" t="s">
        <v>9</v>
      </c>
      <c r="M3" s="37" t="s">
        <v>5</v>
      </c>
      <c r="N3" s="37" t="s">
        <v>10</v>
      </c>
    </row>
    <row r="4" spans="1:14" ht="24.6" x14ac:dyDescent="0.3">
      <c r="A4" s="39"/>
      <c r="B4" s="119" t="s">
        <v>89</v>
      </c>
      <c r="C4" s="41"/>
      <c r="D4" s="89" t="s">
        <v>89</v>
      </c>
      <c r="E4" s="60"/>
      <c r="F4" s="89" t="s">
        <v>89</v>
      </c>
      <c r="G4" s="41"/>
      <c r="H4" s="89" t="s">
        <v>89</v>
      </c>
      <c r="I4" s="41"/>
      <c r="J4" s="89" t="s">
        <v>89</v>
      </c>
      <c r="K4" s="41"/>
      <c r="L4" s="89"/>
      <c r="M4" s="41"/>
      <c r="N4" s="41"/>
    </row>
    <row r="5" spans="1:14" x14ac:dyDescent="0.3">
      <c r="A5" s="42">
        <v>30</v>
      </c>
      <c r="B5" s="76"/>
      <c r="C5" s="44">
        <v>1.38</v>
      </c>
      <c r="D5" s="76"/>
      <c r="E5" s="43">
        <v>1.39</v>
      </c>
      <c r="F5" s="76"/>
      <c r="G5" s="43">
        <v>1.38</v>
      </c>
      <c r="H5" s="76"/>
      <c r="I5" s="43">
        <v>1.39</v>
      </c>
      <c r="J5" s="76"/>
      <c r="K5" s="43">
        <v>1.38</v>
      </c>
      <c r="L5" s="43"/>
      <c r="M5" s="43"/>
      <c r="N5" s="44">
        <f>C5+E5+G5+I5+K5+M5</f>
        <v>6.919999999999999</v>
      </c>
    </row>
    <row r="6" spans="1:14" x14ac:dyDescent="0.3">
      <c r="A6" s="39"/>
      <c r="B6" s="90"/>
      <c r="C6" s="48"/>
      <c r="D6" s="90" t="s">
        <v>90</v>
      </c>
      <c r="E6" s="47"/>
      <c r="F6" s="90"/>
      <c r="G6" s="47"/>
      <c r="H6" s="90"/>
      <c r="I6" s="47"/>
      <c r="J6" s="90" t="s">
        <v>90</v>
      </c>
      <c r="K6" s="47"/>
      <c r="L6" s="47"/>
      <c r="M6" s="48"/>
      <c r="N6" s="48"/>
    </row>
    <row r="7" spans="1:14" x14ac:dyDescent="0.3">
      <c r="A7" s="42">
        <v>11.52</v>
      </c>
      <c r="B7" s="76"/>
      <c r="C7" s="44"/>
      <c r="D7" s="76"/>
      <c r="E7" s="43">
        <v>1.33</v>
      </c>
      <c r="F7" s="76"/>
      <c r="G7" s="43"/>
      <c r="H7" s="76"/>
      <c r="I7" s="43"/>
      <c r="J7" s="76"/>
      <c r="K7" s="43">
        <v>1.33</v>
      </c>
      <c r="L7" s="43"/>
      <c r="M7" s="44"/>
      <c r="N7" s="44">
        <f>C7+E7+G7+I7+K7+M7</f>
        <v>2.66</v>
      </c>
    </row>
    <row r="8" spans="1:14" ht="24.6" x14ac:dyDescent="0.3">
      <c r="A8" s="51"/>
      <c r="B8" s="47" t="s">
        <v>91</v>
      </c>
      <c r="C8" s="48"/>
      <c r="D8" s="48"/>
      <c r="E8" s="50"/>
      <c r="F8" s="47"/>
      <c r="G8" s="48"/>
      <c r="H8" s="47" t="s">
        <v>91</v>
      </c>
      <c r="I8" s="48"/>
      <c r="J8" s="47"/>
      <c r="K8" s="48"/>
      <c r="L8" s="120"/>
      <c r="M8" s="59"/>
      <c r="N8" s="59"/>
    </row>
    <row r="9" spans="1:14" x14ac:dyDescent="0.3">
      <c r="A9" s="42">
        <v>13</v>
      </c>
      <c r="B9" s="47"/>
      <c r="C9" s="48">
        <v>1.5</v>
      </c>
      <c r="D9" s="48"/>
      <c r="E9" s="50"/>
      <c r="F9" s="47"/>
      <c r="G9" s="48"/>
      <c r="H9" s="47"/>
      <c r="I9" s="48">
        <v>1.5</v>
      </c>
      <c r="J9" s="47"/>
      <c r="K9" s="48"/>
      <c r="L9" s="121"/>
      <c r="M9" s="121"/>
      <c r="N9" s="122">
        <f>K9+I9+G9+E9+C9</f>
        <v>3</v>
      </c>
    </row>
    <row r="10" spans="1:14" x14ac:dyDescent="0.3">
      <c r="A10" s="58"/>
      <c r="B10" s="41"/>
      <c r="C10" s="41"/>
      <c r="D10" s="41"/>
      <c r="E10" s="41"/>
      <c r="F10" s="60"/>
      <c r="G10" s="41"/>
      <c r="H10" s="41"/>
      <c r="I10" s="41"/>
      <c r="J10" s="41"/>
      <c r="K10" s="41"/>
      <c r="L10" s="48"/>
      <c r="M10" s="48"/>
      <c r="N10" s="48"/>
    </row>
    <row r="11" spans="1:14" x14ac:dyDescent="0.3">
      <c r="A11" s="123">
        <f>SUM(A4:A10)</f>
        <v>54.519999999999996</v>
      </c>
      <c r="B11" s="42" t="s">
        <v>10</v>
      </c>
      <c r="C11" s="42">
        <f>SUM(C4:C10)</f>
        <v>2.88</v>
      </c>
      <c r="D11" s="62"/>
      <c r="E11" s="62">
        <f>SUM(E4:E10)</f>
        <v>2.7199999999999998</v>
      </c>
      <c r="F11" s="63"/>
      <c r="G11" s="42">
        <f>SUM(G4:G10)</f>
        <v>1.38</v>
      </c>
      <c r="H11" s="42"/>
      <c r="I11" s="42">
        <f>SUM(I4:I10)</f>
        <v>2.8899999999999997</v>
      </c>
      <c r="J11" s="42"/>
      <c r="K11" s="62">
        <f>SUM(K4:K10)</f>
        <v>2.71</v>
      </c>
      <c r="L11" s="62"/>
      <c r="M11" s="62">
        <f>SUM(M4:M10)</f>
        <v>0</v>
      </c>
      <c r="N11" s="64">
        <f>SUM(N4:N10)</f>
        <v>12.579999999999998</v>
      </c>
    </row>
    <row r="12" spans="1:14" x14ac:dyDescent="0.3">
      <c r="A12" s="35"/>
      <c r="B12" s="35"/>
      <c r="C12" s="35"/>
      <c r="D12" s="35"/>
      <c r="E12" s="35"/>
      <c r="F12" s="36"/>
      <c r="G12" s="35"/>
      <c r="H12" s="35"/>
      <c r="I12" s="35"/>
      <c r="J12" s="65"/>
      <c r="K12" s="35"/>
      <c r="L12" s="35"/>
      <c r="M12" s="35"/>
      <c r="N12" s="35"/>
    </row>
    <row r="13" spans="1:14" x14ac:dyDescent="0.3">
      <c r="A13" s="35"/>
      <c r="B13" s="35"/>
      <c r="C13" s="35"/>
      <c r="D13" s="35"/>
      <c r="E13" s="35"/>
      <c r="F13" s="36"/>
      <c r="G13" s="35"/>
      <c r="H13" s="35" t="s">
        <v>28</v>
      </c>
      <c r="I13" s="35"/>
      <c r="J13" s="65"/>
      <c r="K13" s="66">
        <f>N11*4.33</f>
        <v>54.471399999999996</v>
      </c>
      <c r="L13" s="66"/>
      <c r="M13" s="66"/>
      <c r="N13" s="35"/>
    </row>
    <row r="14" spans="1:14" x14ac:dyDescent="0.3">
      <c r="A14" s="35"/>
      <c r="B14" s="35"/>
      <c r="C14" s="35"/>
      <c r="D14" s="35"/>
      <c r="E14" s="35"/>
      <c r="F14" s="36"/>
      <c r="G14" s="35"/>
      <c r="H14" s="35"/>
      <c r="I14" s="67">
        <f>N11</f>
        <v>12.579999999999998</v>
      </c>
      <c r="J14" s="35"/>
      <c r="K14" s="35"/>
      <c r="L14" s="35"/>
      <c r="M14" s="35"/>
      <c r="N14" s="35"/>
    </row>
    <row r="15" spans="1:14" x14ac:dyDescent="0.3">
      <c r="A15" s="35"/>
      <c r="B15" s="35" t="s">
        <v>26</v>
      </c>
      <c r="C15" s="35"/>
      <c r="D15" s="35"/>
      <c r="E15" s="68" t="s">
        <v>92</v>
      </c>
      <c r="F15" s="70"/>
      <c r="G15" s="35"/>
      <c r="H15" s="35"/>
      <c r="I15" s="35"/>
      <c r="J15" s="35"/>
      <c r="K15" s="35"/>
      <c r="L15" s="35"/>
      <c r="M15" s="35"/>
      <c r="N15" s="35"/>
    </row>
    <row r="16" spans="1:14" x14ac:dyDescent="0.3">
      <c r="A16" s="35"/>
      <c r="B16" s="35" t="s">
        <v>29</v>
      </c>
      <c r="C16" s="35"/>
      <c r="D16" s="35" t="str">
        <f>B1</f>
        <v>LAURA CERVANTES PERALES</v>
      </c>
      <c r="E16" s="35"/>
      <c r="F16" s="36"/>
      <c r="G16" s="35"/>
      <c r="H16" s="35" t="s">
        <v>97</v>
      </c>
      <c r="I16" s="35"/>
      <c r="J16" s="35"/>
      <c r="K16" s="35"/>
      <c r="L16" s="35"/>
      <c r="M16" s="35"/>
      <c r="N16" s="35"/>
    </row>
    <row r="17" spans="1:14" x14ac:dyDescent="0.3">
      <c r="A17" s="35"/>
      <c r="B17" s="35" t="s">
        <v>47</v>
      </c>
      <c r="C17" s="35"/>
      <c r="D17" s="35"/>
      <c r="E17" s="35"/>
      <c r="F17" s="36"/>
      <c r="G17" s="35"/>
      <c r="H17" s="35"/>
      <c r="I17" s="35"/>
      <c r="J17" s="35"/>
      <c r="K17" s="35"/>
      <c r="L17" s="35"/>
      <c r="M17" s="35"/>
      <c r="N17" s="35"/>
    </row>
  </sheetData>
  <pageMargins left="0.7" right="0.7" top="0.75" bottom="0.75" header="0.3" footer="0.3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7"/>
    </sheetView>
  </sheetViews>
  <sheetFormatPr baseColWidth="10" defaultRowHeight="14.4" x14ac:dyDescent="0.3"/>
  <cols>
    <col min="3" max="3" width="7.44140625" customWidth="1"/>
    <col min="5" max="5" width="6" customWidth="1"/>
    <col min="6" max="6" width="13.109375" customWidth="1"/>
    <col min="7" max="7" width="6.33203125" customWidth="1"/>
    <col min="9" max="9" width="5.6640625" customWidth="1"/>
    <col min="11" max="11" width="5.5546875" customWidth="1"/>
    <col min="12" max="12" width="7.44140625" customWidth="1"/>
    <col min="13" max="13" width="5.5546875" customWidth="1"/>
    <col min="14" max="14" width="6.33203125" customWidth="1"/>
  </cols>
  <sheetData>
    <row r="1" spans="1:14" x14ac:dyDescent="0.3">
      <c r="B1" t="s">
        <v>0</v>
      </c>
    </row>
    <row r="3" spans="1:14" x14ac:dyDescent="0.3">
      <c r="A3" s="37" t="s">
        <v>1</v>
      </c>
      <c r="B3" s="3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7" t="s">
        <v>5</v>
      </c>
      <c r="H3" s="37" t="s">
        <v>7</v>
      </c>
      <c r="I3" s="37" t="s">
        <v>5</v>
      </c>
      <c r="J3" s="37" t="s">
        <v>8</v>
      </c>
      <c r="K3" s="37" t="s">
        <v>5</v>
      </c>
      <c r="L3" s="37" t="s">
        <v>74</v>
      </c>
      <c r="M3" s="37" t="s">
        <v>75</v>
      </c>
      <c r="N3" s="37" t="s">
        <v>10</v>
      </c>
    </row>
    <row r="4" spans="1:14" x14ac:dyDescent="0.3">
      <c r="A4" s="39"/>
      <c r="B4" s="19"/>
      <c r="C4" s="91"/>
      <c r="D4" s="41"/>
      <c r="E4" s="117"/>
      <c r="F4" s="60"/>
      <c r="G4" s="91"/>
      <c r="H4" s="41"/>
      <c r="I4" s="41"/>
      <c r="J4" s="118"/>
      <c r="K4" s="41"/>
      <c r="L4" s="41"/>
      <c r="M4" s="41"/>
      <c r="N4" s="41"/>
    </row>
    <row r="5" spans="1:14" x14ac:dyDescent="0.3">
      <c r="A5" s="42">
        <v>14.27</v>
      </c>
      <c r="B5" s="15" t="s">
        <v>40</v>
      </c>
      <c r="C5" s="92">
        <v>0.5</v>
      </c>
      <c r="D5" s="15" t="s">
        <v>40</v>
      </c>
      <c r="E5" s="45">
        <v>0.5</v>
      </c>
      <c r="F5" s="43" t="s">
        <v>40</v>
      </c>
      <c r="G5" s="92">
        <v>0.5</v>
      </c>
      <c r="H5" s="15" t="s">
        <v>40</v>
      </c>
      <c r="I5" s="44">
        <v>0.5</v>
      </c>
      <c r="J5" s="44" t="s">
        <v>40</v>
      </c>
      <c r="K5" s="44">
        <v>0.28999999999999998</v>
      </c>
      <c r="L5" s="44"/>
      <c r="M5" s="44"/>
      <c r="N5" s="48">
        <v>3.29</v>
      </c>
    </row>
    <row r="6" spans="1:14" x14ac:dyDescent="0.3">
      <c r="A6" s="110"/>
      <c r="B6" s="5"/>
      <c r="C6" s="39"/>
      <c r="D6" s="41"/>
      <c r="E6" s="41"/>
      <c r="F6" s="111"/>
      <c r="G6" s="39"/>
      <c r="H6" s="39"/>
      <c r="I6" s="39"/>
      <c r="J6" s="39"/>
      <c r="K6" s="41"/>
      <c r="L6" s="41"/>
      <c r="M6" s="112"/>
      <c r="N6" s="59"/>
    </row>
    <row r="7" spans="1:14" x14ac:dyDescent="0.3">
      <c r="A7">
        <f>SUM(A4:A6)</f>
        <v>14.27</v>
      </c>
      <c r="B7" s="14" t="s">
        <v>10</v>
      </c>
      <c r="C7" s="42"/>
      <c r="D7" s="62"/>
      <c r="E7" s="62"/>
      <c r="F7" s="63"/>
      <c r="G7" s="42"/>
      <c r="H7" s="42"/>
      <c r="I7" s="42"/>
      <c r="J7" s="42"/>
      <c r="K7" s="62"/>
      <c r="L7" s="62"/>
      <c r="M7" s="114"/>
      <c r="N7" s="64"/>
    </row>
    <row r="9" spans="1:14" x14ac:dyDescent="0.3">
      <c r="H9" t="s">
        <v>28</v>
      </c>
    </row>
    <row r="11" spans="1:14" x14ac:dyDescent="0.3">
      <c r="B11" t="s">
        <v>26</v>
      </c>
      <c r="J11">
        <f>N5*4.33</f>
        <v>14.245700000000001</v>
      </c>
    </row>
    <row r="12" spans="1:14" x14ac:dyDescent="0.3">
      <c r="B12" t="s">
        <v>29</v>
      </c>
      <c r="C12" t="str">
        <f>B1</f>
        <v>LAURA CERVANTES PERALES</v>
      </c>
      <c r="F12" t="s">
        <v>103</v>
      </c>
    </row>
    <row r="13" spans="1:14" x14ac:dyDescent="0.3">
      <c r="B13" t="s">
        <v>47</v>
      </c>
    </row>
  </sheetData>
  <pageMargins left="0.7" right="0.7" top="0.75" bottom="0.75" header="0.3" footer="0.3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7" workbookViewId="0">
      <selection activeCell="P14" sqref="P14"/>
    </sheetView>
  </sheetViews>
  <sheetFormatPr baseColWidth="10" defaultRowHeight="14.4" x14ac:dyDescent="0.3"/>
  <cols>
    <col min="2" max="2" width="18.44140625" customWidth="1"/>
    <col min="3" max="3" width="7.109375" customWidth="1"/>
    <col min="4" max="4" width="13.44140625" customWidth="1"/>
    <col min="5" max="5" width="6" customWidth="1"/>
    <col min="6" max="6" width="13.33203125" customWidth="1"/>
    <col min="7" max="7" width="6" customWidth="1"/>
    <col min="8" max="8" width="13.88671875" customWidth="1"/>
    <col min="9" max="9" width="5" customWidth="1"/>
    <col min="10" max="10" width="15.6640625" customWidth="1"/>
    <col min="11" max="11" width="6.5546875" customWidth="1"/>
    <col min="12" max="12" width="8.33203125" customWidth="1"/>
    <col min="13" max="13" width="4.6640625" customWidth="1"/>
    <col min="14" max="14" width="6.33203125" customWidth="1"/>
  </cols>
  <sheetData>
    <row r="1" spans="1:14" x14ac:dyDescent="0.3">
      <c r="B1" s="1" t="s">
        <v>0</v>
      </c>
      <c r="F1" s="70"/>
      <c r="L1" s="35"/>
      <c r="M1" s="35"/>
    </row>
    <row r="2" spans="1:14" x14ac:dyDescent="0.3">
      <c r="B2" s="1"/>
      <c r="F2" s="70"/>
      <c r="L2" s="35"/>
      <c r="M2" s="35"/>
    </row>
    <row r="3" spans="1:14" x14ac:dyDescent="0.3">
      <c r="A3" s="37" t="s">
        <v>1</v>
      </c>
      <c r="B3" s="3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7" t="s">
        <v>5</v>
      </c>
      <c r="H3" s="37" t="s">
        <v>7</v>
      </c>
      <c r="I3" s="37" t="s">
        <v>5</v>
      </c>
      <c r="J3" s="37" t="s">
        <v>8</v>
      </c>
      <c r="K3" s="37" t="s">
        <v>5</v>
      </c>
      <c r="L3" s="37" t="s">
        <v>74</v>
      </c>
      <c r="M3" s="37" t="s">
        <v>75</v>
      </c>
      <c r="N3" s="37" t="s">
        <v>10</v>
      </c>
    </row>
    <row r="4" spans="1:14" x14ac:dyDescent="0.3">
      <c r="A4" s="39"/>
      <c r="B4" s="10"/>
      <c r="C4" s="91"/>
      <c r="D4" s="40" t="s">
        <v>76</v>
      </c>
      <c r="E4" s="41"/>
      <c r="F4" s="40"/>
      <c r="G4" s="91"/>
      <c r="H4" s="40"/>
      <c r="I4" s="41"/>
      <c r="J4" s="40" t="s">
        <v>76</v>
      </c>
      <c r="K4" s="41"/>
      <c r="L4" s="40"/>
      <c r="M4" s="41"/>
      <c r="N4" s="41"/>
    </row>
    <row r="5" spans="1:14" x14ac:dyDescent="0.3">
      <c r="A5" s="42">
        <v>12.55</v>
      </c>
      <c r="B5" s="15"/>
      <c r="C5" s="92"/>
      <c r="D5" s="44" t="s">
        <v>18</v>
      </c>
      <c r="E5" s="45">
        <v>0.5</v>
      </c>
      <c r="F5" s="43"/>
      <c r="G5" s="92"/>
      <c r="H5" s="43"/>
      <c r="I5" s="44"/>
      <c r="J5" s="93" t="s">
        <v>13</v>
      </c>
      <c r="K5" s="44">
        <v>2.39</v>
      </c>
      <c r="L5" s="93"/>
      <c r="M5" s="44"/>
      <c r="N5" s="44">
        <f>E5+C5+G5+I5+K5</f>
        <v>2.89</v>
      </c>
    </row>
    <row r="6" spans="1:14" x14ac:dyDescent="0.3">
      <c r="A6" s="24"/>
      <c r="B6" s="11" t="s">
        <v>77</v>
      </c>
      <c r="C6" s="11"/>
      <c r="D6" s="56"/>
      <c r="E6" s="11"/>
      <c r="F6" s="11" t="s">
        <v>77</v>
      </c>
      <c r="G6" s="11"/>
      <c r="H6" s="56"/>
      <c r="I6" s="11"/>
      <c r="J6" s="11" t="s">
        <v>77</v>
      </c>
      <c r="K6" s="11"/>
      <c r="L6" s="94"/>
      <c r="M6" s="95"/>
      <c r="N6" s="59"/>
    </row>
    <row r="7" spans="1:14" x14ac:dyDescent="0.3">
      <c r="A7" s="24"/>
      <c r="B7" s="96" t="s">
        <v>78</v>
      </c>
      <c r="C7" s="97"/>
      <c r="D7" s="98"/>
      <c r="E7" s="97"/>
      <c r="F7" s="96" t="s">
        <v>79</v>
      </c>
      <c r="G7" s="97"/>
      <c r="H7" s="98"/>
      <c r="I7" s="97"/>
      <c r="J7" s="96" t="s">
        <v>80</v>
      </c>
      <c r="K7" s="97"/>
      <c r="L7" s="99"/>
      <c r="M7" s="100"/>
      <c r="N7" s="101"/>
    </row>
    <row r="8" spans="1:14" x14ac:dyDescent="0.3">
      <c r="A8" s="24"/>
      <c r="B8" s="96" t="s">
        <v>81</v>
      </c>
      <c r="C8" s="97"/>
      <c r="D8" s="102"/>
      <c r="E8" s="97"/>
      <c r="F8" s="96" t="s">
        <v>81</v>
      </c>
      <c r="G8" s="97"/>
      <c r="H8" s="97"/>
      <c r="I8" s="97"/>
      <c r="J8" s="96" t="s">
        <v>81</v>
      </c>
      <c r="K8" s="97"/>
      <c r="L8" s="97"/>
      <c r="M8" s="103"/>
      <c r="N8" s="101"/>
    </row>
    <row r="9" spans="1:14" ht="25.2" x14ac:dyDescent="0.3">
      <c r="A9" s="14">
        <v>14</v>
      </c>
      <c r="B9" s="96" t="s">
        <v>82</v>
      </c>
      <c r="C9" s="24">
        <v>1.1000000000000001</v>
      </c>
      <c r="D9" s="104"/>
      <c r="E9" s="97"/>
      <c r="F9" s="105" t="s">
        <v>83</v>
      </c>
      <c r="G9" s="24">
        <v>1.1000000000000001</v>
      </c>
      <c r="H9" s="97"/>
      <c r="I9" s="97"/>
      <c r="J9" s="105" t="s">
        <v>84</v>
      </c>
      <c r="K9" s="24">
        <v>1.1000000000000001</v>
      </c>
      <c r="L9" s="24"/>
      <c r="M9" s="103"/>
      <c r="N9" s="101">
        <f>C9+E9+G9+I9+K9+M9</f>
        <v>3.3000000000000003</v>
      </c>
    </row>
    <row r="10" spans="1:14" x14ac:dyDescent="0.3">
      <c r="A10" s="39"/>
      <c r="B10" s="20"/>
      <c r="C10" s="91"/>
      <c r="D10" s="106"/>
      <c r="E10" s="41"/>
      <c r="F10" s="89"/>
      <c r="G10" s="91"/>
      <c r="H10" s="89"/>
      <c r="I10" s="60"/>
      <c r="J10" s="89" t="s">
        <v>85</v>
      </c>
      <c r="K10" s="60"/>
      <c r="L10" s="41"/>
      <c r="M10" s="41"/>
      <c r="N10" s="41"/>
    </row>
    <row r="11" spans="1:14" x14ac:dyDescent="0.3">
      <c r="A11" s="42">
        <v>10.83</v>
      </c>
      <c r="B11" s="15"/>
      <c r="C11" s="92"/>
      <c r="D11" s="44"/>
      <c r="E11" s="45"/>
      <c r="F11" s="43"/>
      <c r="G11" s="92"/>
      <c r="H11" s="44"/>
      <c r="I11" s="44"/>
      <c r="J11" s="44"/>
      <c r="K11" s="44">
        <v>2.5</v>
      </c>
      <c r="L11" s="44"/>
      <c r="M11" s="44"/>
      <c r="N11" s="44">
        <f>C11+E11+G11+I11+K11+M11</f>
        <v>2.5</v>
      </c>
    </row>
    <row r="12" spans="1:14" x14ac:dyDescent="0.3">
      <c r="A12" s="39"/>
      <c r="B12" s="13"/>
      <c r="C12" s="107"/>
      <c r="D12" s="48" t="s">
        <v>86</v>
      </c>
      <c r="E12" s="50"/>
      <c r="F12" s="47"/>
      <c r="G12" s="107"/>
      <c r="H12" s="48"/>
      <c r="I12" s="48"/>
      <c r="J12" s="48" t="s">
        <v>86</v>
      </c>
      <c r="K12" s="48"/>
      <c r="L12" s="48"/>
      <c r="M12" s="108"/>
      <c r="N12" s="48"/>
    </row>
    <row r="13" spans="1:14" ht="36" x14ac:dyDescent="0.3">
      <c r="A13" s="51">
        <v>21.25</v>
      </c>
      <c r="B13" s="13"/>
      <c r="C13" s="107"/>
      <c r="D13" s="48" t="s">
        <v>24</v>
      </c>
      <c r="E13" s="50">
        <v>4</v>
      </c>
      <c r="F13" s="47"/>
      <c r="G13" s="107"/>
      <c r="H13" s="48"/>
      <c r="I13" s="48"/>
      <c r="J13" s="109" t="s">
        <v>87</v>
      </c>
      <c r="K13" s="48">
        <v>1.1000000000000001</v>
      </c>
      <c r="L13" s="48"/>
      <c r="M13" s="108"/>
      <c r="N13" s="48">
        <f>C13+E13+G13+I13+K13</f>
        <v>5.0999999999999996</v>
      </c>
    </row>
    <row r="14" spans="1:14" x14ac:dyDescent="0.3">
      <c r="A14" s="51"/>
      <c r="B14" s="13"/>
      <c r="C14" s="107"/>
      <c r="D14" s="48"/>
      <c r="E14" s="50"/>
      <c r="F14" s="47"/>
      <c r="G14" s="107"/>
      <c r="H14" s="48"/>
      <c r="I14" s="48"/>
      <c r="J14" s="109"/>
      <c r="K14" s="48"/>
      <c r="L14" s="48"/>
      <c r="M14" s="108">
        <f ca="1">SUM(M4:M14)</f>
        <v>0</v>
      </c>
      <c r="N14" s="48"/>
    </row>
    <row r="15" spans="1:14" x14ac:dyDescent="0.3">
      <c r="A15" s="110"/>
      <c r="B15" s="5"/>
      <c r="C15" s="39"/>
      <c r="D15" s="41"/>
      <c r="E15" s="41"/>
      <c r="F15" s="111"/>
      <c r="G15" s="39"/>
      <c r="H15" s="39"/>
      <c r="I15" s="39"/>
      <c r="J15" s="39"/>
      <c r="K15" s="41"/>
      <c r="L15" s="41"/>
      <c r="M15" s="112"/>
      <c r="N15" s="59"/>
    </row>
    <row r="16" spans="1:14" x14ac:dyDescent="0.3">
      <c r="A16" s="113">
        <f>SUM(A4:A15)</f>
        <v>58.63</v>
      </c>
      <c r="B16" s="14" t="s">
        <v>10</v>
      </c>
      <c r="C16" s="92">
        <f>SUM(C6:C15)</f>
        <v>1.1000000000000001</v>
      </c>
      <c r="D16" s="62"/>
      <c r="E16" s="62">
        <f>SUM(E4:E15)</f>
        <v>4.5</v>
      </c>
      <c r="F16" s="63"/>
      <c r="G16" s="42">
        <f>SUM(G4:G15)</f>
        <v>1.1000000000000001</v>
      </c>
      <c r="H16" s="42"/>
      <c r="I16" s="42">
        <f>SUM(I4:I15)</f>
        <v>0</v>
      </c>
      <c r="J16" s="42"/>
      <c r="K16" s="62">
        <f>SUM(K4:K15)</f>
        <v>7.09</v>
      </c>
      <c r="L16" s="62"/>
      <c r="M16" s="114">
        <f>SUM(M4:M6)</f>
        <v>0</v>
      </c>
      <c r="N16" s="64">
        <f>SUM(N4:N15)</f>
        <v>13.790000000000001</v>
      </c>
    </row>
    <row r="17" spans="2:13" x14ac:dyDescent="0.3">
      <c r="B17" s="1"/>
      <c r="F17" s="70"/>
      <c r="J17" s="32"/>
      <c r="L17" s="35"/>
      <c r="M17" s="35"/>
    </row>
    <row r="18" spans="2:13" x14ac:dyDescent="0.3">
      <c r="B18" s="1"/>
      <c r="F18" s="70"/>
      <c r="H18" t="s">
        <v>28</v>
      </c>
      <c r="J18" s="32"/>
      <c r="K18" s="115"/>
      <c r="L18" s="66"/>
      <c r="M18" s="35"/>
    </row>
    <row r="19" spans="2:13" x14ac:dyDescent="0.3">
      <c r="B19" s="1"/>
      <c r="F19" s="70"/>
      <c r="I19" s="116"/>
      <c r="L19" s="35"/>
    </row>
    <row r="20" spans="2:13" x14ac:dyDescent="0.3">
      <c r="B20" s="1" t="s">
        <v>26</v>
      </c>
      <c r="F20" s="70"/>
      <c r="L20" s="35"/>
    </row>
    <row r="21" spans="2:13" x14ac:dyDescent="0.3">
      <c r="B21" s="1" t="s">
        <v>29</v>
      </c>
      <c r="C21" t="str">
        <f>B1</f>
        <v>LAURA CERVANTES PERALES</v>
      </c>
      <c r="F21" t="s">
        <v>88</v>
      </c>
      <c r="L21" s="35"/>
    </row>
    <row r="22" spans="2:13" x14ac:dyDescent="0.3">
      <c r="B22" s="1" t="s">
        <v>47</v>
      </c>
      <c r="F22" s="70"/>
      <c r="L22" s="35"/>
    </row>
  </sheetData>
  <pageMargins left="0" right="0" top="0" bottom="0" header="0" footer="0.31496062992125984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6"/>
    </sheetView>
  </sheetViews>
  <sheetFormatPr baseColWidth="10" defaultRowHeight="14.4" x14ac:dyDescent="0.3"/>
  <cols>
    <col min="3" max="3" width="7.44140625" customWidth="1"/>
    <col min="5" max="5" width="7" customWidth="1"/>
    <col min="6" max="6" width="13.88671875" customWidth="1"/>
    <col min="7" max="7" width="5.44140625" customWidth="1"/>
    <col min="9" max="9" width="6" customWidth="1"/>
    <col min="11" max="11" width="5.109375" customWidth="1"/>
    <col min="12" max="12" width="7.6640625" customWidth="1"/>
    <col min="13" max="13" width="4.5546875" customWidth="1"/>
    <col min="14" max="14" width="6.5546875" customWidth="1"/>
  </cols>
  <sheetData>
    <row r="1" spans="1:14" x14ac:dyDescent="0.3">
      <c r="B1" t="s">
        <v>0</v>
      </c>
    </row>
    <row r="3" spans="1:14" x14ac:dyDescent="0.3">
      <c r="A3" s="37" t="s">
        <v>1</v>
      </c>
      <c r="B3" s="3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7" t="s">
        <v>5</v>
      </c>
      <c r="H3" s="37" t="s">
        <v>7</v>
      </c>
      <c r="I3" s="37" t="s">
        <v>5</v>
      </c>
      <c r="J3" s="37" t="s">
        <v>8</v>
      </c>
      <c r="K3" s="37" t="s">
        <v>5</v>
      </c>
      <c r="L3" s="37" t="s">
        <v>74</v>
      </c>
      <c r="M3" s="37" t="s">
        <v>75</v>
      </c>
      <c r="N3" s="37" t="s">
        <v>10</v>
      </c>
    </row>
    <row r="4" spans="1:14" x14ac:dyDescent="0.3">
      <c r="A4" s="39"/>
      <c r="B4" s="19"/>
      <c r="C4" s="91"/>
      <c r="D4" s="41"/>
      <c r="E4" s="117"/>
      <c r="F4" s="60"/>
      <c r="G4" s="91"/>
      <c r="H4" s="41"/>
      <c r="I4" s="41"/>
      <c r="J4" s="118"/>
      <c r="K4" s="41"/>
      <c r="L4" s="41"/>
      <c r="M4" s="41"/>
      <c r="N4" s="41"/>
    </row>
    <row r="5" spans="1:14" x14ac:dyDescent="0.3">
      <c r="A5" s="42">
        <v>19.37</v>
      </c>
      <c r="B5" s="15" t="s">
        <v>40</v>
      </c>
      <c r="C5" s="92">
        <v>0.89</v>
      </c>
      <c r="D5" s="15" t="s">
        <v>40</v>
      </c>
      <c r="E5" s="45">
        <v>0.89</v>
      </c>
      <c r="F5" s="43" t="s">
        <v>40</v>
      </c>
      <c r="G5" s="92">
        <v>0.89</v>
      </c>
      <c r="H5" s="15" t="s">
        <v>40</v>
      </c>
      <c r="I5" s="44">
        <v>0.91</v>
      </c>
      <c r="J5" s="44" t="s">
        <v>40</v>
      </c>
      <c r="K5" s="44">
        <v>0.89</v>
      </c>
      <c r="L5" s="44"/>
      <c r="M5" s="44"/>
      <c r="N5" s="48">
        <f>C5+E5+G5+I5+K5</f>
        <v>4.47</v>
      </c>
    </row>
    <row r="6" spans="1:14" x14ac:dyDescent="0.3">
      <c r="A6" s="110"/>
      <c r="B6" s="5"/>
      <c r="C6" s="39"/>
      <c r="D6" s="41"/>
      <c r="E6" s="41"/>
      <c r="F6" s="111"/>
      <c r="G6" s="39"/>
      <c r="H6" s="39"/>
      <c r="I6" s="39"/>
      <c r="J6" s="39"/>
      <c r="K6" s="41"/>
      <c r="L6" s="41"/>
      <c r="M6" s="112"/>
      <c r="N6" s="59"/>
    </row>
    <row r="7" spans="1:14" x14ac:dyDescent="0.3">
      <c r="A7">
        <f>SUM(A4:A6)</f>
        <v>19.37</v>
      </c>
      <c r="B7" s="14" t="s">
        <v>10</v>
      </c>
      <c r="C7" s="42"/>
      <c r="D7" s="62"/>
      <c r="E7" s="62"/>
      <c r="F7" s="63"/>
      <c r="G7" s="42"/>
      <c r="H7" s="42"/>
      <c r="I7" s="42"/>
      <c r="J7" s="42"/>
      <c r="K7" s="62"/>
      <c r="L7" s="62"/>
      <c r="M7" s="114"/>
      <c r="N7" s="64"/>
    </row>
    <row r="9" spans="1:14" x14ac:dyDescent="0.3">
      <c r="H9" t="s">
        <v>28</v>
      </c>
    </row>
    <row r="10" spans="1:14" x14ac:dyDescent="0.3">
      <c r="J10">
        <f>N5*4.33</f>
        <v>19.3551</v>
      </c>
    </row>
    <row r="11" spans="1:14" x14ac:dyDescent="0.3">
      <c r="B11" t="s">
        <v>26</v>
      </c>
    </row>
    <row r="12" spans="1:14" x14ac:dyDescent="0.3">
      <c r="B12" t="s">
        <v>29</v>
      </c>
      <c r="C12" t="str">
        <f>B1</f>
        <v>LAURA CERVANTES PERALES</v>
      </c>
      <c r="F12" t="s">
        <v>88</v>
      </c>
    </row>
    <row r="13" spans="1:14" x14ac:dyDescent="0.3">
      <c r="B13" t="s">
        <v>47</v>
      </c>
    </row>
  </sheetData>
  <pageMargins left="0.7" right="0.7" top="0.75" bottom="0.75" header="0.3" footer="0.3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4.4" x14ac:dyDescent="0.3"/>
  <cols>
    <col min="3" max="3" width="8.33203125" customWidth="1"/>
    <col min="5" max="5" width="6.6640625" customWidth="1"/>
    <col min="7" max="7" width="6.5546875" customWidth="1"/>
    <col min="9" max="9" width="5.44140625" customWidth="1"/>
    <col min="11" max="11" width="6.6640625" customWidth="1"/>
    <col min="12" max="12" width="7.44140625" customWidth="1"/>
    <col min="13" max="13" width="7.33203125" customWidth="1"/>
    <col min="14" max="14" width="6.5546875" customWidth="1"/>
  </cols>
  <sheetData>
    <row r="1" spans="1:14" x14ac:dyDescent="0.3">
      <c r="A1" s="35"/>
      <c r="B1" s="35" t="s">
        <v>70</v>
      </c>
      <c r="C1" s="35"/>
      <c r="D1" s="35"/>
      <c r="E1" s="35"/>
      <c r="F1" s="36"/>
      <c r="G1" s="35"/>
      <c r="H1" s="35"/>
      <c r="I1" s="35"/>
      <c r="J1" s="35"/>
      <c r="K1" s="35"/>
      <c r="L1" s="35"/>
      <c r="M1" s="35"/>
      <c r="N1" s="35"/>
    </row>
    <row r="2" spans="1:14" x14ac:dyDescent="0.3">
      <c r="A2" s="35"/>
      <c r="B2" s="35"/>
      <c r="C2" s="35"/>
      <c r="D2" s="35"/>
      <c r="E2" s="35"/>
      <c r="F2" s="36"/>
      <c r="G2" s="35"/>
      <c r="H2" s="35"/>
      <c r="I2" s="35"/>
      <c r="J2" s="35"/>
      <c r="K2" s="35"/>
      <c r="L2" s="35"/>
      <c r="M2" s="35"/>
      <c r="N2" s="35"/>
    </row>
    <row r="3" spans="1:14" x14ac:dyDescent="0.3">
      <c r="A3" s="37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7" t="s">
        <v>5</v>
      </c>
      <c r="H3" s="37" t="s">
        <v>7</v>
      </c>
      <c r="I3" s="37" t="s">
        <v>5</v>
      </c>
      <c r="J3" s="37" t="s">
        <v>8</v>
      </c>
      <c r="K3" s="37" t="s">
        <v>5</v>
      </c>
      <c r="L3" s="37" t="s">
        <v>9</v>
      </c>
      <c r="M3" s="37" t="s">
        <v>5</v>
      </c>
      <c r="N3" s="37" t="s">
        <v>10</v>
      </c>
    </row>
    <row r="4" spans="1:14" ht="24.6" x14ac:dyDescent="0.3">
      <c r="A4" s="39"/>
      <c r="B4" s="40" t="s">
        <v>71</v>
      </c>
      <c r="C4" s="48"/>
      <c r="D4" s="75"/>
      <c r="E4" s="48"/>
      <c r="F4" s="40" t="s">
        <v>71</v>
      </c>
      <c r="G4" s="48"/>
      <c r="H4" s="40"/>
      <c r="I4" s="47"/>
      <c r="J4" s="40" t="s">
        <v>71</v>
      </c>
      <c r="K4" s="48"/>
      <c r="L4" s="48"/>
      <c r="M4" s="41"/>
      <c r="N4" s="41"/>
    </row>
    <row r="5" spans="1:14" x14ac:dyDescent="0.3">
      <c r="A5" s="42">
        <v>14</v>
      </c>
      <c r="B5" s="44" t="s">
        <v>72</v>
      </c>
      <c r="C5" s="44">
        <v>1.08</v>
      </c>
      <c r="D5" s="44"/>
      <c r="E5" s="45"/>
      <c r="F5" s="43" t="s">
        <v>72</v>
      </c>
      <c r="G5" s="44">
        <v>1.07</v>
      </c>
      <c r="H5" s="44"/>
      <c r="I5" s="44"/>
      <c r="J5" s="44" t="s">
        <v>72</v>
      </c>
      <c r="K5" s="44">
        <v>1.08</v>
      </c>
      <c r="L5" s="44"/>
      <c r="M5" s="44"/>
      <c r="N5" s="44">
        <f>C5+E5+G5+I5+K5+M5</f>
        <v>3.2300000000000004</v>
      </c>
    </row>
    <row r="6" spans="1:14" x14ac:dyDescent="0.3">
      <c r="A6" s="61"/>
      <c r="B6" s="41"/>
      <c r="C6" s="41"/>
      <c r="D6" s="41"/>
      <c r="E6" s="41"/>
      <c r="F6" s="60"/>
      <c r="G6" s="41"/>
      <c r="H6" s="41"/>
      <c r="I6" s="41"/>
      <c r="J6" s="41"/>
      <c r="K6" s="41"/>
      <c r="L6" s="48"/>
      <c r="M6" s="48"/>
      <c r="N6" s="41">
        <f>C6+E6+G6+I6+K6+M6</f>
        <v>0</v>
      </c>
    </row>
    <row r="7" spans="1:14" x14ac:dyDescent="0.3">
      <c r="A7" s="61">
        <f>SUM(A4:A6)</f>
        <v>14</v>
      </c>
      <c r="B7" s="42" t="s">
        <v>10</v>
      </c>
      <c r="C7" s="42">
        <f>SUM(C4:C6)</f>
        <v>1.08</v>
      </c>
      <c r="D7" s="62"/>
      <c r="E7" s="62">
        <f>SUM(E4:E6)</f>
        <v>0</v>
      </c>
      <c r="F7" s="63"/>
      <c r="G7" s="42">
        <f>SUM(G4:G6)</f>
        <v>1.07</v>
      </c>
      <c r="H7" s="42"/>
      <c r="I7" s="42">
        <f>SUM(I4:I6)</f>
        <v>0</v>
      </c>
      <c r="J7" s="42"/>
      <c r="K7" s="62">
        <f>SUM(K4:K6)</f>
        <v>1.08</v>
      </c>
      <c r="L7" s="62"/>
      <c r="M7" s="62">
        <f>SUM(M4:M6)</f>
        <v>0</v>
      </c>
      <c r="N7" s="64">
        <f>SUM(N4:N6)</f>
        <v>3.2300000000000004</v>
      </c>
    </row>
    <row r="8" spans="1:14" x14ac:dyDescent="0.3">
      <c r="A8" s="35"/>
      <c r="B8" s="35"/>
      <c r="C8" s="35"/>
      <c r="D8" s="35"/>
      <c r="E8" s="35"/>
      <c r="F8" s="36"/>
      <c r="G8" s="35"/>
      <c r="H8" s="35"/>
      <c r="I8" s="35"/>
      <c r="J8" s="65"/>
      <c r="K8" s="35"/>
      <c r="L8" s="35"/>
      <c r="M8" s="35"/>
      <c r="N8" s="35"/>
    </row>
    <row r="9" spans="1:14" x14ac:dyDescent="0.3">
      <c r="A9" s="35"/>
      <c r="B9" s="35"/>
      <c r="C9" s="35"/>
      <c r="D9" s="35"/>
      <c r="E9" s="35"/>
      <c r="F9" s="36"/>
      <c r="G9" s="35"/>
      <c r="H9" s="35" t="s">
        <v>28</v>
      </c>
      <c r="I9" s="35"/>
      <c r="J9" s="65"/>
      <c r="K9" s="66">
        <f>N7*4.33</f>
        <v>13.985900000000003</v>
      </c>
      <c r="L9" s="66"/>
      <c r="M9" s="66"/>
      <c r="N9" s="35"/>
    </row>
    <row r="10" spans="1:14" x14ac:dyDescent="0.3">
      <c r="A10" s="35"/>
      <c r="B10" s="35"/>
      <c r="C10" s="35"/>
      <c r="D10" s="35"/>
      <c r="E10" s="35"/>
      <c r="F10" s="36"/>
      <c r="G10" s="35"/>
      <c r="H10" s="35"/>
      <c r="I10" s="67">
        <f>N7</f>
        <v>3.2300000000000004</v>
      </c>
      <c r="J10" s="35"/>
      <c r="K10" s="35"/>
      <c r="L10" s="35"/>
      <c r="M10" s="35"/>
      <c r="N10" s="35"/>
    </row>
    <row r="11" spans="1:14" x14ac:dyDescent="0.3">
      <c r="A11" s="35"/>
      <c r="B11" s="35" t="s">
        <v>26</v>
      </c>
      <c r="C11" s="35"/>
      <c r="D11" s="35"/>
      <c r="E11" s="68" t="s">
        <v>69</v>
      </c>
      <c r="F11" s="70"/>
      <c r="G11" s="35"/>
      <c r="H11" s="35"/>
      <c r="I11" s="35"/>
      <c r="J11" s="35"/>
      <c r="K11" s="35"/>
      <c r="L11" s="35"/>
      <c r="M11" s="35"/>
      <c r="N11" s="35"/>
    </row>
    <row r="12" spans="1:14" x14ac:dyDescent="0.3">
      <c r="A12" s="35"/>
      <c r="B12" s="35" t="s">
        <v>73</v>
      </c>
      <c r="C12" s="35"/>
      <c r="D12" s="35"/>
      <c r="E12" s="35"/>
      <c r="F12" s="36"/>
      <c r="G12" s="35"/>
      <c r="H12" s="35"/>
      <c r="I12" s="35"/>
      <c r="J12" s="35"/>
      <c r="K12" s="35"/>
      <c r="L12" s="35"/>
      <c r="M12" s="35"/>
      <c r="N12" s="35"/>
    </row>
    <row r="13" spans="1:14" x14ac:dyDescent="0.3">
      <c r="A13" s="35"/>
      <c r="B13" s="35"/>
      <c r="C13" s="35"/>
      <c r="D13" s="35"/>
      <c r="E13" s="35"/>
      <c r="F13" s="259"/>
      <c r="G13" s="257"/>
      <c r="H13" s="257"/>
      <c r="I13" s="257"/>
      <c r="J13" s="257"/>
      <c r="K13" s="35"/>
      <c r="L13" s="35"/>
      <c r="M13" s="35"/>
      <c r="N13" s="35"/>
    </row>
    <row r="14" spans="1:14" x14ac:dyDescent="0.3">
      <c r="A14" s="35"/>
      <c r="B14" s="35" t="s">
        <v>47</v>
      </c>
      <c r="C14" s="35"/>
      <c r="D14" s="35"/>
      <c r="E14" s="35"/>
      <c r="F14" s="260"/>
      <c r="G14" s="260"/>
      <c r="H14" s="260"/>
      <c r="I14" s="260"/>
      <c r="J14" s="35"/>
      <c r="K14" s="35"/>
      <c r="L14" s="35"/>
      <c r="M14" s="35"/>
      <c r="N14" s="35"/>
    </row>
  </sheetData>
  <mergeCells count="2">
    <mergeCell ref="F13:J13"/>
    <mergeCell ref="F14:I14"/>
  </mergeCells>
  <pageMargins left="0.7" right="0.7" top="0.75" bottom="0.75" header="0.3" footer="0.3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L32" sqref="L32"/>
    </sheetView>
  </sheetViews>
  <sheetFormatPr baseColWidth="10" defaultRowHeight="14.4" x14ac:dyDescent="0.3"/>
  <cols>
    <col min="1" max="1" width="10" customWidth="1"/>
    <col min="3" max="3" width="6" customWidth="1"/>
    <col min="4" max="4" width="21.6640625" customWidth="1"/>
    <col min="5" max="5" width="8" customWidth="1"/>
    <col min="7" max="7" width="6.109375" customWidth="1"/>
    <col min="11" max="11" width="6.5546875" customWidth="1"/>
    <col min="12" max="12" width="8.33203125" customWidth="1"/>
    <col min="13" max="13" width="6.88671875" customWidth="1"/>
    <col min="14" max="14" width="7.33203125" customWidth="1"/>
  </cols>
  <sheetData>
    <row r="1" spans="1:14" x14ac:dyDescent="0.3">
      <c r="A1" s="35"/>
      <c r="B1" s="35" t="s">
        <v>0</v>
      </c>
      <c r="C1" s="35"/>
      <c r="D1" s="35"/>
      <c r="E1" s="35"/>
      <c r="F1" s="36"/>
      <c r="G1" s="35"/>
      <c r="H1" s="35"/>
      <c r="I1" s="35"/>
      <c r="J1" s="35"/>
      <c r="K1" s="35"/>
      <c r="L1" s="35"/>
      <c r="M1" s="35"/>
      <c r="N1" s="35"/>
    </row>
    <row r="2" spans="1:14" x14ac:dyDescent="0.3">
      <c r="A2" s="35"/>
      <c r="B2" s="35"/>
      <c r="C2" s="35"/>
      <c r="D2" s="35"/>
      <c r="E2" s="35"/>
      <c r="F2" s="36"/>
      <c r="G2" s="35"/>
      <c r="H2" s="35"/>
      <c r="I2" s="35"/>
      <c r="J2" s="35"/>
      <c r="K2" s="35"/>
      <c r="L2" s="35"/>
      <c r="M2" s="35"/>
      <c r="N2" s="35"/>
    </row>
    <row r="3" spans="1:14" x14ac:dyDescent="0.3">
      <c r="A3" s="37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7" t="s">
        <v>5</v>
      </c>
      <c r="H3" s="37" t="s">
        <v>7</v>
      </c>
      <c r="I3" s="37" t="s">
        <v>5</v>
      </c>
      <c r="J3" s="37" t="s">
        <v>8</v>
      </c>
      <c r="K3" s="37" t="s">
        <v>5</v>
      </c>
      <c r="L3" s="37" t="s">
        <v>9</v>
      </c>
      <c r="M3" s="37" t="s">
        <v>5</v>
      </c>
      <c r="N3" s="37" t="s">
        <v>10</v>
      </c>
    </row>
    <row r="4" spans="1:14" ht="24.6" x14ac:dyDescent="0.3">
      <c r="A4" s="39"/>
      <c r="B4" s="40" t="s">
        <v>59</v>
      </c>
      <c r="C4" s="41"/>
      <c r="D4" s="75"/>
      <c r="E4" s="41"/>
      <c r="F4" s="40"/>
      <c r="G4" s="41"/>
      <c r="H4" s="40" t="s">
        <v>59</v>
      </c>
      <c r="I4" s="41"/>
      <c r="J4" s="40"/>
      <c r="K4" s="41"/>
      <c r="L4" s="75"/>
      <c r="M4" s="41"/>
      <c r="N4" s="41"/>
    </row>
    <row r="5" spans="1:14" x14ac:dyDescent="0.3">
      <c r="A5" s="42">
        <v>6</v>
      </c>
      <c r="B5" s="43" t="s">
        <v>13</v>
      </c>
      <c r="C5" s="44">
        <v>0.69</v>
      </c>
      <c r="D5" s="44"/>
      <c r="E5" s="45"/>
      <c r="F5" s="43"/>
      <c r="G5" s="44"/>
      <c r="H5" s="43" t="s">
        <v>13</v>
      </c>
      <c r="I5" s="44">
        <v>0.69</v>
      </c>
      <c r="J5" s="44"/>
      <c r="K5" s="44"/>
      <c r="L5" s="44"/>
      <c r="M5" s="44"/>
      <c r="N5" s="44">
        <f>C5+E5+G5+I5+K5+M5</f>
        <v>1.38</v>
      </c>
    </row>
    <row r="6" spans="1:14" ht="24.6" x14ac:dyDescent="0.3">
      <c r="A6" s="39"/>
      <c r="B6" s="40" t="s">
        <v>60</v>
      </c>
      <c r="C6" s="41"/>
      <c r="D6" s="75"/>
      <c r="E6" s="41"/>
      <c r="F6" s="40"/>
      <c r="G6" s="41"/>
      <c r="H6" s="40" t="s">
        <v>60</v>
      </c>
      <c r="I6" s="60"/>
      <c r="J6" s="40"/>
      <c r="K6" s="41"/>
      <c r="L6" s="41"/>
      <c r="M6" s="41"/>
      <c r="N6" s="41"/>
    </row>
    <row r="7" spans="1:14" x14ac:dyDescent="0.3">
      <c r="A7" s="42">
        <v>5.25</v>
      </c>
      <c r="B7" s="43" t="s">
        <v>18</v>
      </c>
      <c r="C7" s="44">
        <v>0.33</v>
      </c>
      <c r="D7" s="44"/>
      <c r="E7" s="45"/>
      <c r="F7" s="43"/>
      <c r="G7" s="44"/>
      <c r="H7" s="44" t="s">
        <v>13</v>
      </c>
      <c r="I7" s="44">
        <v>0.88</v>
      </c>
      <c r="J7" s="44"/>
      <c r="K7" s="44"/>
      <c r="L7" s="44"/>
      <c r="M7" s="44"/>
      <c r="N7" s="44">
        <f>C7+E7+G7+I7+K7+M7</f>
        <v>1.21</v>
      </c>
    </row>
    <row r="8" spans="1:14" ht="24.6" x14ac:dyDescent="0.3">
      <c r="A8" s="39"/>
      <c r="B8" s="40" t="s">
        <v>61</v>
      </c>
      <c r="C8" s="41"/>
      <c r="D8" s="41"/>
      <c r="E8" s="60"/>
      <c r="F8" s="40"/>
      <c r="G8" s="41"/>
      <c r="H8" s="40" t="s">
        <v>61</v>
      </c>
      <c r="I8" s="41"/>
      <c r="J8" s="40"/>
      <c r="K8" s="41"/>
      <c r="L8" s="41"/>
      <c r="M8" s="41"/>
      <c r="N8" s="41"/>
    </row>
    <row r="9" spans="1:14" x14ac:dyDescent="0.3">
      <c r="A9" s="42">
        <v>4</v>
      </c>
      <c r="B9" s="43" t="s">
        <v>18</v>
      </c>
      <c r="C9" s="44">
        <v>0.32</v>
      </c>
      <c r="D9" s="43"/>
      <c r="E9" s="43"/>
      <c r="F9" s="43"/>
      <c r="G9" s="44"/>
      <c r="H9" s="44" t="s">
        <v>13</v>
      </c>
      <c r="I9" s="44">
        <v>0.6</v>
      </c>
      <c r="J9" s="43"/>
      <c r="K9" s="44"/>
      <c r="L9" s="43"/>
      <c r="M9" s="44"/>
      <c r="N9" s="44">
        <f>C9+E9+G9+I9+K9+M9</f>
        <v>0.91999999999999993</v>
      </c>
    </row>
    <row r="10" spans="1:14" x14ac:dyDescent="0.3">
      <c r="A10" s="39"/>
      <c r="B10" s="60" t="s">
        <v>62</v>
      </c>
      <c r="C10" s="48"/>
      <c r="D10" s="47"/>
      <c r="E10" s="47"/>
      <c r="F10" s="40" t="s">
        <v>62</v>
      </c>
      <c r="G10" s="48"/>
      <c r="H10" s="40"/>
      <c r="I10" s="48"/>
      <c r="J10" s="40" t="s">
        <v>62</v>
      </c>
      <c r="K10" s="47"/>
      <c r="L10" s="40"/>
      <c r="M10" s="41"/>
      <c r="N10" s="41"/>
    </row>
    <row r="11" spans="1:14" x14ac:dyDescent="0.3">
      <c r="A11" s="42">
        <v>5</v>
      </c>
      <c r="B11" s="76" t="s">
        <v>18</v>
      </c>
      <c r="C11" s="44">
        <v>0.25</v>
      </c>
      <c r="D11" s="43"/>
      <c r="E11" s="43"/>
      <c r="F11" s="43" t="s">
        <v>13</v>
      </c>
      <c r="G11" s="44">
        <v>0.65</v>
      </c>
      <c r="H11" s="44"/>
      <c r="I11" s="44"/>
      <c r="J11" s="76" t="s">
        <v>18</v>
      </c>
      <c r="K11" s="43">
        <v>0.25</v>
      </c>
      <c r="L11" s="43"/>
      <c r="M11" s="44"/>
      <c r="N11" s="44">
        <f>C11+E11+G11+I11+K11+M11</f>
        <v>1.1499999999999999</v>
      </c>
    </row>
    <row r="12" spans="1:14" x14ac:dyDescent="0.3">
      <c r="A12" s="39"/>
      <c r="B12" s="40"/>
      <c r="C12" s="48"/>
      <c r="D12" s="47"/>
      <c r="E12" s="47"/>
      <c r="F12" s="40" t="s">
        <v>63</v>
      </c>
      <c r="G12" s="48"/>
      <c r="H12" s="40"/>
      <c r="I12" s="48"/>
      <c r="J12" s="40"/>
      <c r="K12" s="41"/>
      <c r="L12" s="41"/>
      <c r="M12" s="41"/>
      <c r="N12" s="41"/>
    </row>
    <row r="13" spans="1:14" x14ac:dyDescent="0.3">
      <c r="A13" s="42">
        <v>6.5</v>
      </c>
      <c r="B13" s="76"/>
      <c r="C13" s="44"/>
      <c r="D13" s="43"/>
      <c r="E13" s="43"/>
      <c r="F13" s="43"/>
      <c r="G13" s="44">
        <v>1.5</v>
      </c>
      <c r="H13" s="44"/>
      <c r="I13" s="44"/>
      <c r="J13" s="44"/>
      <c r="K13" s="44"/>
      <c r="L13" s="43"/>
      <c r="M13" s="44"/>
      <c r="N13" s="44">
        <f>C13+E13+G13+I13+K13+M13</f>
        <v>1.5</v>
      </c>
    </row>
    <row r="14" spans="1:14" x14ac:dyDescent="0.3">
      <c r="A14" s="51"/>
      <c r="B14" s="40"/>
      <c r="C14" s="48"/>
      <c r="D14" s="87"/>
      <c r="E14" s="47"/>
      <c r="F14" s="40"/>
      <c r="G14" s="48"/>
      <c r="H14" s="88"/>
      <c r="I14" s="48"/>
      <c r="J14" s="40" t="s">
        <v>64</v>
      </c>
      <c r="K14" s="48"/>
      <c r="L14" s="87"/>
      <c r="M14" s="48"/>
      <c r="N14" s="44"/>
    </row>
    <row r="15" spans="1:14" x14ac:dyDescent="0.3">
      <c r="A15" s="51">
        <v>6.5</v>
      </c>
      <c r="B15" s="87"/>
      <c r="C15" s="48"/>
      <c r="D15" s="87"/>
      <c r="E15" s="47"/>
      <c r="F15" s="87"/>
      <c r="G15" s="48"/>
      <c r="H15" s="88"/>
      <c r="I15" s="48"/>
      <c r="J15" s="87" t="s">
        <v>65</v>
      </c>
      <c r="K15" s="48">
        <v>1.5</v>
      </c>
      <c r="L15" s="87"/>
      <c r="M15" s="48"/>
      <c r="N15" s="44">
        <f>C15+E15+G15+I15+K15+M15</f>
        <v>1.5</v>
      </c>
    </row>
    <row r="16" spans="1:14" x14ac:dyDescent="0.3">
      <c r="A16" s="39"/>
      <c r="B16" s="89"/>
      <c r="C16" s="41"/>
      <c r="D16" s="89" t="s">
        <v>66</v>
      </c>
      <c r="E16" s="41"/>
      <c r="F16" s="89"/>
      <c r="G16" s="41"/>
      <c r="H16" s="89"/>
      <c r="I16" s="41"/>
      <c r="J16" s="89"/>
      <c r="K16" s="41"/>
      <c r="L16" s="89"/>
      <c r="M16" s="41"/>
      <c r="N16" s="41"/>
    </row>
    <row r="17" spans="1:14" x14ac:dyDescent="0.3">
      <c r="A17" s="42">
        <v>6</v>
      </c>
      <c r="B17" s="76"/>
      <c r="C17" s="44"/>
      <c r="D17" s="76"/>
      <c r="E17" s="44">
        <v>1.38</v>
      </c>
      <c r="F17" s="76"/>
      <c r="G17" s="44"/>
      <c r="H17" s="76"/>
      <c r="I17" s="44"/>
      <c r="J17" s="76"/>
      <c r="K17" s="44"/>
      <c r="L17" s="76"/>
      <c r="M17" s="44"/>
      <c r="N17" s="44">
        <f>C17+E17+G17+I17+K17+M17</f>
        <v>1.38</v>
      </c>
    </row>
    <row r="18" spans="1:14" x14ac:dyDescent="0.3">
      <c r="A18" s="39"/>
      <c r="B18" s="40"/>
      <c r="C18" s="48"/>
      <c r="D18" s="40" t="s">
        <v>67</v>
      </c>
      <c r="E18" s="47"/>
      <c r="F18" s="40"/>
      <c r="G18" s="47"/>
      <c r="H18" s="40"/>
      <c r="I18" s="47"/>
      <c r="J18" s="40"/>
      <c r="K18" s="47"/>
      <c r="L18" s="41"/>
      <c r="M18" s="41"/>
      <c r="N18" s="41"/>
    </row>
    <row r="19" spans="1:14" x14ac:dyDescent="0.3">
      <c r="A19" s="42">
        <v>6.68</v>
      </c>
      <c r="B19" s="76"/>
      <c r="C19" s="44"/>
      <c r="D19" s="76"/>
      <c r="E19" s="43">
        <v>1.54</v>
      </c>
      <c r="F19" s="76"/>
      <c r="G19" s="43"/>
      <c r="H19" s="76"/>
      <c r="I19" s="43"/>
      <c r="J19" s="76"/>
      <c r="K19" s="43"/>
      <c r="L19" s="43"/>
      <c r="M19" s="44"/>
      <c r="N19" s="44">
        <f>C19+E19+G19+I19+K19+M19</f>
        <v>1.54</v>
      </c>
    </row>
    <row r="20" spans="1:14" x14ac:dyDescent="0.3">
      <c r="A20" s="39"/>
      <c r="B20" s="90"/>
      <c r="C20" s="48"/>
      <c r="D20" s="90"/>
      <c r="E20" s="47"/>
      <c r="F20" s="90"/>
      <c r="G20" s="47"/>
      <c r="H20" s="90"/>
      <c r="I20" s="47"/>
      <c r="J20" s="90" t="s">
        <v>68</v>
      </c>
      <c r="K20" s="47"/>
      <c r="L20" s="47"/>
      <c r="M20" s="48"/>
      <c r="N20" s="48"/>
    </row>
    <row r="21" spans="1:14" x14ac:dyDescent="0.3">
      <c r="A21" s="42">
        <v>4</v>
      </c>
      <c r="B21" s="76"/>
      <c r="C21" s="44"/>
      <c r="D21" s="76"/>
      <c r="E21" s="43"/>
      <c r="F21" s="76"/>
      <c r="G21" s="43"/>
      <c r="H21" s="76"/>
      <c r="I21" s="43"/>
      <c r="J21" s="76" t="s">
        <v>13</v>
      </c>
      <c r="K21" s="43">
        <v>0.92</v>
      </c>
      <c r="L21" s="43"/>
      <c r="M21" s="44"/>
      <c r="N21" s="44">
        <v>0.92</v>
      </c>
    </row>
    <row r="22" spans="1:14" x14ac:dyDescent="0.3">
      <c r="A22" s="61"/>
      <c r="B22" s="41"/>
      <c r="C22" s="41"/>
      <c r="D22" s="41"/>
      <c r="E22" s="41"/>
      <c r="F22" s="60"/>
      <c r="G22" s="41"/>
      <c r="H22" s="41"/>
      <c r="I22" s="41"/>
      <c r="J22" s="41"/>
      <c r="K22" s="41"/>
      <c r="L22" s="48"/>
      <c r="M22" s="48"/>
      <c r="N22" s="41"/>
    </row>
    <row r="23" spans="1:14" x14ac:dyDescent="0.3">
      <c r="A23" s="61">
        <f>SUM(A4:A22)</f>
        <v>49.93</v>
      </c>
      <c r="B23" s="42" t="s">
        <v>10</v>
      </c>
      <c r="C23" s="42">
        <f>SUM(C5:C22)</f>
        <v>1.59</v>
      </c>
      <c r="D23" s="62"/>
      <c r="E23" s="62">
        <f>SUM(E4:E22)</f>
        <v>2.92</v>
      </c>
      <c r="F23" s="63"/>
      <c r="G23" s="42">
        <f>SUM(G4:G22)</f>
        <v>2.15</v>
      </c>
      <c r="H23" s="42"/>
      <c r="I23" s="42">
        <f>SUM(I4:I22)</f>
        <v>2.17</v>
      </c>
      <c r="J23" s="42"/>
      <c r="K23" s="62">
        <f>SUM(K4:K22)</f>
        <v>2.67</v>
      </c>
      <c r="L23" s="62"/>
      <c r="M23" s="62">
        <f>SUM(M4:M22)</f>
        <v>0</v>
      </c>
      <c r="N23" s="64">
        <f>SUM(N4:N22)</f>
        <v>11.499999999999998</v>
      </c>
    </row>
    <row r="24" spans="1:14" x14ac:dyDescent="0.3">
      <c r="A24" s="35"/>
      <c r="B24" s="35"/>
      <c r="C24" s="35"/>
      <c r="D24" s="35"/>
      <c r="E24" s="35"/>
      <c r="F24" s="36"/>
      <c r="G24" s="35"/>
      <c r="H24" s="35"/>
      <c r="I24" s="35"/>
      <c r="J24" s="65"/>
      <c r="K24" s="35"/>
      <c r="L24" s="35"/>
      <c r="M24" s="35"/>
      <c r="N24" s="35"/>
    </row>
    <row r="25" spans="1:14" x14ac:dyDescent="0.3">
      <c r="A25" s="35"/>
      <c r="B25" s="35"/>
      <c r="C25" s="35"/>
      <c r="D25" s="35"/>
      <c r="E25" s="35"/>
      <c r="F25" s="36"/>
      <c r="G25" s="35"/>
      <c r="H25" s="35" t="s">
        <v>28</v>
      </c>
      <c r="I25" s="35"/>
      <c r="J25" s="65"/>
      <c r="K25" s="66">
        <f>N23*4.33</f>
        <v>49.794999999999995</v>
      </c>
      <c r="L25" s="66"/>
      <c r="M25" s="66"/>
      <c r="N25" s="35"/>
    </row>
    <row r="26" spans="1:14" x14ac:dyDescent="0.3">
      <c r="A26" s="35"/>
      <c r="B26" s="35"/>
      <c r="C26" s="35"/>
      <c r="D26" s="35"/>
      <c r="E26" s="35"/>
      <c r="F26" s="36"/>
      <c r="G26" s="35"/>
      <c r="H26" s="35"/>
      <c r="I26" s="67">
        <f>N23</f>
        <v>11.499999999999998</v>
      </c>
      <c r="J26" s="35"/>
      <c r="K26" s="35"/>
      <c r="L26" s="35"/>
      <c r="M26" s="35"/>
      <c r="N26" s="35"/>
    </row>
    <row r="27" spans="1:14" x14ac:dyDescent="0.3">
      <c r="A27" s="35"/>
      <c r="B27" s="35" t="s">
        <v>26</v>
      </c>
      <c r="C27" s="35"/>
      <c r="D27" s="35"/>
      <c r="E27" s="68" t="s">
        <v>69</v>
      </c>
      <c r="F27" s="70"/>
      <c r="G27" s="35"/>
      <c r="H27" s="35"/>
      <c r="I27" s="35"/>
      <c r="J27" s="35"/>
      <c r="K27" s="35"/>
      <c r="L27" s="35"/>
      <c r="M27" s="35"/>
      <c r="N27" s="35"/>
    </row>
    <row r="28" spans="1:14" x14ac:dyDescent="0.3">
      <c r="A28" s="35"/>
      <c r="B28" s="35" t="s">
        <v>29</v>
      </c>
      <c r="C28" s="35"/>
      <c r="D28" s="35" t="str">
        <f>B1</f>
        <v>LAURA CERVANTES PERALES</v>
      </c>
      <c r="E28" s="35"/>
      <c r="F28" s="36"/>
      <c r="G28" s="35"/>
      <c r="H28" s="35"/>
      <c r="I28" s="35"/>
      <c r="J28" s="35"/>
      <c r="K28" s="35"/>
      <c r="L28" s="35"/>
      <c r="M28" s="35"/>
      <c r="N28" s="35"/>
    </row>
    <row r="29" spans="1:14" x14ac:dyDescent="0.3">
      <c r="A29" s="35"/>
      <c r="B29" s="35" t="s">
        <v>47</v>
      </c>
      <c r="C29" s="35"/>
      <c r="D29" s="35"/>
      <c r="E29" s="35"/>
      <c r="F29" s="36"/>
      <c r="G29" s="35"/>
      <c r="H29" s="35"/>
      <c r="I29" s="35"/>
      <c r="J29" s="35"/>
      <c r="K29" s="35"/>
      <c r="L29" s="35"/>
      <c r="M29" s="35"/>
      <c r="N29" s="35"/>
    </row>
  </sheetData>
  <pageMargins left="0" right="0" top="0" bottom="0" header="0" footer="0.31496062992125984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7"/>
    </sheetView>
  </sheetViews>
  <sheetFormatPr baseColWidth="10" defaultRowHeight="14.4" x14ac:dyDescent="0.3"/>
  <cols>
    <col min="3" max="3" width="7.109375" customWidth="1"/>
    <col min="5" max="5" width="7.109375" customWidth="1"/>
    <col min="7" max="7" width="5.33203125" customWidth="1"/>
    <col min="9" max="9" width="6.44140625" customWidth="1"/>
    <col min="11" max="11" width="5.33203125" customWidth="1"/>
    <col min="13" max="13" width="5" customWidth="1"/>
    <col min="14" max="14" width="8.33203125" customWidth="1"/>
  </cols>
  <sheetData>
    <row r="1" spans="1:14" x14ac:dyDescent="0.3">
      <c r="B1" t="s">
        <v>0</v>
      </c>
    </row>
    <row r="3" spans="1:14" x14ac:dyDescent="0.3">
      <c r="A3" s="37" t="s">
        <v>1</v>
      </c>
      <c r="B3" s="3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7" t="s">
        <v>5</v>
      </c>
      <c r="H3" s="37" t="s">
        <v>7</v>
      </c>
      <c r="I3" s="37" t="s">
        <v>5</v>
      </c>
      <c r="J3" s="37" t="s">
        <v>8</v>
      </c>
      <c r="K3" s="37" t="s">
        <v>5</v>
      </c>
      <c r="L3" s="37" t="s">
        <v>74</v>
      </c>
      <c r="M3" s="37" t="s">
        <v>75</v>
      </c>
      <c r="N3" s="37" t="s">
        <v>10</v>
      </c>
    </row>
    <row r="4" spans="1:14" x14ac:dyDescent="0.3">
      <c r="A4" s="39"/>
      <c r="B4" s="19"/>
      <c r="C4" s="91"/>
      <c r="D4" s="41"/>
      <c r="E4" s="117"/>
      <c r="F4" s="60"/>
      <c r="G4" s="91"/>
      <c r="H4" s="41"/>
      <c r="I4" s="41"/>
      <c r="J4" s="118"/>
      <c r="K4" s="41"/>
      <c r="L4" s="41"/>
      <c r="M4" s="41"/>
      <c r="N4" s="41"/>
    </row>
    <row r="5" spans="1:14" x14ac:dyDescent="0.3">
      <c r="A5" s="42">
        <v>14.07</v>
      </c>
      <c r="B5" s="15" t="s">
        <v>40</v>
      </c>
      <c r="C5" s="92">
        <v>0.65</v>
      </c>
      <c r="D5" s="15" t="s">
        <v>40</v>
      </c>
      <c r="E5" s="45">
        <v>0.65</v>
      </c>
      <c r="F5" s="43" t="s">
        <v>40</v>
      </c>
      <c r="G5" s="92">
        <v>0.65</v>
      </c>
      <c r="H5" s="15" t="s">
        <v>40</v>
      </c>
      <c r="I5" s="44">
        <v>0.65</v>
      </c>
      <c r="J5" s="44" t="s">
        <v>40</v>
      </c>
      <c r="K5" s="44">
        <v>0.65</v>
      </c>
      <c r="L5" s="44"/>
      <c r="M5" s="44"/>
      <c r="N5" s="48">
        <f>C5+E5+G5+I5+K5</f>
        <v>3.25</v>
      </c>
    </row>
    <row r="6" spans="1:14" x14ac:dyDescent="0.3">
      <c r="A6" s="110"/>
      <c r="B6" s="5"/>
      <c r="C6" s="39"/>
      <c r="D6" s="41"/>
      <c r="E6" s="41"/>
      <c r="F6" s="111"/>
      <c r="G6" s="39"/>
      <c r="H6" s="39"/>
      <c r="I6" s="39"/>
      <c r="J6" s="39"/>
      <c r="K6" s="41"/>
      <c r="L6" s="41"/>
      <c r="M6" s="112"/>
      <c r="N6" s="59"/>
    </row>
    <row r="7" spans="1:14" x14ac:dyDescent="0.3">
      <c r="A7">
        <f>SUM(A4:A6)</f>
        <v>14.07</v>
      </c>
      <c r="B7" s="14" t="s">
        <v>10</v>
      </c>
      <c r="C7" s="42"/>
      <c r="D7" s="62"/>
      <c r="E7" s="62"/>
      <c r="F7" s="63"/>
      <c r="G7" s="42"/>
      <c r="H7" s="42"/>
      <c r="I7" s="42"/>
      <c r="J7" s="42"/>
      <c r="K7" s="62"/>
      <c r="L7" s="62"/>
      <c r="M7" s="114"/>
      <c r="N7" s="64"/>
    </row>
    <row r="9" spans="1:14" x14ac:dyDescent="0.3">
      <c r="H9" t="s">
        <v>28</v>
      </c>
    </row>
    <row r="10" spans="1:14" x14ac:dyDescent="0.3">
      <c r="J10">
        <f>N5*4.33</f>
        <v>14.0725</v>
      </c>
    </row>
    <row r="11" spans="1:14" x14ac:dyDescent="0.3">
      <c r="B11" t="s">
        <v>26</v>
      </c>
    </row>
    <row r="12" spans="1:14" x14ac:dyDescent="0.3">
      <c r="B12" t="s">
        <v>29</v>
      </c>
      <c r="C12" t="str">
        <f>B1</f>
        <v>LAURA CERVANTES PERALES</v>
      </c>
      <c r="F12" t="s">
        <v>69</v>
      </c>
    </row>
    <row r="13" spans="1:14" x14ac:dyDescent="0.3">
      <c r="B13" t="s">
        <v>47</v>
      </c>
    </row>
  </sheetData>
  <pageMargins left="0.7" right="0.7" top="0.75" bottom="0.75" header="0.3" footer="0.3"/>
  <pageSetup paperSize="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B2" sqref="B2"/>
    </sheetView>
  </sheetViews>
  <sheetFormatPr baseColWidth="10" defaultRowHeight="14.4" x14ac:dyDescent="0.3"/>
  <cols>
    <col min="1" max="1" width="8.33203125" customWidth="1"/>
    <col min="5" max="5" width="6.5546875" customWidth="1"/>
    <col min="7" max="7" width="6" customWidth="1"/>
    <col min="9" max="9" width="5.109375" customWidth="1"/>
    <col min="11" max="11" width="5.6640625" customWidth="1"/>
    <col min="12" max="12" width="6.6640625" customWidth="1"/>
    <col min="13" max="13" width="5.44140625" customWidth="1"/>
    <col min="14" max="14" width="6.88671875" customWidth="1"/>
  </cols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3">
      <c r="A3" s="5"/>
      <c r="B3" s="10" t="s">
        <v>50</v>
      </c>
      <c r="C3" s="18"/>
      <c r="D3" s="10"/>
      <c r="E3" s="18"/>
      <c r="F3" s="10"/>
      <c r="G3" s="18"/>
      <c r="H3" s="10" t="s">
        <v>50</v>
      </c>
      <c r="I3" s="18"/>
      <c r="J3" s="10"/>
      <c r="K3" s="18"/>
      <c r="L3" s="10"/>
      <c r="M3" s="18"/>
      <c r="N3" s="18"/>
    </row>
    <row r="4" spans="1:14" x14ac:dyDescent="0.3">
      <c r="A4" s="14">
        <v>7</v>
      </c>
      <c r="B4" s="15" t="s">
        <v>13</v>
      </c>
      <c r="C4" s="16">
        <v>1.28</v>
      </c>
      <c r="D4" s="16"/>
      <c r="E4" s="17"/>
      <c r="F4" s="15"/>
      <c r="G4" s="16"/>
      <c r="H4" s="16" t="s">
        <v>18</v>
      </c>
      <c r="I4" s="17">
        <v>0.33</v>
      </c>
      <c r="J4" s="16"/>
      <c r="K4" s="17"/>
      <c r="L4" s="15"/>
      <c r="M4" s="17"/>
      <c r="N4" s="16">
        <f>C4+E4+G4+I4+K4+M4</f>
        <v>1.61</v>
      </c>
    </row>
    <row r="5" spans="1:14" x14ac:dyDescent="0.3">
      <c r="A5" s="5"/>
      <c r="B5" s="10"/>
      <c r="C5" s="18"/>
      <c r="D5" s="10" t="s">
        <v>51</v>
      </c>
      <c r="E5" s="18"/>
      <c r="F5" s="10"/>
      <c r="G5" s="18"/>
      <c r="H5" s="10"/>
      <c r="I5" s="18"/>
      <c r="J5" s="10" t="s">
        <v>51</v>
      </c>
      <c r="K5" s="18"/>
      <c r="L5" s="10"/>
      <c r="M5" s="18"/>
      <c r="N5" s="18"/>
    </row>
    <row r="6" spans="1:14" x14ac:dyDescent="0.3">
      <c r="A6" s="14">
        <v>4</v>
      </c>
      <c r="B6" s="15"/>
      <c r="C6" s="16"/>
      <c r="D6" s="16" t="s">
        <v>13</v>
      </c>
      <c r="E6" s="17">
        <v>0.59</v>
      </c>
      <c r="F6" s="15"/>
      <c r="G6" s="16"/>
      <c r="H6" s="16"/>
      <c r="I6" s="17"/>
      <c r="J6" s="16" t="s">
        <v>18</v>
      </c>
      <c r="K6" s="17">
        <v>0.33</v>
      </c>
      <c r="L6" s="16"/>
      <c r="M6" s="16"/>
      <c r="N6" s="16">
        <f>C6+E6+G6+I6+K6+M6</f>
        <v>0.91999999999999993</v>
      </c>
    </row>
    <row r="7" spans="1:14" x14ac:dyDescent="0.3">
      <c r="A7" s="78"/>
      <c r="B7" s="1"/>
      <c r="C7" s="11"/>
      <c r="D7" s="10" t="s">
        <v>52</v>
      </c>
      <c r="E7" s="11"/>
      <c r="F7" s="10"/>
      <c r="G7" s="11"/>
      <c r="H7" s="10"/>
      <c r="I7" s="11"/>
      <c r="J7" s="10" t="s">
        <v>52</v>
      </c>
      <c r="K7" s="11"/>
      <c r="L7" s="10"/>
      <c r="M7" s="11"/>
      <c r="N7" s="11"/>
    </row>
    <row r="8" spans="1:14" x14ac:dyDescent="0.3">
      <c r="A8" s="79">
        <v>6</v>
      </c>
      <c r="B8" s="15"/>
      <c r="C8" s="16"/>
      <c r="D8" s="16" t="s">
        <v>13</v>
      </c>
      <c r="E8" s="17">
        <v>1.05</v>
      </c>
      <c r="F8" s="15"/>
      <c r="G8" s="17"/>
      <c r="H8" s="16"/>
      <c r="I8" s="17"/>
      <c r="J8" s="16" t="s">
        <v>18</v>
      </c>
      <c r="K8" s="17">
        <v>0.33</v>
      </c>
      <c r="L8" s="16"/>
      <c r="M8" s="16"/>
      <c r="N8" s="16">
        <f>C8+E8+G8+I8+K8+M8</f>
        <v>1.3800000000000001</v>
      </c>
    </row>
    <row r="9" spans="1:14" ht="21.6" x14ac:dyDescent="0.3">
      <c r="A9" s="5"/>
      <c r="B9" s="10"/>
      <c r="C9" s="18"/>
      <c r="D9" s="10" t="s">
        <v>53</v>
      </c>
      <c r="E9" s="18"/>
      <c r="F9" s="10"/>
      <c r="G9" s="18"/>
      <c r="H9" s="10"/>
      <c r="I9" s="18"/>
      <c r="J9" s="10"/>
      <c r="K9" s="18"/>
      <c r="L9" s="10"/>
      <c r="M9" s="18"/>
      <c r="N9" s="18"/>
    </row>
    <row r="10" spans="1:14" x14ac:dyDescent="0.3">
      <c r="A10" s="14">
        <v>8</v>
      </c>
      <c r="B10" s="15"/>
      <c r="C10" s="16"/>
      <c r="D10" s="16"/>
      <c r="E10" s="17">
        <v>1.84</v>
      </c>
      <c r="F10" s="15"/>
      <c r="G10" s="16"/>
      <c r="H10" s="15"/>
      <c r="I10" s="16"/>
      <c r="J10" s="16"/>
      <c r="K10" s="16"/>
      <c r="L10" s="16"/>
      <c r="M10" s="16"/>
      <c r="N10" s="16">
        <f>C10+E10+G10+I10+K10+M10</f>
        <v>1.84</v>
      </c>
    </row>
    <row r="11" spans="1:14" x14ac:dyDescent="0.3">
      <c r="A11" s="5"/>
      <c r="B11" s="19" t="s">
        <v>54</v>
      </c>
      <c r="C11" s="53"/>
      <c r="D11" s="19"/>
      <c r="E11" s="80"/>
      <c r="F11" s="19" t="s">
        <v>54</v>
      </c>
      <c r="G11" s="81"/>
      <c r="H11" s="19" t="s">
        <v>54</v>
      </c>
      <c r="I11" s="53"/>
      <c r="J11" s="19" t="s">
        <v>55</v>
      </c>
      <c r="K11" s="81"/>
      <c r="L11" s="18"/>
      <c r="M11" s="18"/>
      <c r="N11" s="18"/>
    </row>
    <row r="12" spans="1:14" x14ac:dyDescent="0.3">
      <c r="A12" s="14">
        <v>14.86</v>
      </c>
      <c r="B12" s="15" t="s">
        <v>18</v>
      </c>
      <c r="C12" s="74">
        <v>0.33</v>
      </c>
      <c r="D12" s="15"/>
      <c r="E12" s="82"/>
      <c r="F12" s="15" t="s">
        <v>13</v>
      </c>
      <c r="G12" s="83">
        <v>2.44</v>
      </c>
      <c r="H12" s="15" t="s">
        <v>16</v>
      </c>
      <c r="I12" s="74">
        <v>0.33</v>
      </c>
      <c r="J12" s="15" t="s">
        <v>18</v>
      </c>
      <c r="K12" s="83">
        <v>0.33</v>
      </c>
      <c r="L12" s="16"/>
      <c r="M12" s="16"/>
      <c r="N12" s="16">
        <f>K12+I12+G12+C12</f>
        <v>3.43</v>
      </c>
    </row>
    <row r="13" spans="1:14" x14ac:dyDescent="0.3">
      <c r="A13" s="84">
        <f>SUM(A3:A12)</f>
        <v>39.86</v>
      </c>
      <c r="B13" s="14" t="s">
        <v>10</v>
      </c>
      <c r="C13" s="14">
        <f>SUM(C3:C12)</f>
        <v>1.61</v>
      </c>
      <c r="D13" s="73"/>
      <c r="E13" s="14">
        <f>SUM(E3:E12)</f>
        <v>3.4800000000000004</v>
      </c>
      <c r="F13" s="85"/>
      <c r="G13" s="14">
        <f>SUM(G3:G12)</f>
        <v>2.44</v>
      </c>
      <c r="H13" s="14"/>
      <c r="I13" s="14">
        <f>SUM(I3:I12)</f>
        <v>0.66</v>
      </c>
      <c r="J13" s="14"/>
      <c r="K13" s="14">
        <f>SUM(K3:K12)</f>
        <v>0.99</v>
      </c>
      <c r="L13" s="73"/>
      <c r="M13" s="73"/>
      <c r="N13" s="14">
        <f>SUM(N3:N12)</f>
        <v>9.18</v>
      </c>
    </row>
    <row r="14" spans="1:14" x14ac:dyDescent="0.3">
      <c r="A14" s="1"/>
      <c r="B14" s="1"/>
      <c r="C14" s="1"/>
      <c r="D14" s="1"/>
      <c r="E14" s="1"/>
      <c r="F14" s="2"/>
      <c r="G14" s="1"/>
      <c r="H14" s="1"/>
      <c r="I14" s="1"/>
      <c r="J14" s="32"/>
      <c r="K14" s="1"/>
      <c r="L14" s="1"/>
      <c r="M14" s="1"/>
      <c r="N14" s="1"/>
    </row>
    <row r="15" spans="1:14" x14ac:dyDescent="0.3">
      <c r="A15" s="1"/>
      <c r="B15" s="1"/>
      <c r="C15" s="1"/>
      <c r="D15" s="1"/>
      <c r="E15" s="1"/>
      <c r="F15" s="2"/>
      <c r="G15" s="1"/>
      <c r="H15" s="1" t="s">
        <v>28</v>
      </c>
      <c r="I15" s="1"/>
      <c r="J15" s="32"/>
      <c r="K15" s="33"/>
      <c r="L15" s="33"/>
      <c r="M15" s="33"/>
      <c r="N15" s="1"/>
    </row>
    <row r="16" spans="1:14" x14ac:dyDescent="0.3">
      <c r="A16" s="1"/>
      <c r="B16" s="1" t="s">
        <v>26</v>
      </c>
      <c r="C16" s="1"/>
      <c r="D16" s="1"/>
      <c r="E16" s="1"/>
      <c r="F16" s="77" t="s">
        <v>56</v>
      </c>
      <c r="G16" s="1"/>
      <c r="H16" s="1"/>
      <c r="I16" s="34">
        <f>N13*4.33</f>
        <v>39.749400000000001</v>
      </c>
      <c r="J16" s="1"/>
      <c r="K16" s="1"/>
      <c r="L16" s="1"/>
      <c r="M16" s="1"/>
      <c r="N16" s="1"/>
    </row>
    <row r="17" spans="1:14" x14ac:dyDescent="0.3">
      <c r="A17" s="1"/>
      <c r="B17" s="1" t="s">
        <v>29</v>
      </c>
      <c r="C17" s="1"/>
      <c r="D17" s="1" t="s">
        <v>0</v>
      </c>
      <c r="E17" s="86"/>
      <c r="G17" s="1"/>
      <c r="H17" s="1" t="s">
        <v>57</v>
      </c>
      <c r="I17" s="1"/>
      <c r="J17" s="1"/>
      <c r="K17" s="1"/>
      <c r="L17" s="1"/>
      <c r="M17" s="1"/>
      <c r="N17" s="1"/>
    </row>
    <row r="20" spans="1:14" x14ac:dyDescent="0.3">
      <c r="G20" t="s">
        <v>58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10"/>
    </sheetView>
  </sheetViews>
  <sheetFormatPr baseColWidth="10" defaultRowHeight="14.4" x14ac:dyDescent="0.3"/>
  <cols>
    <col min="3" max="3" width="7" customWidth="1"/>
    <col min="7" max="7" width="7.88671875" customWidth="1"/>
    <col min="9" max="9" width="5" customWidth="1"/>
    <col min="11" max="11" width="4.6640625" customWidth="1"/>
    <col min="12" max="12" width="6.109375" customWidth="1"/>
    <col min="13" max="13" width="4.88671875" customWidth="1"/>
  </cols>
  <sheetData>
    <row r="1" spans="1:14" x14ac:dyDescent="0.3">
      <c r="A1" s="35"/>
      <c r="B1" t="s">
        <v>0</v>
      </c>
      <c r="C1" s="35"/>
      <c r="D1" s="35"/>
      <c r="E1" s="35"/>
      <c r="F1" s="36"/>
      <c r="G1" s="35"/>
      <c r="H1" s="35"/>
      <c r="I1" s="35"/>
      <c r="J1" s="35"/>
      <c r="K1" s="35"/>
      <c r="L1" s="35"/>
      <c r="M1" s="35"/>
      <c r="N1" s="35"/>
    </row>
    <row r="2" spans="1:14" x14ac:dyDescent="0.3">
      <c r="A2" s="35"/>
      <c r="B2" s="35"/>
      <c r="C2" s="35"/>
      <c r="D2" s="35"/>
      <c r="E2" s="35"/>
      <c r="F2" s="36"/>
      <c r="G2" s="35"/>
      <c r="H2" s="35"/>
      <c r="I2" s="35"/>
      <c r="J2" s="35"/>
      <c r="K2" s="35"/>
      <c r="L2" s="35"/>
      <c r="M2" s="35"/>
      <c r="N2" s="35"/>
    </row>
    <row r="3" spans="1:14" x14ac:dyDescent="0.3">
      <c r="A3" s="37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7" t="s">
        <v>5</v>
      </c>
      <c r="H3" s="37" t="s">
        <v>7</v>
      </c>
      <c r="I3" s="37" t="s">
        <v>5</v>
      </c>
      <c r="J3" s="37" t="s">
        <v>8</v>
      </c>
      <c r="K3" s="37" t="s">
        <v>5</v>
      </c>
      <c r="L3" s="37" t="s">
        <v>9</v>
      </c>
      <c r="M3" s="37" t="s">
        <v>5</v>
      </c>
      <c r="N3" s="37" t="s">
        <v>10</v>
      </c>
    </row>
    <row r="4" spans="1:14" x14ac:dyDescent="0.3">
      <c r="A4" s="5"/>
      <c r="B4" t="s">
        <v>299</v>
      </c>
      <c r="C4" s="236"/>
      <c r="E4" s="172"/>
      <c r="F4" t="s">
        <v>299</v>
      </c>
      <c r="G4" s="172"/>
      <c r="I4" s="172"/>
      <c r="J4" t="s">
        <v>299</v>
      </c>
      <c r="K4" s="172"/>
      <c r="L4" s="172"/>
      <c r="M4" s="172"/>
      <c r="N4" s="18"/>
    </row>
    <row r="5" spans="1:14" x14ac:dyDescent="0.3">
      <c r="A5" s="14">
        <v>8</v>
      </c>
      <c r="B5" s="169" t="s">
        <v>13</v>
      </c>
      <c r="C5" s="237">
        <v>1.19</v>
      </c>
      <c r="D5" s="169"/>
      <c r="E5" s="238"/>
      <c r="F5" s="169" t="s">
        <v>18</v>
      </c>
      <c r="G5" s="169">
        <v>0.33</v>
      </c>
      <c r="H5" s="169"/>
      <c r="I5" s="169"/>
      <c r="J5" s="169" t="s">
        <v>16</v>
      </c>
      <c r="K5" s="169">
        <v>0.33</v>
      </c>
      <c r="L5" s="169"/>
      <c r="M5" s="169"/>
      <c r="N5" s="16">
        <f>C5+G5+K5</f>
        <v>1.85</v>
      </c>
    </row>
    <row r="6" spans="1:14" x14ac:dyDescent="0.3">
      <c r="A6" s="61">
        <f>SUM(A4:A5)</f>
        <v>8</v>
      </c>
      <c r="B6" s="42" t="s">
        <v>10</v>
      </c>
      <c r="C6" s="239">
        <f>SUM(C4:C5)</f>
        <v>1.19</v>
      </c>
      <c r="D6" s="62"/>
      <c r="E6" s="240">
        <f>SUM(E4:E5)</f>
        <v>0</v>
      </c>
      <c r="F6" s="63"/>
      <c r="G6" s="240">
        <f>SUM(G4:G5)</f>
        <v>0.33</v>
      </c>
      <c r="H6" s="42"/>
      <c r="I6" s="240">
        <f>SUM(I4:I5)</f>
        <v>0</v>
      </c>
      <c r="J6" s="42"/>
      <c r="K6" s="240">
        <f>SUM(K4:K5)</f>
        <v>0.33</v>
      </c>
      <c r="L6" s="62"/>
      <c r="M6" s="240">
        <f>SUM(M4:M5)</f>
        <v>0</v>
      </c>
      <c r="N6" s="241">
        <f>SUM(N4:N5)</f>
        <v>1.85</v>
      </c>
    </row>
    <row r="7" spans="1:14" x14ac:dyDescent="0.3">
      <c r="A7" s="35"/>
      <c r="B7" s="35"/>
      <c r="C7" s="35"/>
      <c r="D7" s="35"/>
      <c r="E7" s="35"/>
      <c r="F7" s="36"/>
      <c r="G7" s="35"/>
      <c r="H7" s="35"/>
      <c r="I7" s="35"/>
      <c r="J7" s="65"/>
      <c r="K7" s="35"/>
      <c r="L7" s="35"/>
      <c r="M7" s="35"/>
      <c r="N7" s="35"/>
    </row>
    <row r="8" spans="1:14" x14ac:dyDescent="0.3">
      <c r="A8" s="35"/>
      <c r="B8" s="35"/>
      <c r="C8" s="35"/>
      <c r="D8" s="35"/>
      <c r="E8" s="35"/>
      <c r="F8" s="36"/>
      <c r="G8" s="35"/>
      <c r="H8" s="35"/>
      <c r="I8" s="35"/>
      <c r="J8" s="65"/>
      <c r="K8" s="66"/>
      <c r="L8" s="66"/>
      <c r="M8" s="66"/>
      <c r="N8" s="35"/>
    </row>
    <row r="9" spans="1:14" x14ac:dyDescent="0.3">
      <c r="A9" s="35"/>
      <c r="B9" s="35"/>
      <c r="C9" s="35"/>
      <c r="D9" s="35"/>
      <c r="E9" s="35"/>
      <c r="F9" s="36"/>
      <c r="G9" s="35"/>
      <c r="H9" s="35"/>
      <c r="I9" s="67"/>
      <c r="J9" s="35"/>
      <c r="K9" s="35"/>
      <c r="L9" s="35"/>
      <c r="M9" s="35"/>
      <c r="N9" s="35"/>
    </row>
    <row r="10" spans="1:14" x14ac:dyDescent="0.3">
      <c r="A10" s="35"/>
      <c r="B10" s="35"/>
      <c r="C10" s="35"/>
      <c r="D10" s="35"/>
      <c r="E10" s="35"/>
      <c r="F10" s="166"/>
      <c r="G10" s="35"/>
      <c r="H10" s="35"/>
      <c r="I10" s="35"/>
      <c r="J10" s="35"/>
      <c r="K10" s="35"/>
      <c r="L10" s="35"/>
      <c r="M10" s="35"/>
      <c r="N10" s="35"/>
    </row>
    <row r="11" spans="1:14" x14ac:dyDescent="0.3">
      <c r="A11" s="35"/>
      <c r="B11" s="35"/>
      <c r="C11" s="35"/>
      <c r="D11" s="35"/>
      <c r="E11" s="35"/>
      <c r="F11" s="36"/>
      <c r="G11" s="35"/>
      <c r="H11" s="35"/>
      <c r="I11" s="35"/>
      <c r="J11" s="35"/>
      <c r="K11" s="35"/>
      <c r="L11" s="35"/>
      <c r="M11" s="35"/>
      <c r="N11" s="35"/>
    </row>
    <row r="12" spans="1:14" x14ac:dyDescent="0.3">
      <c r="A12" s="35"/>
      <c r="B12" s="35"/>
      <c r="C12" s="35"/>
      <c r="D12" s="35"/>
      <c r="E12" s="35"/>
      <c r="F12" s="36"/>
      <c r="G12" s="35"/>
      <c r="H12" s="35"/>
      <c r="I12" s="35"/>
      <c r="J12" s="35"/>
      <c r="K12" s="35"/>
      <c r="L12" s="35"/>
      <c r="M12" s="35"/>
      <c r="N12" s="35"/>
    </row>
  </sheetData>
  <pageMargins left="0.25" right="0.25" top="0.75" bottom="0.75" header="0.3" footer="0.3"/>
  <pageSetup paperSize="9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I24" sqref="I24"/>
    </sheetView>
  </sheetViews>
  <sheetFormatPr baseColWidth="10" defaultRowHeight="14.4" x14ac:dyDescent="0.3"/>
  <cols>
    <col min="1" max="1" width="9.5546875" customWidth="1"/>
    <col min="2" max="2" width="13.6640625" customWidth="1"/>
    <col min="3" max="3" width="8.44140625" customWidth="1"/>
    <col min="4" max="4" width="14.109375" customWidth="1"/>
    <col min="5" max="5" width="6.6640625" customWidth="1"/>
    <col min="6" max="6" width="14.33203125" customWidth="1"/>
    <col min="7" max="7" width="6.109375" customWidth="1"/>
    <col min="9" max="9" width="7" customWidth="1"/>
    <col min="11" max="11" width="6" customWidth="1"/>
  </cols>
  <sheetData>
    <row r="1" spans="1:14" x14ac:dyDescent="0.3">
      <c r="A1" s="35"/>
      <c r="B1" s="35" t="s">
        <v>0</v>
      </c>
      <c r="C1" s="35"/>
      <c r="D1" s="35"/>
      <c r="E1" s="35"/>
      <c r="F1" s="36"/>
      <c r="G1" s="35"/>
      <c r="H1" s="35"/>
      <c r="I1" s="35"/>
      <c r="J1" s="35"/>
      <c r="K1" s="35"/>
      <c r="L1" s="35"/>
      <c r="M1" s="35"/>
      <c r="N1" s="35"/>
    </row>
    <row r="2" spans="1:14" x14ac:dyDescent="0.3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8" t="s">
        <v>6</v>
      </c>
      <c r="G2" s="37" t="s">
        <v>5</v>
      </c>
      <c r="H2" s="37" t="s">
        <v>7</v>
      </c>
      <c r="I2" s="37" t="s">
        <v>5</v>
      </c>
      <c r="J2" s="37" t="s">
        <v>8</v>
      </c>
      <c r="K2" s="37" t="s">
        <v>5</v>
      </c>
      <c r="L2" s="37" t="s">
        <v>9</v>
      </c>
      <c r="M2" s="37" t="s">
        <v>5</v>
      </c>
      <c r="N2" s="37" t="s">
        <v>10</v>
      </c>
    </row>
    <row r="3" spans="1:14" x14ac:dyDescent="0.3">
      <c r="A3" s="39"/>
      <c r="B3" s="40" t="s">
        <v>43</v>
      </c>
      <c r="C3" s="41"/>
      <c r="D3" s="75"/>
      <c r="E3" s="41"/>
      <c r="F3" s="40" t="s">
        <v>43</v>
      </c>
      <c r="G3" s="41"/>
      <c r="H3" s="40"/>
      <c r="I3" s="60"/>
      <c r="J3" s="40" t="s">
        <v>43</v>
      </c>
      <c r="K3" s="41"/>
      <c r="L3" s="41"/>
      <c r="M3" s="41"/>
      <c r="N3" s="41"/>
    </row>
    <row r="4" spans="1:14" x14ac:dyDescent="0.3">
      <c r="A4" s="42">
        <v>5</v>
      </c>
      <c r="B4" s="43" t="s">
        <v>18</v>
      </c>
      <c r="C4" s="44">
        <v>0.25</v>
      </c>
      <c r="D4" s="44"/>
      <c r="E4" s="45"/>
      <c r="F4" s="43" t="s">
        <v>13</v>
      </c>
      <c r="G4" s="44">
        <v>0.56999999999999995</v>
      </c>
      <c r="H4" s="44"/>
      <c r="I4" s="44"/>
      <c r="J4" s="44" t="s">
        <v>35</v>
      </c>
      <c r="K4" s="44">
        <v>0.33</v>
      </c>
      <c r="L4" s="44"/>
      <c r="M4" s="44"/>
      <c r="N4" s="44">
        <f>C4+E4+G4+I4+K4+M4</f>
        <v>1.1499999999999999</v>
      </c>
    </row>
    <row r="5" spans="1:14" x14ac:dyDescent="0.3">
      <c r="A5" s="39"/>
      <c r="B5" s="40" t="s">
        <v>44</v>
      </c>
      <c r="C5" s="41"/>
      <c r="D5" s="41"/>
      <c r="E5" s="60"/>
      <c r="F5" s="40" t="s">
        <v>44</v>
      </c>
      <c r="G5" s="41"/>
      <c r="H5" s="41"/>
      <c r="I5" s="41"/>
      <c r="J5" s="40" t="s">
        <v>44</v>
      </c>
      <c r="K5" s="41"/>
      <c r="L5" s="41"/>
      <c r="M5" s="41"/>
      <c r="N5" s="41">
        <f>C5+E5+G5+I5+K5+M5</f>
        <v>0</v>
      </c>
    </row>
    <row r="6" spans="1:14" x14ac:dyDescent="0.3">
      <c r="A6" s="42">
        <v>6</v>
      </c>
      <c r="B6" s="43" t="s">
        <v>18</v>
      </c>
      <c r="C6" s="44">
        <v>0.25</v>
      </c>
      <c r="D6" s="43"/>
      <c r="E6" s="43"/>
      <c r="F6" s="43" t="s">
        <v>13</v>
      </c>
      <c r="G6" s="44">
        <v>0.88</v>
      </c>
      <c r="H6" s="44"/>
      <c r="I6" s="44"/>
      <c r="J6" s="43" t="s">
        <v>18</v>
      </c>
      <c r="K6" s="44">
        <v>0.25</v>
      </c>
      <c r="L6" s="43"/>
      <c r="M6" s="44"/>
      <c r="N6" s="44">
        <f>C6+E6+G6+I6+K6+M6</f>
        <v>1.38</v>
      </c>
    </row>
    <row r="7" spans="1:14" ht="36.6" x14ac:dyDescent="0.3">
      <c r="A7" s="39"/>
      <c r="B7" s="40"/>
      <c r="C7" s="48"/>
      <c r="D7" s="47"/>
      <c r="E7" s="47"/>
      <c r="F7" s="47"/>
      <c r="G7" s="48"/>
      <c r="H7" s="40" t="s">
        <v>45</v>
      </c>
      <c r="I7" s="48"/>
      <c r="J7" s="47"/>
      <c r="K7" s="41"/>
      <c r="L7" s="41"/>
      <c r="M7" s="41"/>
      <c r="N7" s="41"/>
    </row>
    <row r="8" spans="1:14" x14ac:dyDescent="0.3">
      <c r="A8" s="42">
        <v>4</v>
      </c>
      <c r="B8" s="76"/>
      <c r="C8" s="44"/>
      <c r="D8" s="43"/>
      <c r="E8" s="43"/>
      <c r="F8" s="43"/>
      <c r="G8" s="44"/>
      <c r="H8" s="44"/>
      <c r="I8" s="44">
        <v>0.92</v>
      </c>
      <c r="J8" s="43"/>
      <c r="K8" s="44"/>
      <c r="L8" s="43"/>
      <c r="M8" s="44"/>
      <c r="N8" s="44">
        <f>C8+E8+G8+I8+K8+M8</f>
        <v>0.92</v>
      </c>
    </row>
    <row r="9" spans="1:14" ht="24.6" x14ac:dyDescent="0.3">
      <c r="A9" s="39"/>
      <c r="B9" s="40" t="s">
        <v>46</v>
      </c>
      <c r="C9" s="48"/>
      <c r="D9" s="40" t="s">
        <v>46</v>
      </c>
      <c r="E9" s="47"/>
      <c r="F9" s="40" t="s">
        <v>46</v>
      </c>
      <c r="G9" s="48"/>
      <c r="H9" s="40" t="s">
        <v>46</v>
      </c>
      <c r="I9" s="48"/>
      <c r="J9" s="40" t="s">
        <v>46</v>
      </c>
      <c r="K9" s="41"/>
      <c r="L9" s="40"/>
      <c r="M9" s="41"/>
      <c r="N9" s="41"/>
    </row>
    <row r="10" spans="1:14" x14ac:dyDescent="0.3">
      <c r="A10" s="42">
        <v>20</v>
      </c>
      <c r="B10" s="76"/>
      <c r="C10" s="44">
        <v>0.93</v>
      </c>
      <c r="D10" s="76"/>
      <c r="E10" s="43">
        <v>0.93</v>
      </c>
      <c r="F10" s="76"/>
      <c r="G10" s="43">
        <v>0.92</v>
      </c>
      <c r="H10" s="76"/>
      <c r="I10" s="43">
        <v>0.92</v>
      </c>
      <c r="J10" s="76"/>
      <c r="K10" s="43">
        <v>0.92</v>
      </c>
      <c r="L10" s="43"/>
      <c r="M10" s="43"/>
      <c r="N10" s="44">
        <f>C10+E10+G10+I10+K10+M10</f>
        <v>4.62</v>
      </c>
    </row>
    <row r="11" spans="1:14" x14ac:dyDescent="0.3">
      <c r="A11" s="61"/>
      <c r="B11" s="41"/>
      <c r="C11" s="41"/>
      <c r="D11" s="41"/>
      <c r="E11" s="41"/>
      <c r="F11" s="60"/>
      <c r="G11" s="41"/>
      <c r="H11" s="41"/>
      <c r="I11" s="41"/>
      <c r="J11" s="41"/>
      <c r="K11" s="41"/>
      <c r="L11" s="48"/>
      <c r="M11" s="48"/>
      <c r="N11" s="41">
        <f>C11+E11+G11+I11+K11+M11</f>
        <v>0</v>
      </c>
    </row>
    <row r="12" spans="1:14" x14ac:dyDescent="0.3">
      <c r="A12" s="61">
        <f>SUM(A3:A11)</f>
        <v>35</v>
      </c>
      <c r="B12" s="42" t="s">
        <v>10</v>
      </c>
      <c r="C12" s="42">
        <f>SUM(C3:C11)</f>
        <v>1.4300000000000002</v>
      </c>
      <c r="D12" s="62"/>
      <c r="E12" s="62">
        <f>SUM(E3:E11)</f>
        <v>0.93</v>
      </c>
      <c r="F12" s="63"/>
      <c r="G12" s="42">
        <f>SUM(G3:G11)</f>
        <v>2.37</v>
      </c>
      <c r="H12" s="42"/>
      <c r="I12" s="42">
        <f>SUM(I3:I11)</f>
        <v>1.84</v>
      </c>
      <c r="J12" s="42"/>
      <c r="K12" s="62">
        <f>SUM(K3:K11)</f>
        <v>1.5</v>
      </c>
      <c r="L12" s="62"/>
      <c r="M12" s="62">
        <f>SUM(M3:M11)</f>
        <v>0</v>
      </c>
      <c r="N12" s="64">
        <f>SUM(N3:N11)</f>
        <v>8.07</v>
      </c>
    </row>
    <row r="13" spans="1:14" x14ac:dyDescent="0.3">
      <c r="A13" s="35"/>
      <c r="B13" s="35"/>
      <c r="C13" s="35"/>
      <c r="D13" s="35"/>
      <c r="E13" s="35"/>
      <c r="F13" s="36"/>
      <c r="G13" s="35"/>
      <c r="H13" s="35"/>
      <c r="I13" s="35"/>
      <c r="J13" s="65"/>
      <c r="K13" s="35"/>
      <c r="L13" s="35"/>
      <c r="M13" s="35"/>
      <c r="N13" s="35"/>
    </row>
    <row r="14" spans="1:14" x14ac:dyDescent="0.3">
      <c r="A14" s="35"/>
      <c r="B14" s="35"/>
      <c r="C14" s="35"/>
      <c r="D14" s="35" t="s">
        <v>47</v>
      </c>
      <c r="E14" s="35"/>
      <c r="F14" s="36"/>
      <c r="G14" s="35"/>
      <c r="H14" s="35" t="s">
        <v>28</v>
      </c>
      <c r="I14" s="35"/>
      <c r="J14" s="65"/>
      <c r="K14" s="66">
        <f>N12*4.33</f>
        <v>34.943100000000001</v>
      </c>
      <c r="L14" s="66"/>
      <c r="M14" s="66"/>
      <c r="N14" s="35"/>
    </row>
    <row r="15" spans="1:14" x14ac:dyDescent="0.3">
      <c r="A15" s="35"/>
      <c r="B15" s="35"/>
      <c r="C15" s="35"/>
      <c r="D15" s="35"/>
      <c r="E15" s="35"/>
      <c r="F15" s="36"/>
      <c r="G15" s="35"/>
      <c r="H15" s="35"/>
      <c r="I15" s="67">
        <f>N12</f>
        <v>8.07</v>
      </c>
      <c r="J15" s="35"/>
      <c r="K15" s="35"/>
      <c r="L15" s="35"/>
      <c r="M15" s="35"/>
      <c r="N15" s="35"/>
    </row>
    <row r="16" spans="1:14" x14ac:dyDescent="0.3">
      <c r="A16" s="35"/>
      <c r="B16" s="35" t="s">
        <v>26</v>
      </c>
      <c r="C16" s="35"/>
      <c r="D16" s="35"/>
      <c r="E16" s="68" t="s">
        <v>49</v>
      </c>
      <c r="F16" s="70"/>
      <c r="G16" s="35"/>
      <c r="H16" s="35"/>
      <c r="I16" s="35"/>
      <c r="J16" s="35"/>
      <c r="K16" s="35"/>
      <c r="L16" s="35"/>
      <c r="M16" s="35"/>
      <c r="N16" s="35"/>
    </row>
    <row r="17" spans="1:14" x14ac:dyDescent="0.3">
      <c r="A17" s="35"/>
      <c r="B17" s="35" t="s">
        <v>29</v>
      </c>
      <c r="C17" s="35"/>
      <c r="D17" s="35" t="str">
        <f>B1</f>
        <v>LAURA CERVANTES PERALES</v>
      </c>
      <c r="E17" s="35"/>
      <c r="F17" s="262"/>
      <c r="G17" s="263"/>
      <c r="H17" s="263"/>
      <c r="I17" s="263"/>
      <c r="J17" s="35"/>
      <c r="K17" s="35"/>
      <c r="L17" s="35"/>
      <c r="M17" s="35"/>
      <c r="N17" s="35"/>
    </row>
    <row r="18" spans="1:14" x14ac:dyDescent="0.3">
      <c r="H18" t="s">
        <v>48</v>
      </c>
    </row>
  </sheetData>
  <mergeCells count="1">
    <mergeCell ref="F17:I17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O19" sqref="O19"/>
    </sheetView>
  </sheetViews>
  <sheetFormatPr baseColWidth="10" defaultColWidth="9.109375" defaultRowHeight="14.4" x14ac:dyDescent="0.3"/>
  <cols>
    <col min="2" max="2" width="14" customWidth="1"/>
    <col min="5" max="5" width="7.33203125" customWidth="1"/>
    <col min="6" max="6" width="14.88671875" customWidth="1"/>
    <col min="7" max="7" width="6.33203125" customWidth="1"/>
    <col min="8" max="8" width="13.44140625" customWidth="1"/>
    <col min="10" max="10" width="15.33203125" customWidth="1"/>
    <col min="11" max="11" width="6" customWidth="1"/>
    <col min="13" max="13" width="5.5546875" customWidth="1"/>
    <col min="14" max="14" width="6.33203125" customWidth="1"/>
  </cols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ht="21.6" x14ac:dyDescent="0.3">
      <c r="A3" s="5">
        <v>6</v>
      </c>
      <c r="B3" s="6"/>
      <c r="C3" s="7"/>
      <c r="D3" s="8" t="s">
        <v>11</v>
      </c>
      <c r="E3" s="9">
        <v>1.38</v>
      </c>
      <c r="F3" s="8"/>
      <c r="G3" s="9"/>
      <c r="H3" s="8"/>
      <c r="I3" s="7"/>
      <c r="J3" s="7"/>
      <c r="K3" s="9"/>
      <c r="L3" s="8"/>
      <c r="M3" s="9"/>
      <c r="N3" s="7">
        <f>C3+E3+G3+I3+K3+M3</f>
        <v>1.38</v>
      </c>
    </row>
    <row r="4" spans="1:14" x14ac:dyDescent="0.3">
      <c r="A4" s="5">
        <v>6</v>
      </c>
      <c r="B4" s="10"/>
      <c r="C4" s="11"/>
      <c r="D4" s="12" t="s">
        <v>12</v>
      </c>
      <c r="E4" s="11"/>
      <c r="F4" s="10"/>
      <c r="G4" s="11"/>
      <c r="H4" s="10"/>
      <c r="I4" s="13"/>
      <c r="J4" s="10" t="s">
        <v>12</v>
      </c>
      <c r="K4" s="11"/>
      <c r="L4" s="12"/>
      <c r="M4" s="11"/>
      <c r="N4" s="11"/>
    </row>
    <row r="5" spans="1:14" x14ac:dyDescent="0.3">
      <c r="A5" s="14"/>
      <c r="B5" s="15"/>
      <c r="C5" s="16"/>
      <c r="D5" s="16" t="s">
        <v>13</v>
      </c>
      <c r="E5" s="17">
        <v>0.69</v>
      </c>
      <c r="F5" s="15"/>
      <c r="G5" s="16"/>
      <c r="H5" s="16"/>
      <c r="I5" s="16"/>
      <c r="J5" s="16" t="s">
        <v>13</v>
      </c>
      <c r="K5" s="17">
        <v>0.69</v>
      </c>
      <c r="L5" s="16"/>
      <c r="M5" s="16"/>
      <c r="N5" s="16">
        <f>C5+E5+G5+I5+K5+M5</f>
        <v>1.38</v>
      </c>
    </row>
    <row r="6" spans="1:14" x14ac:dyDescent="0.3">
      <c r="A6" s="5">
        <v>8</v>
      </c>
      <c r="B6" s="10" t="s">
        <v>14</v>
      </c>
      <c r="C6" s="18">
        <v>1.85</v>
      </c>
      <c r="D6" s="18"/>
      <c r="E6" s="19"/>
      <c r="F6" s="19"/>
      <c r="G6" s="19"/>
      <c r="H6" s="10"/>
      <c r="I6" s="18"/>
      <c r="J6" s="18"/>
      <c r="K6" s="19"/>
      <c r="L6" s="18"/>
      <c r="M6" s="19"/>
      <c r="N6" s="11">
        <f>C6</f>
        <v>1.85</v>
      </c>
    </row>
    <row r="7" spans="1:14" ht="21.6" x14ac:dyDescent="0.3">
      <c r="A7" s="5">
        <v>4</v>
      </c>
      <c r="B7" s="5"/>
      <c r="C7" s="5"/>
      <c r="D7" s="20" t="s">
        <v>15</v>
      </c>
      <c r="E7" s="18"/>
      <c r="F7" s="19"/>
      <c r="G7" s="19"/>
      <c r="H7" s="21"/>
      <c r="I7" s="18"/>
      <c r="J7" s="21" t="s">
        <v>15</v>
      </c>
      <c r="K7" s="19"/>
      <c r="L7" s="18"/>
      <c r="M7" s="19"/>
      <c r="N7" s="18"/>
    </row>
    <row r="8" spans="1:14" x14ac:dyDescent="0.3">
      <c r="A8" s="14"/>
      <c r="B8" s="14"/>
      <c r="C8" s="14"/>
      <c r="D8" s="22" t="s">
        <v>13</v>
      </c>
      <c r="E8" s="16">
        <v>0.67</v>
      </c>
      <c r="F8" s="15"/>
      <c r="G8" s="15"/>
      <c r="H8" s="15"/>
      <c r="I8" s="16"/>
      <c r="J8" s="15" t="s">
        <v>16</v>
      </c>
      <c r="K8" s="15">
        <v>0.25</v>
      </c>
      <c r="L8" s="15"/>
      <c r="M8" s="15"/>
      <c r="N8" s="16">
        <f>K8+E8</f>
        <v>0.92</v>
      </c>
    </row>
    <row r="9" spans="1:14" ht="21.6" x14ac:dyDescent="0.3">
      <c r="A9" s="5">
        <v>14.66</v>
      </c>
      <c r="B9" s="10" t="s">
        <v>17</v>
      </c>
      <c r="D9" s="18"/>
      <c r="E9" s="19"/>
      <c r="F9" s="23"/>
      <c r="G9" s="19"/>
      <c r="H9" s="10" t="s">
        <v>17</v>
      </c>
      <c r="I9" s="18"/>
      <c r="J9" s="18"/>
      <c r="K9" s="19"/>
      <c r="L9" s="18"/>
      <c r="M9" s="19"/>
      <c r="N9" s="18"/>
    </row>
    <row r="10" spans="1:14" x14ac:dyDescent="0.3">
      <c r="A10" s="24"/>
      <c r="B10" s="13" t="s">
        <v>18</v>
      </c>
      <c r="C10" s="11">
        <v>0.5</v>
      </c>
      <c r="D10" s="13"/>
      <c r="E10" s="13"/>
      <c r="F10" s="13"/>
      <c r="G10" s="13"/>
      <c r="H10" s="13" t="s">
        <v>13</v>
      </c>
      <c r="I10" s="11">
        <v>2.89</v>
      </c>
      <c r="J10" s="13"/>
      <c r="K10" s="13"/>
      <c r="L10" s="13"/>
      <c r="M10" s="13"/>
      <c r="N10" s="11">
        <f>C10+E10+G10+I10+K10+M10</f>
        <v>3.39</v>
      </c>
    </row>
    <row r="11" spans="1:14" ht="52.2" x14ac:dyDescent="0.3">
      <c r="A11" s="14"/>
      <c r="B11" s="25"/>
      <c r="C11" s="16"/>
      <c r="D11" s="25"/>
      <c r="E11" s="15"/>
      <c r="F11" s="25"/>
      <c r="G11" s="15"/>
      <c r="H11" s="25" t="s">
        <v>19</v>
      </c>
      <c r="I11" s="16"/>
      <c r="J11" s="25"/>
      <c r="K11" s="15"/>
      <c r="L11" s="25"/>
      <c r="M11" s="15"/>
      <c r="N11" s="16"/>
    </row>
    <row r="12" spans="1:14" ht="21.6" x14ac:dyDescent="0.3">
      <c r="A12" s="24"/>
      <c r="B12" s="10" t="s">
        <v>20</v>
      </c>
      <c r="C12" s="13"/>
      <c r="D12" s="10"/>
      <c r="E12" s="13"/>
      <c r="F12" s="10" t="s">
        <v>20</v>
      </c>
      <c r="G12" s="11"/>
      <c r="H12" s="10"/>
      <c r="I12" s="11"/>
      <c r="J12" s="10" t="s">
        <v>20</v>
      </c>
      <c r="K12" s="13"/>
      <c r="L12" s="10"/>
      <c r="M12" s="13"/>
      <c r="N12" s="11"/>
    </row>
    <row r="13" spans="1:14" ht="69.75" customHeight="1" x14ac:dyDescent="0.3">
      <c r="A13" s="14">
        <v>27.46</v>
      </c>
      <c r="B13" s="15" t="s">
        <v>21</v>
      </c>
      <c r="C13" s="15">
        <v>1.08</v>
      </c>
      <c r="D13" s="15"/>
      <c r="E13" s="15"/>
      <c r="F13" s="15" t="s">
        <v>22</v>
      </c>
      <c r="G13" s="16">
        <v>4.0999999999999996</v>
      </c>
      <c r="H13" s="15"/>
      <c r="I13" s="16"/>
      <c r="J13" s="15" t="s">
        <v>21</v>
      </c>
      <c r="K13" s="15">
        <v>1.1599999999999999</v>
      </c>
      <c r="L13" s="15"/>
      <c r="M13" s="15"/>
      <c r="N13" s="16">
        <f>C13+E13+G13+I13+K13+M13</f>
        <v>6.34</v>
      </c>
    </row>
    <row r="14" spans="1:14" ht="21.6" x14ac:dyDescent="0.3">
      <c r="A14" s="5"/>
      <c r="B14" s="13"/>
      <c r="C14" s="13"/>
      <c r="D14" s="13"/>
      <c r="E14" s="26"/>
      <c r="F14" s="13"/>
      <c r="G14" s="11"/>
      <c r="H14" s="13" t="s">
        <v>23</v>
      </c>
      <c r="I14" s="11"/>
      <c r="J14" s="13"/>
      <c r="K14" s="13"/>
      <c r="L14" s="13"/>
      <c r="M14" s="13"/>
      <c r="N14" s="11"/>
    </row>
    <row r="15" spans="1:14" x14ac:dyDescent="0.3">
      <c r="A15" s="24"/>
      <c r="B15" s="13"/>
      <c r="C15" s="13"/>
      <c r="D15" s="13"/>
      <c r="E15" s="26"/>
      <c r="F15" s="13"/>
      <c r="G15" s="11"/>
      <c r="H15" s="13" t="s">
        <v>24</v>
      </c>
      <c r="I15" s="11"/>
      <c r="J15" s="13"/>
      <c r="K15" s="13"/>
      <c r="L15" s="13"/>
      <c r="M15" s="13"/>
      <c r="N15" s="11"/>
    </row>
    <row r="16" spans="1:14" ht="63.75" customHeight="1" x14ac:dyDescent="0.3">
      <c r="A16" s="14">
        <v>7.66</v>
      </c>
      <c r="B16" s="15"/>
      <c r="C16" s="15"/>
      <c r="D16" s="15"/>
      <c r="E16" s="25"/>
      <c r="F16" s="15"/>
      <c r="G16" s="16"/>
      <c r="H16" s="15" t="s">
        <v>19</v>
      </c>
      <c r="I16" s="16">
        <v>1.77</v>
      </c>
      <c r="J16" s="15"/>
      <c r="K16" s="15"/>
      <c r="L16" s="15"/>
      <c r="M16" s="15"/>
      <c r="N16" s="16">
        <f>I16</f>
        <v>1.77</v>
      </c>
    </row>
    <row r="17" spans="1:14" x14ac:dyDescent="0.3">
      <c r="A17" s="5"/>
      <c r="B17" s="13" t="s">
        <v>25</v>
      </c>
      <c r="C17" s="13"/>
      <c r="D17" s="13"/>
      <c r="E17" s="19"/>
      <c r="F17" s="13" t="s">
        <v>25</v>
      </c>
      <c r="G17" s="11"/>
      <c r="H17" s="13"/>
      <c r="I17" s="11"/>
      <c r="J17" s="13" t="s">
        <v>25</v>
      </c>
      <c r="K17" s="13"/>
      <c r="L17" s="19"/>
      <c r="M17" s="19"/>
      <c r="N17" s="11"/>
    </row>
    <row r="18" spans="1:14" x14ac:dyDescent="0.3">
      <c r="A18" s="14">
        <v>5.72</v>
      </c>
      <c r="B18" s="13" t="s">
        <v>16</v>
      </c>
      <c r="C18" s="13">
        <v>0.33</v>
      </c>
      <c r="D18" s="13"/>
      <c r="E18" s="13"/>
      <c r="F18" s="13" t="s">
        <v>13</v>
      </c>
      <c r="G18" s="11">
        <v>0.66</v>
      </c>
      <c r="H18" s="13"/>
      <c r="I18" s="11"/>
      <c r="J18" s="13" t="s">
        <v>16</v>
      </c>
      <c r="K18" s="13">
        <v>0.33</v>
      </c>
      <c r="L18" s="13"/>
      <c r="M18" s="13"/>
      <c r="N18" s="11">
        <f>K18+G18+C18</f>
        <v>1.32</v>
      </c>
    </row>
    <row r="19" spans="1:14" x14ac:dyDescent="0.3">
      <c r="A19" s="27">
        <f>SUM(A3:A18)</f>
        <v>79.5</v>
      </c>
      <c r="B19" s="28" t="s">
        <v>10</v>
      </c>
      <c r="C19" s="28">
        <f>SUM(C3:C18)</f>
        <v>3.7600000000000002</v>
      </c>
      <c r="D19" s="29"/>
      <c r="E19" s="29">
        <f>SUM(E3:E18)</f>
        <v>2.7399999999999998</v>
      </c>
      <c r="F19" s="30"/>
      <c r="G19" s="28">
        <f>SUM(G3:G18)</f>
        <v>4.76</v>
      </c>
      <c r="H19" s="28"/>
      <c r="I19" s="28">
        <f>SUM(I3:I18)</f>
        <v>4.66</v>
      </c>
      <c r="J19" s="28"/>
      <c r="K19" s="29">
        <f>SUM(K3:K18)</f>
        <v>2.4299999999999997</v>
      </c>
      <c r="L19" s="29"/>
      <c r="M19" s="29">
        <f>SUM(M3:M18)</f>
        <v>0</v>
      </c>
      <c r="N19" s="31">
        <f>SUM(N3:N18)</f>
        <v>18.350000000000001</v>
      </c>
    </row>
    <row r="20" spans="1:14" x14ac:dyDescent="0.3">
      <c r="A20" s="1"/>
      <c r="B20" s="1"/>
      <c r="C20" s="1"/>
      <c r="D20" s="1"/>
      <c r="E20" s="1"/>
      <c r="F20" s="2"/>
      <c r="G20" s="1"/>
      <c r="H20" s="1"/>
      <c r="I20" s="1"/>
      <c r="J20" s="32"/>
      <c r="K20" s="1"/>
      <c r="L20" s="1"/>
      <c r="M20" s="1"/>
      <c r="N20" s="1"/>
    </row>
    <row r="21" spans="1:14" x14ac:dyDescent="0.3">
      <c r="A21" s="1"/>
      <c r="B21" s="1" t="s">
        <v>26</v>
      </c>
      <c r="C21" s="1"/>
      <c r="D21" s="1"/>
      <c r="E21" s="1"/>
      <c r="F21" s="264" t="s">
        <v>27</v>
      </c>
      <c r="G21" s="265"/>
      <c r="H21" s="1" t="s">
        <v>28</v>
      </c>
      <c r="I21" s="1"/>
      <c r="J21" s="32"/>
      <c r="K21" s="33">
        <f>N19*4.33</f>
        <v>79.455500000000001</v>
      </c>
      <c r="L21" s="33"/>
      <c r="M21" s="33"/>
      <c r="N21" s="1"/>
    </row>
    <row r="22" spans="1:14" x14ac:dyDescent="0.3">
      <c r="A22" s="1"/>
      <c r="B22" s="1" t="s">
        <v>29</v>
      </c>
      <c r="C22" s="1"/>
      <c r="D22" s="1" t="str">
        <f>B1</f>
        <v>LAURA CERVANTES PERALES</v>
      </c>
      <c r="E22" s="1"/>
      <c r="F22" s="2" t="s">
        <v>30</v>
      </c>
      <c r="G22" s="1"/>
      <c r="H22" s="1"/>
      <c r="I22" s="34">
        <f>N19</f>
        <v>18.350000000000001</v>
      </c>
      <c r="J22" s="1"/>
      <c r="K22" s="1"/>
      <c r="L22" s="1"/>
      <c r="M22" s="1"/>
      <c r="N22" s="1"/>
    </row>
    <row r="24" spans="1:14" x14ac:dyDescent="0.3">
      <c r="F24" t="s">
        <v>31</v>
      </c>
    </row>
  </sheetData>
  <mergeCells count="1">
    <mergeCell ref="F21:G21"/>
  </mergeCell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5" workbookViewId="0">
      <selection activeCell="H23" sqref="H23"/>
    </sheetView>
  </sheetViews>
  <sheetFormatPr baseColWidth="10" defaultRowHeight="14.4" x14ac:dyDescent="0.3"/>
  <cols>
    <col min="1" max="1" width="8.6640625" customWidth="1"/>
    <col min="3" max="3" width="7.33203125" customWidth="1"/>
    <col min="5" max="5" width="6" customWidth="1"/>
    <col min="7" max="7" width="5.33203125" customWidth="1"/>
    <col min="8" max="8" width="12.6640625" customWidth="1"/>
    <col min="9" max="9" width="5.5546875" customWidth="1"/>
    <col min="10" max="10" width="14.33203125" customWidth="1"/>
    <col min="11" max="11" width="6.33203125" customWidth="1"/>
    <col min="12" max="12" width="6.88671875" customWidth="1"/>
    <col min="13" max="13" width="6.5546875" customWidth="1"/>
    <col min="14" max="14" width="6.6640625" customWidth="1"/>
  </cols>
  <sheetData>
    <row r="1" spans="1:14" x14ac:dyDescent="0.3">
      <c r="A1" s="35"/>
      <c r="B1" s="35" t="s">
        <v>0</v>
      </c>
      <c r="C1" s="35"/>
      <c r="D1" s="35"/>
      <c r="E1" s="35"/>
      <c r="F1" s="36"/>
      <c r="G1" s="35"/>
      <c r="H1" s="35"/>
      <c r="I1" s="35"/>
      <c r="J1" s="35"/>
      <c r="K1" s="35"/>
      <c r="L1" s="35"/>
      <c r="M1" s="35"/>
      <c r="N1" s="35"/>
    </row>
    <row r="2" spans="1:14" x14ac:dyDescent="0.3">
      <c r="A2" s="35"/>
      <c r="B2" s="35"/>
      <c r="C2" s="35"/>
      <c r="D2" s="35"/>
      <c r="E2" s="35"/>
      <c r="F2" s="36"/>
      <c r="G2" s="35"/>
      <c r="H2" s="35"/>
      <c r="I2" s="35"/>
      <c r="J2" s="35"/>
      <c r="K2" s="35"/>
      <c r="L2" s="35"/>
      <c r="M2" s="35"/>
      <c r="N2" s="35"/>
    </row>
    <row r="3" spans="1:14" x14ac:dyDescent="0.3">
      <c r="A3" s="37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7" t="s">
        <v>5</v>
      </c>
      <c r="H3" s="37" t="s">
        <v>7</v>
      </c>
      <c r="I3" s="37" t="s">
        <v>5</v>
      </c>
      <c r="J3" s="37" t="s">
        <v>8</v>
      </c>
      <c r="K3" s="37" t="s">
        <v>5</v>
      </c>
      <c r="L3" s="37" t="s">
        <v>9</v>
      </c>
      <c r="M3" s="37" t="s">
        <v>5</v>
      </c>
      <c r="N3" s="37" t="s">
        <v>10</v>
      </c>
    </row>
    <row r="4" spans="1:14" x14ac:dyDescent="0.3">
      <c r="A4" s="39"/>
      <c r="B4" s="40"/>
      <c r="C4" s="41"/>
      <c r="D4" s="40" t="s">
        <v>32</v>
      </c>
      <c r="E4" s="41"/>
      <c r="F4" s="40"/>
      <c r="G4" s="41"/>
      <c r="H4" s="40"/>
      <c r="I4" s="41"/>
      <c r="J4" s="40" t="s">
        <v>32</v>
      </c>
      <c r="K4" s="41"/>
      <c r="L4" s="40"/>
      <c r="M4" s="41"/>
      <c r="N4" s="41"/>
    </row>
    <row r="5" spans="1:14" x14ac:dyDescent="0.3">
      <c r="A5" s="42">
        <v>6.75</v>
      </c>
      <c r="B5" s="43"/>
      <c r="C5" s="44"/>
      <c r="D5" s="44" t="s">
        <v>13</v>
      </c>
      <c r="E5" s="45">
        <v>1.23</v>
      </c>
      <c r="F5" s="43"/>
      <c r="G5" s="44"/>
      <c r="H5" s="43"/>
      <c r="I5" s="44"/>
      <c r="J5" s="43" t="s">
        <v>16</v>
      </c>
      <c r="K5" s="44">
        <v>0.33</v>
      </c>
      <c r="L5" s="43"/>
      <c r="M5" s="44"/>
      <c r="N5" s="44">
        <f>C5+E5+G5+I5+K5+M5</f>
        <v>1.56</v>
      </c>
    </row>
    <row r="6" spans="1:14" ht="24.6" x14ac:dyDescent="0.3">
      <c r="A6" s="39"/>
      <c r="B6" s="40" t="s">
        <v>33</v>
      </c>
      <c r="C6" s="41"/>
      <c r="E6" s="41"/>
      <c r="F6" s="40" t="s">
        <v>33</v>
      </c>
      <c r="G6" s="41"/>
      <c r="H6" s="40"/>
      <c r="I6" s="41"/>
      <c r="J6" s="40" t="s">
        <v>33</v>
      </c>
      <c r="K6" s="41"/>
      <c r="L6" s="40"/>
      <c r="M6" s="41"/>
      <c r="N6" s="41"/>
    </row>
    <row r="7" spans="1:14" ht="36.6" x14ac:dyDescent="0.3">
      <c r="A7" s="42">
        <v>23.47</v>
      </c>
      <c r="B7" s="43" t="s">
        <v>13</v>
      </c>
      <c r="C7" s="44">
        <v>4.42</v>
      </c>
      <c r="D7" s="44"/>
      <c r="E7" s="45"/>
      <c r="F7" s="43" t="s">
        <v>34</v>
      </c>
      <c r="G7" s="44">
        <v>0.4</v>
      </c>
      <c r="H7" s="44"/>
      <c r="I7" s="45"/>
      <c r="J7" s="44" t="s">
        <v>35</v>
      </c>
      <c r="K7" s="45">
        <v>0.6</v>
      </c>
      <c r="L7" s="43"/>
      <c r="M7" s="45"/>
      <c r="N7" s="44">
        <f>C7+E7+G7+I7+K7+M7</f>
        <v>5.42</v>
      </c>
    </row>
    <row r="8" spans="1:14" x14ac:dyDescent="0.3">
      <c r="A8" s="39"/>
      <c r="B8" s="40"/>
      <c r="C8" s="41"/>
      <c r="D8" s="40" t="s">
        <v>36</v>
      </c>
      <c r="E8" s="41"/>
      <c r="F8" s="40"/>
      <c r="G8" s="41"/>
      <c r="H8" s="40"/>
      <c r="I8" s="41"/>
      <c r="J8" s="40" t="s">
        <v>36</v>
      </c>
      <c r="K8" s="41"/>
      <c r="L8" s="40"/>
      <c r="M8" s="41"/>
      <c r="N8" s="41"/>
    </row>
    <row r="9" spans="1:14" ht="48" x14ac:dyDescent="0.3">
      <c r="A9" s="42">
        <v>5.32</v>
      </c>
      <c r="B9" s="43"/>
      <c r="C9" s="44"/>
      <c r="D9" s="44" t="s">
        <v>13</v>
      </c>
      <c r="E9" s="45">
        <v>0.89</v>
      </c>
      <c r="F9" s="43"/>
      <c r="G9" s="44"/>
      <c r="H9" s="44"/>
      <c r="I9" s="45"/>
      <c r="J9" s="46" t="s">
        <v>37</v>
      </c>
      <c r="K9" s="45">
        <v>0.33</v>
      </c>
      <c r="L9" s="44"/>
      <c r="M9" s="44"/>
      <c r="N9" s="44">
        <f>C9+E9+G9+I9+K9+M9</f>
        <v>1.22</v>
      </c>
    </row>
    <row r="10" spans="1:14" ht="24.6" x14ac:dyDescent="0.3">
      <c r="A10" s="39"/>
      <c r="B10" s="47" t="s">
        <v>38</v>
      </c>
      <c r="C10" s="48"/>
      <c r="D10" s="48"/>
      <c r="E10" s="49"/>
      <c r="F10" s="47"/>
      <c r="G10" s="48"/>
      <c r="H10" s="48" t="s">
        <v>38</v>
      </c>
      <c r="I10" s="50"/>
      <c r="J10" s="48"/>
      <c r="K10" s="50"/>
      <c r="L10" s="48"/>
      <c r="M10" s="48"/>
      <c r="N10" s="48"/>
    </row>
    <row r="11" spans="1:14" x14ac:dyDescent="0.3">
      <c r="A11" s="51">
        <v>7.19</v>
      </c>
      <c r="B11" s="47" t="s">
        <v>18</v>
      </c>
      <c r="C11" s="48">
        <v>0.33</v>
      </c>
      <c r="D11" s="48"/>
      <c r="E11" s="49"/>
      <c r="F11" s="47"/>
      <c r="G11" s="48"/>
      <c r="H11" s="48" t="s">
        <v>13</v>
      </c>
      <c r="I11" s="50">
        <v>1.33</v>
      </c>
      <c r="J11" s="48"/>
      <c r="K11" s="50"/>
      <c r="L11" s="48"/>
      <c r="M11" s="48"/>
      <c r="N11" s="48">
        <f>C11+E11+G11+I11+K11+M11</f>
        <v>1.6600000000000001</v>
      </c>
    </row>
    <row r="12" spans="1:14" x14ac:dyDescent="0.3">
      <c r="A12" s="5"/>
      <c r="B12" s="19"/>
      <c r="C12" s="5"/>
      <c r="D12" s="19" t="s">
        <v>39</v>
      </c>
      <c r="E12" s="19"/>
      <c r="F12" s="19"/>
      <c r="G12" s="52"/>
      <c r="H12" s="19"/>
      <c r="I12" s="5"/>
      <c r="J12" s="19" t="s">
        <v>39</v>
      </c>
      <c r="K12" s="53"/>
      <c r="L12" s="19"/>
      <c r="M12" s="53"/>
      <c r="N12" s="18"/>
    </row>
    <row r="13" spans="1:14" x14ac:dyDescent="0.3">
      <c r="A13" s="24">
        <v>4.5</v>
      </c>
      <c r="B13" s="13"/>
      <c r="C13" s="24"/>
      <c r="D13" s="54" t="s">
        <v>13</v>
      </c>
      <c r="E13" s="13">
        <v>0.79</v>
      </c>
      <c r="F13" s="13"/>
      <c r="G13" s="55"/>
      <c r="H13" s="11"/>
      <c r="I13" s="24"/>
      <c r="J13" s="56" t="s">
        <v>18</v>
      </c>
      <c r="K13" s="57">
        <v>0.25</v>
      </c>
      <c r="L13" s="56"/>
      <c r="M13" s="57"/>
      <c r="N13" s="48">
        <f>C13+E13+G13+I13+K13+M13</f>
        <v>1.04</v>
      </c>
    </row>
    <row r="14" spans="1:14" x14ac:dyDescent="0.3">
      <c r="A14" s="5"/>
      <c r="B14" s="19"/>
      <c r="C14" s="5"/>
      <c r="D14" s="71" t="s">
        <v>40</v>
      </c>
      <c r="E14" s="19"/>
      <c r="F14" s="71" t="s">
        <v>40</v>
      </c>
      <c r="G14" s="19"/>
      <c r="H14" s="71" t="s">
        <v>40</v>
      </c>
      <c r="I14" s="19"/>
      <c r="J14" s="71" t="s">
        <v>40</v>
      </c>
      <c r="K14" s="19"/>
      <c r="L14" s="72"/>
      <c r="M14" s="53"/>
      <c r="N14" s="18"/>
    </row>
    <row r="15" spans="1:14" x14ac:dyDescent="0.3">
      <c r="A15" s="14">
        <v>30.31</v>
      </c>
      <c r="B15" s="15"/>
      <c r="C15" s="14"/>
      <c r="D15" s="17"/>
      <c r="E15" s="15">
        <v>2</v>
      </c>
      <c r="F15" s="17"/>
      <c r="G15" s="15">
        <v>2</v>
      </c>
      <c r="H15" s="17"/>
      <c r="I15" s="15">
        <v>2</v>
      </c>
      <c r="J15" s="17"/>
      <c r="K15" s="15">
        <v>1</v>
      </c>
      <c r="L15" s="73"/>
      <c r="M15" s="74"/>
      <c r="N15" s="48">
        <f>C15+E15+G15+I15+K15+M15</f>
        <v>7</v>
      </c>
    </row>
    <row r="16" spans="1:14" x14ac:dyDescent="0.3">
      <c r="A16" s="58"/>
      <c r="B16" s="41"/>
      <c r="C16" s="41"/>
      <c r="D16" s="41"/>
      <c r="E16" s="59"/>
      <c r="F16" s="60"/>
      <c r="G16" s="41"/>
      <c r="H16" s="41"/>
      <c r="I16" s="41"/>
      <c r="J16" s="41"/>
      <c r="K16" s="41"/>
      <c r="L16" s="41"/>
      <c r="M16" s="41"/>
      <c r="N16" s="41"/>
    </row>
    <row r="17" spans="1:14" x14ac:dyDescent="0.3">
      <c r="A17" s="61">
        <f>SUM(A4:A16)</f>
        <v>77.539999999999992</v>
      </c>
      <c r="B17" s="42" t="s">
        <v>10</v>
      </c>
      <c r="C17" s="42">
        <f>SUM(C4:C16)</f>
        <v>4.75</v>
      </c>
      <c r="D17" s="62"/>
      <c r="E17" s="62">
        <f>SUM(E4:E16)</f>
        <v>4.91</v>
      </c>
      <c r="F17" s="63"/>
      <c r="G17" s="42">
        <f>SUM(G4:G16)</f>
        <v>2.4</v>
      </c>
      <c r="H17" s="42"/>
      <c r="I17" s="42">
        <f>SUM(I4:I16)</f>
        <v>3.33</v>
      </c>
      <c r="J17" s="42"/>
      <c r="K17" s="62">
        <f>SUM(K4:K16)</f>
        <v>2.5099999999999998</v>
      </c>
      <c r="L17" s="62"/>
      <c r="M17" s="62">
        <f>SUM(M4:M16)</f>
        <v>0</v>
      </c>
      <c r="N17" s="64">
        <f>SUM(N4:N16)</f>
        <v>17.900000000000002</v>
      </c>
    </row>
    <row r="18" spans="1:14" x14ac:dyDescent="0.3">
      <c r="A18" s="35"/>
      <c r="B18" s="35"/>
      <c r="C18" s="35"/>
      <c r="D18" s="35"/>
      <c r="E18" s="35"/>
      <c r="F18" s="36"/>
      <c r="G18" s="35"/>
      <c r="H18" s="35"/>
      <c r="I18" s="35"/>
      <c r="J18" s="65"/>
      <c r="K18" s="35"/>
      <c r="L18" s="35"/>
      <c r="M18" s="35"/>
      <c r="N18" s="35"/>
    </row>
    <row r="19" spans="1:14" x14ac:dyDescent="0.3">
      <c r="A19" s="35"/>
      <c r="B19" s="35"/>
      <c r="C19" s="35"/>
      <c r="D19" s="35"/>
      <c r="E19" s="35"/>
      <c r="F19" s="36"/>
      <c r="G19" s="35"/>
      <c r="H19" s="35" t="s">
        <v>28</v>
      </c>
      <c r="I19" s="35"/>
      <c r="J19" s="65"/>
      <c r="K19" s="66">
        <f>N17*4.33</f>
        <v>77.507000000000005</v>
      </c>
      <c r="L19" s="66"/>
      <c r="M19" s="66"/>
      <c r="N19" s="35"/>
    </row>
    <row r="20" spans="1:14" x14ac:dyDescent="0.3">
      <c r="A20" s="35"/>
      <c r="B20" s="35"/>
      <c r="C20" s="35"/>
      <c r="D20" s="35"/>
      <c r="E20" s="35"/>
      <c r="F20" s="36"/>
      <c r="G20" s="35"/>
      <c r="H20" s="35"/>
      <c r="I20" s="67">
        <f>N17</f>
        <v>17.900000000000002</v>
      </c>
      <c r="J20" s="35"/>
      <c r="K20" s="35"/>
      <c r="L20" s="35"/>
      <c r="M20" s="35"/>
      <c r="N20" s="35"/>
    </row>
    <row r="21" spans="1:14" x14ac:dyDescent="0.3">
      <c r="A21" s="35"/>
      <c r="B21" s="35" t="s">
        <v>26</v>
      </c>
      <c r="C21" s="35"/>
      <c r="D21" s="35"/>
      <c r="E21" s="68"/>
      <c r="F21" s="69" t="s">
        <v>41</v>
      </c>
      <c r="G21" s="35"/>
      <c r="H21" s="35"/>
      <c r="I21" s="35"/>
      <c r="J21" s="35"/>
      <c r="K21" s="35"/>
      <c r="L21" s="35"/>
      <c r="M21" s="35"/>
      <c r="N21" s="35"/>
    </row>
    <row r="22" spans="1:14" x14ac:dyDescent="0.3">
      <c r="A22" s="35"/>
      <c r="B22" s="35" t="s">
        <v>29</v>
      </c>
      <c r="C22" s="35"/>
      <c r="D22" s="35" t="str">
        <f>B1</f>
        <v>LAURA CERVANTES PERALES</v>
      </c>
      <c r="E22" s="35"/>
      <c r="F22" s="36"/>
      <c r="G22" s="35"/>
      <c r="H22" s="35" t="s">
        <v>42</v>
      </c>
      <c r="I22" s="35"/>
      <c r="J22" s="35"/>
      <c r="K22" s="35"/>
      <c r="L22" s="35"/>
      <c r="M22" s="35"/>
      <c r="N22" s="35"/>
    </row>
    <row r="23" spans="1:14" x14ac:dyDescent="0.3">
      <c r="B23" t="s">
        <v>30</v>
      </c>
      <c r="F23" s="70"/>
    </row>
  </sheetData>
  <pageMargins left="0" right="0" top="0" bottom="0" header="0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F15" sqref="F15"/>
    </sheetView>
  </sheetViews>
  <sheetFormatPr baseColWidth="10" defaultRowHeight="14.4" x14ac:dyDescent="0.3"/>
  <sheetData>
    <row r="1" spans="1:13" x14ac:dyDescent="0.3">
      <c r="B1" s="1" t="s">
        <v>0</v>
      </c>
      <c r="F1" s="70"/>
      <c r="L1" s="35"/>
      <c r="M1" s="35"/>
    </row>
    <row r="2" spans="1:13" x14ac:dyDescent="0.3">
      <c r="B2" s="1"/>
      <c r="F2" s="70"/>
      <c r="L2" s="35"/>
      <c r="M2" s="35"/>
    </row>
    <row r="3" spans="1:13" x14ac:dyDescent="0.3">
      <c r="A3" s="37" t="s">
        <v>1</v>
      </c>
      <c r="B3" s="3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7" t="s">
        <v>5</v>
      </c>
      <c r="H3" s="37" t="s">
        <v>7</v>
      </c>
      <c r="I3" s="37" t="s">
        <v>5</v>
      </c>
      <c r="J3" s="37" t="s">
        <v>8</v>
      </c>
      <c r="K3" s="37" t="s">
        <v>5</v>
      </c>
      <c r="L3" s="37"/>
      <c r="M3" s="37" t="s">
        <v>10</v>
      </c>
    </row>
    <row r="4" spans="1:13" x14ac:dyDescent="0.3">
      <c r="A4" s="59">
        <v>3</v>
      </c>
      <c r="B4" s="5"/>
      <c r="C4" s="39"/>
      <c r="D4" s="39"/>
      <c r="E4" s="39"/>
      <c r="F4" s="111" t="s">
        <v>294</v>
      </c>
      <c r="G4" s="111">
        <v>0.69</v>
      </c>
      <c r="H4" s="111"/>
      <c r="I4" s="111"/>
      <c r="J4" s="41"/>
      <c r="K4" s="41"/>
      <c r="L4" s="41"/>
      <c r="M4" s="44">
        <f>C4+E4+G4+I4+K4</f>
        <v>0.69</v>
      </c>
    </row>
    <row r="5" spans="1:13" x14ac:dyDescent="0.3">
      <c r="A5" s="121"/>
      <c r="B5" s="14"/>
      <c r="C5" s="42"/>
      <c r="D5" s="63"/>
      <c r="E5" s="63"/>
      <c r="F5" s="233"/>
      <c r="G5" s="234"/>
      <c r="H5" s="42"/>
      <c r="I5" s="42"/>
      <c r="J5" s="43"/>
      <c r="K5" s="43"/>
      <c r="L5" s="44"/>
      <c r="M5" s="44"/>
    </row>
    <row r="6" spans="1:13" x14ac:dyDescent="0.3">
      <c r="A6" s="59"/>
      <c r="B6" s="5"/>
      <c r="C6" s="39"/>
      <c r="D6" s="111"/>
      <c r="E6" s="111"/>
      <c r="F6" s="111" t="s">
        <v>295</v>
      </c>
      <c r="G6" s="111"/>
      <c r="H6" s="39"/>
      <c r="I6" s="39"/>
      <c r="J6" s="41"/>
      <c r="K6" s="41"/>
      <c r="L6" s="41"/>
      <c r="M6" s="41"/>
    </row>
    <row r="7" spans="1:13" ht="24.6" x14ac:dyDescent="0.3">
      <c r="A7" s="121">
        <v>5</v>
      </c>
      <c r="B7" s="14"/>
      <c r="C7" s="42"/>
      <c r="D7" s="63"/>
      <c r="E7" s="63"/>
      <c r="F7" s="63" t="s">
        <v>296</v>
      </c>
      <c r="G7" s="42">
        <v>1.1499999999999999</v>
      </c>
      <c r="H7" s="42"/>
      <c r="I7" s="42"/>
      <c r="J7" s="43"/>
      <c r="K7" s="43"/>
      <c r="L7" s="44"/>
      <c r="M7" s="44">
        <f>C7+E7+G7+I7+K7</f>
        <v>1.1499999999999999</v>
      </c>
    </row>
    <row r="8" spans="1:13" x14ac:dyDescent="0.3">
      <c r="A8" s="59"/>
      <c r="B8" s="5"/>
      <c r="C8" s="39"/>
      <c r="D8" s="41"/>
      <c r="E8" s="41"/>
      <c r="F8" s="111"/>
      <c r="G8" s="39"/>
      <c r="H8" s="39"/>
      <c r="I8" s="39"/>
      <c r="J8" s="39"/>
      <c r="K8" s="41"/>
      <c r="L8" s="41"/>
      <c r="M8" s="41"/>
    </row>
    <row r="9" spans="1:13" x14ac:dyDescent="0.3">
      <c r="A9" s="235">
        <f>SUM(A4:A7)</f>
        <v>8</v>
      </c>
      <c r="B9" s="14" t="s">
        <v>10</v>
      </c>
      <c r="C9" s="42">
        <f>SUM(C4:C8)</f>
        <v>0</v>
      </c>
      <c r="D9" s="62"/>
      <c r="E9" s="62">
        <f>SUM(E4:E8)</f>
        <v>0</v>
      </c>
      <c r="F9" s="63"/>
      <c r="G9" s="42">
        <f>SUM(G4:G8)</f>
        <v>1.8399999999999999</v>
      </c>
      <c r="H9" s="42"/>
      <c r="I9" s="42">
        <f>SUM(I4:I8)</f>
        <v>0</v>
      </c>
      <c r="J9" s="42"/>
      <c r="K9" s="62">
        <f>SUM(K4:K8)</f>
        <v>0</v>
      </c>
      <c r="L9" s="62"/>
      <c r="M9" s="64">
        <f>SUM(M4:M8)</f>
        <v>1.8399999999999999</v>
      </c>
    </row>
    <row r="10" spans="1:13" x14ac:dyDescent="0.3">
      <c r="B10" s="1"/>
      <c r="F10" s="70"/>
      <c r="J10" s="32"/>
      <c r="L10" s="35"/>
      <c r="M10" s="35"/>
    </row>
    <row r="11" spans="1:13" x14ac:dyDescent="0.3">
      <c r="B11" s="1"/>
      <c r="F11" s="70"/>
      <c r="H11" t="s">
        <v>28</v>
      </c>
      <c r="J11" s="32"/>
      <c r="K11" s="115">
        <f>M9*4.33</f>
        <v>7.9671999999999992</v>
      </c>
      <c r="L11" s="66"/>
      <c r="M11" s="35"/>
    </row>
    <row r="12" spans="1:13" x14ac:dyDescent="0.3">
      <c r="B12" s="1" t="s">
        <v>26</v>
      </c>
      <c r="E12" t="s">
        <v>297</v>
      </c>
      <c r="F12" s="70"/>
      <c r="I12" s="116"/>
      <c r="L12" s="35"/>
      <c r="M12" s="35"/>
    </row>
    <row r="13" spans="1:13" x14ac:dyDescent="0.3">
      <c r="B13" s="1" t="s">
        <v>29</v>
      </c>
      <c r="D13" t="str">
        <f>B1</f>
        <v>LAURA CERVANTES PERALES</v>
      </c>
      <c r="F13" s="70"/>
      <c r="L13" s="35"/>
      <c r="M13" s="35"/>
    </row>
    <row r="14" spans="1:13" ht="72" x14ac:dyDescent="0.3">
      <c r="B14" s="1" t="s">
        <v>47</v>
      </c>
      <c r="F14" s="70" t="s">
        <v>298</v>
      </c>
      <c r="L14" s="35"/>
      <c r="M14" s="3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6" workbookViewId="0">
      <selection activeCell="E29" sqref="E29"/>
    </sheetView>
  </sheetViews>
  <sheetFormatPr baseColWidth="10" defaultRowHeight="14.4" x14ac:dyDescent="0.3"/>
  <sheetData>
    <row r="1" spans="1:14" x14ac:dyDescent="0.3">
      <c r="A1" t="s">
        <v>189</v>
      </c>
      <c r="B1" t="s">
        <v>0</v>
      </c>
    </row>
    <row r="2" spans="1:14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3">
      <c r="A3" s="5"/>
      <c r="B3" s="21" t="s">
        <v>192</v>
      </c>
      <c r="C3" s="18"/>
      <c r="D3" s="21" t="s">
        <v>192</v>
      </c>
      <c r="E3" s="18"/>
      <c r="F3" s="21" t="s">
        <v>192</v>
      </c>
      <c r="G3" s="18"/>
      <c r="H3" s="21" t="s">
        <v>192</v>
      </c>
      <c r="I3" s="18"/>
      <c r="J3" s="21" t="s">
        <v>192</v>
      </c>
      <c r="K3" s="18"/>
      <c r="L3" s="21" t="s">
        <v>192</v>
      </c>
      <c r="M3" s="18"/>
      <c r="N3" s="18"/>
    </row>
    <row r="4" spans="1:14" x14ac:dyDescent="0.3">
      <c r="A4" s="14">
        <v>13</v>
      </c>
      <c r="B4" s="16" t="s">
        <v>18</v>
      </c>
      <c r="C4" s="17">
        <v>0.33</v>
      </c>
      <c r="D4" s="16" t="s">
        <v>18</v>
      </c>
      <c r="E4" s="17">
        <v>0.33</v>
      </c>
      <c r="F4" s="16" t="s">
        <v>193</v>
      </c>
      <c r="G4" s="17">
        <v>1.41</v>
      </c>
      <c r="H4" s="15" t="s">
        <v>16</v>
      </c>
      <c r="I4" s="16">
        <v>0.33</v>
      </c>
      <c r="J4" s="16" t="s">
        <v>18</v>
      </c>
      <c r="K4" s="17">
        <v>0.33</v>
      </c>
      <c r="L4" s="15" t="s">
        <v>18</v>
      </c>
      <c r="M4" s="17">
        <v>0.33</v>
      </c>
      <c r="N4" s="16">
        <f>C4+E4+G4+I4+K4+M4</f>
        <v>3.06</v>
      </c>
    </row>
    <row r="5" spans="1:14" x14ac:dyDescent="0.3">
      <c r="A5" s="5"/>
      <c r="C5" s="18"/>
      <c r="E5" s="18"/>
      <c r="G5" s="18"/>
      <c r="H5" t="s">
        <v>194</v>
      </c>
      <c r="I5" s="18"/>
      <c r="K5" s="18"/>
      <c r="M5" s="18"/>
      <c r="N5" s="18"/>
    </row>
    <row r="6" spans="1:14" x14ac:dyDescent="0.3">
      <c r="A6" s="14">
        <v>3</v>
      </c>
      <c r="B6" s="15"/>
      <c r="C6" s="16"/>
      <c r="D6" s="16"/>
      <c r="E6" s="17"/>
      <c r="F6" s="15"/>
      <c r="G6" s="16"/>
      <c r="H6" s="15" t="s">
        <v>13</v>
      </c>
      <c r="I6" s="16">
        <v>0.69</v>
      </c>
      <c r="J6" s="16"/>
      <c r="K6" s="17"/>
      <c r="L6" s="16"/>
      <c r="M6" s="16"/>
      <c r="N6" s="16">
        <f>C6+E6+G6+I6+K6+M6</f>
        <v>0.69</v>
      </c>
    </row>
    <row r="7" spans="1:14" ht="20.399999999999999" x14ac:dyDescent="0.3">
      <c r="A7" s="5"/>
      <c r="B7" s="1"/>
      <c r="C7" s="18"/>
      <c r="D7" s="181" t="s">
        <v>197</v>
      </c>
      <c r="E7" s="18"/>
      <c r="F7" s="1"/>
      <c r="G7" s="18"/>
      <c r="H7" s="1"/>
      <c r="I7" s="18"/>
      <c r="J7" s="181" t="s">
        <v>197</v>
      </c>
      <c r="K7" s="18"/>
      <c r="L7" s="1"/>
      <c r="M7" s="18"/>
      <c r="N7" s="18"/>
    </row>
    <row r="8" spans="1:14" x14ac:dyDescent="0.3">
      <c r="A8" s="14">
        <v>4</v>
      </c>
      <c r="B8" s="15"/>
      <c r="C8" s="16"/>
      <c r="D8" s="16" t="s">
        <v>16</v>
      </c>
      <c r="E8" s="17">
        <v>0.33</v>
      </c>
      <c r="F8" s="15"/>
      <c r="G8" s="16"/>
      <c r="H8" s="15"/>
      <c r="I8" s="16"/>
      <c r="J8" s="16" t="s">
        <v>13</v>
      </c>
      <c r="K8" s="17">
        <v>0.59</v>
      </c>
      <c r="L8" s="16"/>
      <c r="M8" s="16"/>
      <c r="N8" s="16">
        <f>C8+E8+G8+I8+K8+M8</f>
        <v>0.91999999999999993</v>
      </c>
    </row>
    <row r="9" spans="1:14" x14ac:dyDescent="0.3">
      <c r="A9" s="39"/>
      <c r="C9" s="41"/>
      <c r="D9" s="119"/>
      <c r="E9" s="60"/>
      <c r="F9" s="89"/>
      <c r="G9" s="41"/>
      <c r="H9" t="s">
        <v>198</v>
      </c>
      <c r="I9" s="41"/>
      <c r="K9" s="41"/>
      <c r="L9" s="41"/>
      <c r="M9" s="41"/>
      <c r="N9" s="41"/>
    </row>
    <row r="10" spans="1:14" ht="36.6" x14ac:dyDescent="0.3">
      <c r="A10" s="42">
        <v>1</v>
      </c>
      <c r="B10" s="43"/>
      <c r="C10" s="44"/>
      <c r="D10" s="44"/>
      <c r="E10" s="44"/>
      <c r="F10" s="150"/>
      <c r="G10" s="44"/>
      <c r="H10" s="182" t="s">
        <v>199</v>
      </c>
      <c r="I10" s="44">
        <v>0.23</v>
      </c>
      <c r="J10" s="182"/>
      <c r="K10" s="44"/>
      <c r="L10" s="43"/>
      <c r="M10" s="44"/>
      <c r="N10" s="44">
        <f>C10+E10+G10+I10+K10+M10</f>
        <v>0.23</v>
      </c>
    </row>
    <row r="11" spans="1:14" x14ac:dyDescent="0.3">
      <c r="A11" s="51"/>
      <c r="B11" s="60" t="s">
        <v>200</v>
      </c>
      <c r="C11" s="48"/>
      <c r="D11" s="48"/>
      <c r="F11" s="60"/>
      <c r="G11" s="48"/>
      <c r="H11" s="183" t="s">
        <v>200</v>
      </c>
      <c r="I11" s="48"/>
      <c r="J11" s="183"/>
      <c r="K11" s="48"/>
      <c r="L11" s="47"/>
      <c r="M11" s="48"/>
      <c r="N11" s="48"/>
    </row>
    <row r="12" spans="1:14" x14ac:dyDescent="0.3">
      <c r="A12" s="51">
        <v>12.56</v>
      </c>
      <c r="B12" s="47" t="s">
        <v>13</v>
      </c>
      <c r="C12" s="48">
        <v>1.45</v>
      </c>
      <c r="D12" s="48"/>
      <c r="F12" s="47"/>
      <c r="G12" s="48"/>
      <c r="H12" s="183" t="s">
        <v>13</v>
      </c>
      <c r="I12" s="48">
        <v>1.45</v>
      </c>
      <c r="J12" s="183"/>
      <c r="K12" s="48"/>
      <c r="L12" s="47"/>
      <c r="M12" s="48"/>
      <c r="N12" s="48">
        <f>C12+E12+G12+I12+K12+M12</f>
        <v>2.9</v>
      </c>
    </row>
    <row r="13" spans="1:14" x14ac:dyDescent="0.3">
      <c r="A13" s="39"/>
      <c r="B13" s="184" t="s">
        <v>201</v>
      </c>
      <c r="C13" s="59"/>
      <c r="D13" s="59"/>
      <c r="E13" s="59"/>
      <c r="F13" s="60"/>
      <c r="G13" s="41"/>
      <c r="H13" s="60"/>
      <c r="I13" s="59"/>
      <c r="J13" s="60" t="s">
        <v>202</v>
      </c>
      <c r="K13" s="59"/>
      <c r="L13" s="60"/>
      <c r="M13" s="59"/>
      <c r="N13" s="41"/>
    </row>
    <row r="14" spans="1:14" ht="72.599999999999994" x14ac:dyDescent="0.3">
      <c r="A14" s="42">
        <v>9.16</v>
      </c>
      <c r="B14" s="185" t="s">
        <v>13</v>
      </c>
      <c r="C14" s="121">
        <v>1.61</v>
      </c>
      <c r="D14" s="121"/>
      <c r="E14" s="121"/>
      <c r="F14" s="43"/>
      <c r="G14" s="44"/>
      <c r="H14" s="43"/>
      <c r="I14" s="121"/>
      <c r="J14" s="43" t="s">
        <v>203</v>
      </c>
      <c r="K14" s="121">
        <v>0.5</v>
      </c>
      <c r="L14" s="43"/>
      <c r="M14" s="121"/>
      <c r="N14" s="44">
        <f>C14+E14+G14+I14+K14</f>
        <v>2.1100000000000003</v>
      </c>
    </row>
    <row r="15" spans="1:14" x14ac:dyDescent="0.3">
      <c r="A15" s="51"/>
      <c r="B15" s="186"/>
      <c r="C15" s="101"/>
      <c r="D15" s="101"/>
      <c r="F15" s="47"/>
      <c r="G15" s="48"/>
      <c r="H15" s="186" t="s">
        <v>204</v>
      </c>
      <c r="I15" s="101"/>
      <c r="J15" s="47"/>
      <c r="K15" s="101"/>
      <c r="L15" s="47"/>
      <c r="M15" s="101"/>
      <c r="N15" s="48"/>
    </row>
    <row r="16" spans="1:14" x14ac:dyDescent="0.3">
      <c r="A16" s="51">
        <v>5.16</v>
      </c>
      <c r="B16" s="186"/>
      <c r="C16" s="101"/>
      <c r="D16" s="101"/>
      <c r="F16" s="47"/>
      <c r="G16" s="48"/>
      <c r="H16" s="186" t="s">
        <v>13</v>
      </c>
      <c r="I16" s="101">
        <v>1.19</v>
      </c>
      <c r="J16" s="47"/>
      <c r="K16" s="101"/>
      <c r="L16" s="47"/>
      <c r="M16" s="101"/>
      <c r="N16" s="48">
        <f>C16+E16+G16+I16+K16</f>
        <v>1.19</v>
      </c>
    </row>
    <row r="17" spans="1:14" x14ac:dyDescent="0.3">
      <c r="A17" s="39"/>
      <c r="B17" s="184"/>
      <c r="C17" s="59"/>
      <c r="D17" s="59" t="s">
        <v>205</v>
      </c>
      <c r="E17" s="59"/>
      <c r="F17" s="60"/>
      <c r="G17" s="41"/>
      <c r="H17" s="60"/>
      <c r="I17" s="59"/>
      <c r="J17" s="60" t="s">
        <v>206</v>
      </c>
      <c r="K17" s="59"/>
      <c r="L17" s="60"/>
      <c r="M17" s="59"/>
      <c r="N17" s="41"/>
    </row>
    <row r="18" spans="1:14" x14ac:dyDescent="0.3">
      <c r="A18" s="42">
        <v>6</v>
      </c>
      <c r="B18" s="185"/>
      <c r="C18" s="121"/>
      <c r="D18" s="121" t="s">
        <v>13</v>
      </c>
      <c r="E18" s="121">
        <v>1.1000000000000001</v>
      </c>
      <c r="F18" s="43"/>
      <c r="G18" s="44"/>
      <c r="H18" s="43"/>
      <c r="I18" s="121"/>
      <c r="J18" s="43" t="s">
        <v>18</v>
      </c>
      <c r="K18" s="121">
        <v>0.28999999999999998</v>
      </c>
      <c r="L18" s="43"/>
      <c r="M18" s="121"/>
      <c r="N18" s="44">
        <f>E18+K18</f>
        <v>1.3900000000000001</v>
      </c>
    </row>
    <row r="19" spans="1:14" ht="30.6" x14ac:dyDescent="0.3">
      <c r="A19" s="5"/>
      <c r="B19" s="181"/>
      <c r="C19" s="170"/>
      <c r="D19" s="181" t="s">
        <v>179</v>
      </c>
      <c r="E19" s="170"/>
      <c r="G19" s="170"/>
      <c r="I19" s="170"/>
      <c r="K19" s="172"/>
      <c r="L19" s="172"/>
      <c r="M19" s="172"/>
      <c r="N19" s="18"/>
    </row>
    <row r="20" spans="1:14" x14ac:dyDescent="0.3">
      <c r="A20" s="14">
        <v>2</v>
      </c>
      <c r="B20" s="169"/>
      <c r="C20" s="169"/>
      <c r="D20" s="169" t="s">
        <v>13</v>
      </c>
      <c r="E20" s="169">
        <v>0.47</v>
      </c>
      <c r="F20" s="169"/>
      <c r="G20" s="169"/>
      <c r="H20" s="169"/>
      <c r="I20" s="169"/>
      <c r="J20" s="169"/>
      <c r="K20" s="169"/>
      <c r="L20" s="169"/>
      <c r="M20" s="169"/>
      <c r="N20" s="16">
        <f>C20+E20+G20+I20+K20+M20</f>
        <v>0.47</v>
      </c>
    </row>
    <row r="21" spans="1:14" ht="20.399999999999999" x14ac:dyDescent="0.3">
      <c r="A21" s="24"/>
      <c r="B21" s="170"/>
      <c r="C21" s="170"/>
      <c r="D21" s="170"/>
      <c r="E21" s="196"/>
      <c r="F21" s="170"/>
      <c r="G21" s="170"/>
      <c r="H21" s="170" t="s">
        <v>289</v>
      </c>
      <c r="I21" s="170"/>
      <c r="J21" s="170"/>
      <c r="K21" s="170"/>
      <c r="L21" s="170"/>
      <c r="M21" s="170"/>
      <c r="N21" s="11"/>
    </row>
    <row r="22" spans="1:14" x14ac:dyDescent="0.3">
      <c r="A22" s="24">
        <v>4.58</v>
      </c>
      <c r="B22" s="170"/>
      <c r="C22" s="170"/>
      <c r="D22" s="170"/>
      <c r="E22" s="196"/>
      <c r="F22" s="170"/>
      <c r="G22" s="170"/>
      <c r="H22" s="170" t="s">
        <v>13</v>
      </c>
      <c r="I22" s="170">
        <v>1.25</v>
      </c>
      <c r="J22" s="170"/>
      <c r="K22" s="170"/>
      <c r="L22" s="170"/>
      <c r="M22" s="170"/>
      <c r="N22" s="11">
        <f>B22</f>
        <v>0</v>
      </c>
    </row>
    <row r="23" spans="1:14" x14ac:dyDescent="0.3">
      <c r="A23" s="160"/>
      <c r="B23" s="18"/>
      <c r="C23" s="18"/>
      <c r="D23" s="18"/>
      <c r="E23" s="187"/>
      <c r="F23" s="19"/>
      <c r="G23" s="18"/>
      <c r="H23" s="18"/>
      <c r="I23" s="18"/>
      <c r="J23" s="18"/>
      <c r="K23" s="18"/>
      <c r="L23" s="18"/>
      <c r="M23" s="18"/>
      <c r="N23" s="18"/>
    </row>
    <row r="24" spans="1:14" x14ac:dyDescent="0.3">
      <c r="A24" s="73">
        <f>SUM(A3:A23)</f>
        <v>60.459999999999994</v>
      </c>
      <c r="B24" s="14" t="s">
        <v>10</v>
      </c>
      <c r="C24" s="73">
        <f>SUM(C3:C23)</f>
        <v>3.39</v>
      </c>
      <c r="D24" s="73"/>
      <c r="E24" s="73">
        <f>SUM(E3:E23)</f>
        <v>2.2300000000000004</v>
      </c>
      <c r="F24" s="85"/>
      <c r="G24" s="73">
        <f>SUM(G3:G23)</f>
        <v>1.41</v>
      </c>
      <c r="H24" s="14"/>
      <c r="I24" s="73">
        <f>SUM(I3:I23)</f>
        <v>5.1400000000000006</v>
      </c>
      <c r="J24" s="14"/>
      <c r="K24" s="73">
        <f>SUM(K3:K23)</f>
        <v>1.71</v>
      </c>
      <c r="L24" s="73"/>
      <c r="M24" s="73">
        <f>SUM(M3:M23)</f>
        <v>0.33</v>
      </c>
      <c r="N24" s="73">
        <f>SUM(N3:N23)</f>
        <v>12.96</v>
      </c>
    </row>
    <row r="25" spans="1:14" x14ac:dyDescent="0.3">
      <c r="D25" t="s">
        <v>26</v>
      </c>
      <c r="H25" t="s">
        <v>290</v>
      </c>
      <c r="I25" t="s">
        <v>28</v>
      </c>
    </row>
    <row r="26" spans="1:14" x14ac:dyDescent="0.3">
      <c r="D26" t="s">
        <v>29</v>
      </c>
      <c r="F26" s="188" t="str">
        <f>B1</f>
        <v>LAURA CERVANTES PERALES</v>
      </c>
      <c r="K26">
        <f>N24*4.33</f>
        <v>56.116800000000005</v>
      </c>
    </row>
    <row r="28" spans="1:14" x14ac:dyDescent="0.3">
      <c r="E28" t="s">
        <v>291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G11" sqref="G11"/>
    </sheetView>
  </sheetViews>
  <sheetFormatPr baseColWidth="10" defaultRowHeight="14.4" x14ac:dyDescent="0.3"/>
  <cols>
    <col min="5" max="5" width="2.5546875" bestFit="1" customWidth="1"/>
    <col min="7" max="7" width="5.44140625" customWidth="1"/>
  </cols>
  <sheetData>
    <row r="1" spans="1:14" x14ac:dyDescent="0.3">
      <c r="A1" s="35"/>
      <c r="B1" s="1" t="s">
        <v>0</v>
      </c>
      <c r="C1" s="35"/>
      <c r="D1" s="35"/>
      <c r="E1" s="35"/>
      <c r="F1" s="36"/>
      <c r="G1" s="35"/>
      <c r="H1" s="35"/>
      <c r="I1" s="35"/>
      <c r="J1" s="35"/>
      <c r="K1" s="35"/>
      <c r="L1" s="35"/>
      <c r="M1" s="35"/>
      <c r="N1" s="35"/>
    </row>
    <row r="2" spans="1:14" x14ac:dyDescent="0.3">
      <c r="A2" s="35"/>
      <c r="B2" s="1"/>
      <c r="C2" s="35"/>
      <c r="D2" s="35"/>
      <c r="E2" s="35"/>
      <c r="F2" s="36"/>
      <c r="G2" s="35"/>
      <c r="H2" s="35"/>
      <c r="I2" s="35"/>
      <c r="J2" s="35"/>
      <c r="K2" s="35"/>
      <c r="L2" s="35"/>
      <c r="M2" s="35"/>
      <c r="N2" s="35"/>
    </row>
    <row r="3" spans="1:14" x14ac:dyDescent="0.3">
      <c r="A3" s="37" t="s">
        <v>1</v>
      </c>
      <c r="B3" s="3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7" t="s">
        <v>5</v>
      </c>
      <c r="H3" s="37" t="s">
        <v>7</v>
      </c>
      <c r="I3" s="37" t="s">
        <v>5</v>
      </c>
      <c r="J3" s="37" t="s">
        <v>8</v>
      </c>
      <c r="K3" s="37" t="s">
        <v>5</v>
      </c>
      <c r="L3" s="37" t="s">
        <v>9</v>
      </c>
      <c r="M3" s="37" t="s">
        <v>5</v>
      </c>
      <c r="N3" s="37" t="s">
        <v>10</v>
      </c>
    </row>
    <row r="4" spans="1:14" ht="24.6" x14ac:dyDescent="0.3">
      <c r="A4" s="39"/>
      <c r="B4" s="232" t="s">
        <v>292</v>
      </c>
      <c r="C4" s="41"/>
      <c r="D4" s="75"/>
      <c r="E4" s="41"/>
      <c r="F4" s="231" t="s">
        <v>292</v>
      </c>
      <c r="G4" s="41"/>
      <c r="H4" s="231"/>
      <c r="I4" s="60"/>
      <c r="J4" s="231" t="s">
        <v>292</v>
      </c>
      <c r="K4" s="41"/>
      <c r="L4" s="41"/>
      <c r="M4" s="41"/>
      <c r="N4" s="41"/>
    </row>
    <row r="5" spans="1:14" x14ac:dyDescent="0.3">
      <c r="A5" s="42">
        <v>8</v>
      </c>
      <c r="B5" s="16" t="s">
        <v>18</v>
      </c>
      <c r="C5" s="44">
        <v>0.25</v>
      </c>
      <c r="D5" s="44"/>
      <c r="E5" s="45"/>
      <c r="F5" s="43" t="s">
        <v>13</v>
      </c>
      <c r="G5" s="44">
        <v>1.34</v>
      </c>
      <c r="H5" s="44"/>
      <c r="I5" s="44"/>
      <c r="J5" s="44" t="s">
        <v>18</v>
      </c>
      <c r="K5" s="44">
        <v>0.25</v>
      </c>
      <c r="L5" s="44"/>
      <c r="M5" s="44"/>
      <c r="N5" s="48">
        <f>C5+E5+G5+I5+K5</f>
        <v>1.84</v>
      </c>
    </row>
    <row r="6" spans="1:14" x14ac:dyDescent="0.3">
      <c r="A6" s="61">
        <f>SUM(A4:A5)</f>
        <v>8</v>
      </c>
      <c r="B6" s="14" t="s">
        <v>10</v>
      </c>
      <c r="C6" s="42">
        <f>SUM(C4:C5)</f>
        <v>0.25</v>
      </c>
      <c r="D6" s="62"/>
      <c r="E6" s="42">
        <f>SUM(E4:E5)</f>
        <v>0</v>
      </c>
      <c r="F6" s="63"/>
      <c r="G6" s="42">
        <f>SUM(G4:G5)</f>
        <v>1.34</v>
      </c>
      <c r="H6" s="42"/>
      <c r="I6" s="42">
        <f>SUM(I4:I5)</f>
        <v>0</v>
      </c>
      <c r="J6" s="42"/>
      <c r="K6" s="42">
        <f>SUM(K4:K5)</f>
        <v>0.25</v>
      </c>
      <c r="L6" s="62"/>
      <c r="M6" s="62">
        <f>SUM(M4:M5)</f>
        <v>0</v>
      </c>
      <c r="N6" s="64">
        <f>SUM(N4:N5)</f>
        <v>1.84</v>
      </c>
    </row>
    <row r="7" spans="1:14" x14ac:dyDescent="0.3">
      <c r="A7" s="35"/>
      <c r="B7" s="1"/>
      <c r="C7" s="35"/>
      <c r="D7" s="35"/>
      <c r="E7" s="35"/>
      <c r="F7" s="36"/>
      <c r="G7" s="35"/>
      <c r="H7" s="35"/>
      <c r="I7" s="35"/>
      <c r="J7" s="65"/>
      <c r="K7" s="35"/>
      <c r="L7" s="35"/>
      <c r="M7" s="35"/>
      <c r="N7" s="35"/>
    </row>
    <row r="8" spans="1:14" x14ac:dyDescent="0.3">
      <c r="A8" s="35"/>
      <c r="B8" s="1"/>
      <c r="C8" s="35"/>
      <c r="D8" s="35"/>
      <c r="E8" s="35"/>
      <c r="F8" s="36"/>
      <c r="G8" s="35"/>
      <c r="H8" s="35" t="s">
        <v>28</v>
      </c>
      <c r="I8" s="35"/>
      <c r="J8" s="65"/>
      <c r="K8" s="66"/>
      <c r="L8" s="66">
        <f>N6*4.33</f>
        <v>7.9672000000000001</v>
      </c>
      <c r="M8" s="66"/>
      <c r="N8" s="35"/>
    </row>
    <row r="9" spans="1:14" x14ac:dyDescent="0.3">
      <c r="A9" s="35"/>
      <c r="B9" s="1" t="s">
        <v>26</v>
      </c>
      <c r="C9" s="35"/>
      <c r="D9" s="35"/>
      <c r="E9" s="35"/>
      <c r="F9" s="69" t="s">
        <v>290</v>
      </c>
      <c r="G9" s="35"/>
      <c r="H9" s="35"/>
      <c r="I9" s="67"/>
      <c r="J9" s="35"/>
      <c r="K9" s="35"/>
      <c r="L9" s="35"/>
      <c r="M9" s="35"/>
      <c r="N9" s="35"/>
    </row>
    <row r="10" spans="1:14" x14ac:dyDescent="0.3">
      <c r="A10" s="35"/>
      <c r="B10" s="1" t="s">
        <v>29</v>
      </c>
      <c r="C10" s="35"/>
      <c r="D10" s="35" t="str">
        <f>B1</f>
        <v>LAURA CERVANTES PERALES</v>
      </c>
      <c r="E10" s="68"/>
      <c r="F10" s="1" t="s">
        <v>47</v>
      </c>
      <c r="G10" s="35"/>
      <c r="H10" s="35"/>
      <c r="I10" s="35"/>
      <c r="J10" s="35"/>
      <c r="K10" s="35"/>
      <c r="L10" s="35"/>
      <c r="M10" s="35"/>
      <c r="N10" s="35"/>
    </row>
    <row r="11" spans="1:14" x14ac:dyDescent="0.3">
      <c r="H11" t="s">
        <v>293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F11" sqref="F11"/>
    </sheetView>
  </sheetViews>
  <sheetFormatPr baseColWidth="10" defaultRowHeight="14.4" x14ac:dyDescent="0.3"/>
  <cols>
    <col min="5" max="5" width="8" customWidth="1"/>
  </cols>
  <sheetData>
    <row r="1" spans="1:14" x14ac:dyDescent="0.3">
      <c r="A1" s="35"/>
      <c r="B1" t="s">
        <v>0</v>
      </c>
      <c r="C1" s="35"/>
      <c r="D1" s="35"/>
      <c r="E1" s="35"/>
      <c r="F1" s="36"/>
      <c r="G1" s="35"/>
      <c r="H1" s="35"/>
      <c r="I1" s="35"/>
      <c r="J1" s="35"/>
      <c r="K1" s="35"/>
      <c r="L1" s="35"/>
      <c r="M1" s="35"/>
      <c r="N1" s="35"/>
    </row>
    <row r="2" spans="1:14" x14ac:dyDescent="0.3">
      <c r="A2" s="35"/>
      <c r="B2" s="1"/>
      <c r="C2" s="35"/>
      <c r="D2" s="35"/>
      <c r="E2" s="35"/>
      <c r="F2" s="36"/>
      <c r="G2" s="35"/>
      <c r="H2" s="35"/>
      <c r="I2" s="35"/>
      <c r="J2" s="35"/>
      <c r="K2" s="35"/>
      <c r="L2" s="35"/>
      <c r="M2" s="35"/>
      <c r="N2" s="35"/>
    </row>
    <row r="3" spans="1:14" x14ac:dyDescent="0.3">
      <c r="A3" s="37" t="s">
        <v>1</v>
      </c>
      <c r="B3" s="3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7" t="s">
        <v>5</v>
      </c>
      <c r="H3" s="37" t="s">
        <v>7</v>
      </c>
      <c r="I3" s="37" t="s">
        <v>5</v>
      </c>
      <c r="J3" s="37" t="s">
        <v>8</v>
      </c>
      <c r="K3" s="37" t="s">
        <v>5</v>
      </c>
      <c r="L3" s="37" t="s">
        <v>9</v>
      </c>
      <c r="M3" s="37" t="s">
        <v>5</v>
      </c>
      <c r="N3" s="37" t="s">
        <v>10</v>
      </c>
    </row>
    <row r="4" spans="1:14" ht="24.6" x14ac:dyDescent="0.3">
      <c r="A4" s="39"/>
      <c r="B4" s="227"/>
      <c r="C4" s="41"/>
      <c r="D4" s="226" t="s">
        <v>282</v>
      </c>
      <c r="E4" s="41"/>
      <c r="F4" s="226"/>
      <c r="G4" s="41"/>
      <c r="H4" s="226"/>
      <c r="I4" s="41"/>
      <c r="J4" s="226"/>
      <c r="K4" s="41"/>
      <c r="L4" s="226" t="s">
        <v>282</v>
      </c>
      <c r="M4" s="41"/>
      <c r="N4" s="41"/>
    </row>
    <row r="5" spans="1:14" x14ac:dyDescent="0.3">
      <c r="A5" s="42">
        <v>5.14</v>
      </c>
      <c r="B5" s="15"/>
      <c r="C5" s="44"/>
      <c r="D5" s="44" t="s">
        <v>18</v>
      </c>
      <c r="E5" s="45">
        <v>0.33</v>
      </c>
      <c r="F5" s="43"/>
      <c r="G5" s="44"/>
      <c r="H5" s="43"/>
      <c r="I5" s="44"/>
      <c r="J5" s="44"/>
      <c r="K5" s="45"/>
      <c r="L5" s="44" t="s">
        <v>283</v>
      </c>
      <c r="M5" s="44">
        <v>0.85</v>
      </c>
      <c r="N5" s="44">
        <f>C5+E5+G5+I5+K5+M5</f>
        <v>1.18</v>
      </c>
    </row>
    <row r="6" spans="1:14" x14ac:dyDescent="0.3">
      <c r="A6" s="39"/>
      <c r="B6" s="13"/>
      <c r="C6" s="48"/>
      <c r="D6" s="48" t="s">
        <v>284</v>
      </c>
      <c r="E6" s="49"/>
      <c r="F6" s="47"/>
      <c r="G6" s="48"/>
      <c r="H6" s="47"/>
      <c r="I6" s="48"/>
      <c r="J6" s="48"/>
      <c r="K6" s="50"/>
      <c r="L6" s="48" t="s">
        <v>285</v>
      </c>
      <c r="M6" s="48"/>
      <c r="N6" s="41"/>
    </row>
    <row r="7" spans="1:14" x14ac:dyDescent="0.3">
      <c r="A7" s="42">
        <v>4.18</v>
      </c>
      <c r="B7" s="15"/>
      <c r="C7" s="44"/>
      <c r="D7" s="44" t="s">
        <v>13</v>
      </c>
      <c r="E7" s="144">
        <v>0.71</v>
      </c>
      <c r="F7" s="43"/>
      <c r="G7" s="44"/>
      <c r="H7" s="43"/>
      <c r="I7" s="44"/>
      <c r="J7" s="44"/>
      <c r="K7" s="45"/>
      <c r="L7" s="44" t="s">
        <v>16</v>
      </c>
      <c r="M7" s="44">
        <v>0.25</v>
      </c>
      <c r="N7" s="44">
        <f>M7+E7</f>
        <v>0.96</v>
      </c>
    </row>
    <row r="8" spans="1:14" x14ac:dyDescent="0.3">
      <c r="A8" s="199"/>
      <c r="B8" s="13"/>
      <c r="C8" s="48"/>
      <c r="D8" s="48"/>
      <c r="E8" s="49"/>
      <c r="F8" s="47"/>
      <c r="G8" s="48"/>
      <c r="H8" s="47"/>
      <c r="I8" s="48"/>
      <c r="J8" s="48"/>
      <c r="K8" s="50"/>
      <c r="L8" s="60" t="s">
        <v>286</v>
      </c>
      <c r="M8" s="48"/>
      <c r="N8" s="44"/>
    </row>
    <row r="9" spans="1:14" x14ac:dyDescent="0.3">
      <c r="A9" s="199">
        <v>1.43</v>
      </c>
      <c r="B9" s="13"/>
      <c r="C9" s="48"/>
      <c r="D9" s="48"/>
      <c r="E9" s="49"/>
      <c r="F9" s="47"/>
      <c r="G9" s="48"/>
      <c r="H9" s="47"/>
      <c r="I9" s="48"/>
      <c r="J9" s="48"/>
      <c r="K9" s="50"/>
      <c r="L9" s="48" t="s">
        <v>287</v>
      </c>
      <c r="M9" s="48">
        <v>0.33</v>
      </c>
      <c r="N9" s="48">
        <f>C9+E9+G9+I9+K9+M9</f>
        <v>0.33</v>
      </c>
    </row>
    <row r="10" spans="1:14" x14ac:dyDescent="0.3">
      <c r="A10" s="229"/>
      <c r="B10" s="18"/>
      <c r="C10" s="41"/>
      <c r="D10" s="41"/>
      <c r="E10" s="131"/>
      <c r="F10" s="60"/>
      <c r="G10" s="41"/>
      <c r="H10" s="41"/>
      <c r="I10" s="41"/>
      <c r="J10" s="41"/>
      <c r="K10" s="41"/>
      <c r="L10" s="41"/>
      <c r="M10" s="41"/>
      <c r="N10" s="198">
        <f t="shared" ref="N10" si="0">C10+E10+G10+I10+K10+M10</f>
        <v>0</v>
      </c>
    </row>
    <row r="11" spans="1:14" x14ac:dyDescent="0.3">
      <c r="A11" s="230">
        <f>SUM(A4:A10)</f>
        <v>10.75</v>
      </c>
      <c r="B11" s="14" t="s">
        <v>10</v>
      </c>
      <c r="C11" s="42">
        <f>SUM(C4:C10)</f>
        <v>0</v>
      </c>
      <c r="D11" s="62"/>
      <c r="E11" s="62">
        <f>SUM(E4:E10)</f>
        <v>1.04</v>
      </c>
      <c r="F11" s="63"/>
      <c r="G11" s="42">
        <f>SUM(G4:G10)</f>
        <v>0</v>
      </c>
      <c r="H11" s="42"/>
      <c r="I11" s="42">
        <f>SUM(I4:I10)</f>
        <v>0</v>
      </c>
      <c r="J11" s="42"/>
      <c r="K11" s="62">
        <f>SUM(K4:K10)</f>
        <v>0</v>
      </c>
      <c r="L11" s="62"/>
      <c r="M11" s="62">
        <f>SUM(M4:M10)</f>
        <v>1.4300000000000002</v>
      </c>
      <c r="N11" s="64">
        <f>SUM(N4:N10)</f>
        <v>2.4699999999999998</v>
      </c>
    </row>
    <row r="12" spans="1:14" x14ac:dyDescent="0.3">
      <c r="A12" s="35"/>
      <c r="B12" s="1"/>
      <c r="C12" s="35"/>
      <c r="D12" s="35"/>
      <c r="E12" s="35"/>
      <c r="F12" s="36"/>
      <c r="G12" s="35"/>
      <c r="H12" s="35"/>
      <c r="I12" s="35"/>
      <c r="J12" s="65"/>
      <c r="K12" s="35"/>
      <c r="L12" s="35"/>
      <c r="M12" s="35"/>
      <c r="N12" s="35"/>
    </row>
    <row r="13" spans="1:14" x14ac:dyDescent="0.3">
      <c r="A13" s="35"/>
      <c r="B13" s="1"/>
      <c r="C13" s="35"/>
      <c r="D13" s="35"/>
      <c r="E13" s="35"/>
      <c r="F13" s="36"/>
      <c r="G13" s="35"/>
      <c r="H13" s="35"/>
      <c r="I13" s="35"/>
      <c r="J13" s="65"/>
      <c r="K13" s="66"/>
      <c r="L13" s="66"/>
      <c r="M13" s="66"/>
      <c r="N13" s="35"/>
    </row>
    <row r="14" spans="1:14" x14ac:dyDescent="0.3">
      <c r="A14" s="35"/>
      <c r="B14" s="1"/>
      <c r="C14" s="35"/>
      <c r="D14" s="69"/>
      <c r="E14" s="35"/>
      <c r="F14" s="36"/>
      <c r="G14" s="35"/>
      <c r="H14" s="35"/>
      <c r="I14" s="67"/>
      <c r="J14" s="35"/>
      <c r="K14" s="35"/>
      <c r="L14" s="35"/>
      <c r="M14" s="35"/>
      <c r="N14" s="35"/>
    </row>
    <row r="15" spans="1:14" x14ac:dyDescent="0.3">
      <c r="A15" s="35"/>
      <c r="B15" s="1"/>
      <c r="C15" s="35"/>
      <c r="D15" s="35"/>
      <c r="E15" s="68"/>
      <c r="G15" s="35"/>
      <c r="H15" s="35"/>
      <c r="I15" s="35"/>
      <c r="J15" s="35"/>
      <c r="K15" s="35"/>
      <c r="L15" s="35"/>
      <c r="M15" s="35"/>
      <c r="N15" s="35"/>
    </row>
    <row r="16" spans="1:14" x14ac:dyDescent="0.3">
      <c r="A16" s="35"/>
      <c r="B16" s="1"/>
      <c r="C16" s="35"/>
      <c r="D16" s="35"/>
      <c r="E16" s="35"/>
      <c r="F16" s="35" t="s">
        <v>288</v>
      </c>
      <c r="G16" s="35"/>
      <c r="I16" s="35"/>
      <c r="J16" s="35"/>
      <c r="K16" s="35"/>
      <c r="L16" s="35"/>
      <c r="M16" s="35"/>
      <c r="N16" s="3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52</vt:i4>
      </vt:variant>
    </vt:vector>
  </HeadingPairs>
  <TitlesOfParts>
    <vt:vector size="52" baseType="lpstr">
      <vt:lpstr>CUBRE A OLGA 06 Y 07,04,2020</vt:lpstr>
      <vt:lpstr>CUBRE A LA PEÑA</vt:lpstr>
      <vt:lpstr>CUBRE ANDUJAR 03,12,2019</vt:lpstr>
      <vt:lpstr>CUBRE LATIFA 05,12,2019</vt:lpstr>
      <vt:lpstr>CUBRE A CRISTINA</vt:lpstr>
      <vt:lpstr>CUBRE A REMEDIOS 02,09,19</vt:lpstr>
      <vt:lpstr>CUBRE A Mª JOSE 01,08,19</vt:lpstr>
      <vt:lpstr>CUBRE A IGNACIA 01,08,2019</vt:lpstr>
      <vt:lpstr>CUBRE A FATIMA 01,08,19</vt:lpstr>
      <vt:lpstr>CUBRE A Mª JOSE CASAS 01,07,19</vt:lpstr>
      <vt:lpstr>CUBRE A LITA DEL 2 AL 12 DE MAY</vt:lpstr>
      <vt:lpstr>Hoja1</vt:lpstr>
      <vt:lpstr>CUBRE A LOLI MTNEZ 01,04,2019</vt:lpstr>
      <vt:lpstr>CUBRE A TRINI 28,01,2019</vt:lpstr>
      <vt:lpstr>CUBRE A TRINI 24,01,2019</vt:lpstr>
      <vt:lpstr>CUBRE A TRINI 17,01,2019</vt:lpstr>
      <vt:lpstr>CUBRE A TRINI FDZ 12,12,18</vt:lpstr>
      <vt:lpstr>CUBRE A LORENA 03,12,2018</vt:lpstr>
      <vt:lpstr>CUBRE A TRINI FERN.05,11,18</vt:lpstr>
      <vt:lpstr>CUBRE A TRINI 02,11,2018</vt:lpstr>
      <vt:lpstr>CUBRE A Mª JOSE GOMEZ 02,11,18</vt:lpstr>
      <vt:lpstr>CUBRE A VICTORIA 24,10,2018</vt:lpstr>
      <vt:lpstr>CUBRE A MARGA 17,10,2018</vt:lpstr>
      <vt:lpstr>CUBRE A ELISABETH 15,10,2018</vt:lpstr>
      <vt:lpstr>CUBRE A GLORIA 09,10,2018</vt:lpstr>
      <vt:lpstr>CUBRE A ANGELES JURADO 11,10,20</vt:lpstr>
      <vt:lpstr>CUBRE A OKSANA 04,09,08</vt:lpstr>
      <vt:lpstr>CUBRE A FATIMA 01,09,2018</vt:lpstr>
      <vt:lpstr>CUBRE A RAQUEL CORTES 14,09,201</vt:lpstr>
      <vt:lpstr>CUBRE A ALMUDENA</vt:lpstr>
      <vt:lpstr>CUBRE A Mª MAR ANDUJAR </vt:lpstr>
      <vt:lpstr>CUBRE A KHADIJA 23,08,2018</vt:lpstr>
      <vt:lpstr>CUBRE A TRUJILLO 03,08,2018</vt:lpstr>
      <vt:lpstr>CUBRE A MIMOUNT 06,08,2018</vt:lpstr>
      <vt:lpstr>CUBRE A FINA 16,07,2018</vt:lpstr>
      <vt:lpstr>CUBRE A GERTRU 01.08.2018</vt:lpstr>
      <vt:lpstr>SU PLANNING 01.08.2018</vt:lpstr>
      <vt:lpstr>SU PLANNING 03.08.2018</vt:lpstr>
      <vt:lpstr>SU PLANNING 07.08.2018</vt:lpstr>
      <vt:lpstr>SU PLANNING 16.07.2018</vt:lpstr>
      <vt:lpstr>CUBRE A MARIQUI 02,07,2018</vt:lpstr>
      <vt:lpstr>CUBRE A VICTORIA 02,07,2018</vt:lpstr>
      <vt:lpstr>SU PLANNING 01.07.2018</vt:lpstr>
      <vt:lpstr>CUBRE A YOLANDA RUBIA 15,06,201</vt:lpstr>
      <vt:lpstr>SU PLANING 15.06.2018</vt:lpstr>
      <vt:lpstr>CUBRE A RAQUEL CORTES15,05,2018</vt:lpstr>
      <vt:lpstr>CUBRE A VICTORIA 15,05,2018</vt:lpstr>
      <vt:lpstr>SU PLANNING 15,05,2018</vt:lpstr>
      <vt:lpstr>CUBRE A LITA</vt:lpstr>
      <vt:lpstr>CUBRE A MIMOUNT</vt:lpstr>
      <vt:lpstr>CUBRE A OLGA 09,04,2018</vt:lpstr>
      <vt:lpstr>CUBRE A DULCE 02,04,2018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2022-03-23T11:35:48Z</dcterms:modified>
</cp:coreProperties>
</file>