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U PLANNING 18,04,2023" sheetId="68" r:id="rId1"/>
    <sheet name="SU PLANNING 01,04,2023" sheetId="67" r:id="rId2"/>
    <sheet name="SU PLANNING 01,10,2022" sheetId="66" r:id="rId3"/>
    <sheet name="SU PLANNING 13,09,2022" sheetId="65" r:id="rId4"/>
    <sheet name="SU PLANNING 27,04,2022" sheetId="64" r:id="rId5"/>
    <sheet name="su planning 01,04,2022" sheetId="63" r:id="rId6"/>
    <sheet name="SU PLANNING 01,03,2022" sheetId="62" r:id="rId7"/>
    <sheet name="SU PLANNING 22,02,2022" sheetId="58" r:id="rId8"/>
    <sheet name="SU PLANNING 19,02,2022" sheetId="61" r:id="rId9"/>
    <sheet name="SU PLANNING 18,02,2022" sheetId="60" r:id="rId10"/>
    <sheet name="SU PLANNING 16,02,2022" sheetId="59" r:id="rId11"/>
    <sheet name="su planning 07,02,22 " sheetId="56" r:id="rId12"/>
    <sheet name="SU PLANNING 01,02,22" sheetId="57" r:id="rId13"/>
    <sheet name="SU PLANNING 18,01,2022" sheetId="55" r:id="rId14"/>
    <sheet name="SU PLANNING 01,12,2021" sheetId="54" r:id="rId15"/>
    <sheet name="SU PLANNING 01,10,2021" sheetId="53" r:id="rId16"/>
    <sheet name="SU PLANNNIG 16,09,2021" sheetId="52" r:id="rId17"/>
    <sheet name="SU PLANNING 01,09,2021" sheetId="51" r:id="rId18"/>
    <sheet name="SU PLANNING 01,07,2021" sheetId="50" r:id="rId19"/>
    <sheet name="SU PLANNING 01,06,2021" sheetId="49" r:id="rId20"/>
    <sheet name="SU PLANNING 18,05,2021" sheetId="48" r:id="rId21"/>
    <sheet name="SU PLANNING 17,05,2021" sheetId="47" r:id="rId22"/>
    <sheet name="SU PLANNIG 03,05,2021" sheetId="46" r:id="rId23"/>
    <sheet name="SU PLANNING 19,04,2021" sheetId="45" r:id="rId24"/>
    <sheet name="H.COMPLEMENTARIAS JULIO,20" sheetId="40" r:id="rId25"/>
    <sheet name="H.COMPLEMENTARIAS JUNIO,20" sheetId="39" r:id="rId26"/>
    <sheet name="SU PLANNING 01,03,2021" sheetId="44" r:id="rId27"/>
    <sheet name="SU PLANNING 01,01,2021" sheetId="43" r:id="rId28"/>
    <sheet name="SU PLANNING 05,12,2020" sheetId="42" r:id="rId29"/>
    <sheet name="SU PLANNING 01,12,2020" sheetId="41" r:id="rId30"/>
    <sheet name="SU PLANNING 01,07,2020" sheetId="38" r:id="rId31"/>
    <sheet name="SU PLANNING 12,6,20" sheetId="37" r:id="rId32"/>
    <sheet name="H.COMPLEMENTARIA MAYO,20" sheetId="36" r:id="rId33"/>
    <sheet name="H.COMPLEMENTARIAS ABRIL,20" sheetId="35" r:id="rId34"/>
    <sheet name="H.COMPLEMENTARIA MARZO,20" sheetId="34" r:id="rId35"/>
    <sheet name="h. complem febre 20" sheetId="33" r:id="rId36"/>
    <sheet name="H. COMPLEMENTARIAS ENERO,20" sheetId="31" r:id="rId37"/>
    <sheet name="H.COMPLEMENTARIAS DICIEMBRE,19" sheetId="27" r:id="rId38"/>
    <sheet name="SU PLANNING 01,03,2020" sheetId="32" r:id="rId39"/>
    <sheet name="SUPLANNING 02,01,2020" sheetId="30" r:id="rId40"/>
    <sheet name="SUYO+MONICA+ISAEBEL+VIC" sheetId="29" r:id="rId41"/>
    <sheet name="SUYO +ISABEL PEREZ+VICT+ISA" sheetId="26" r:id="rId42"/>
    <sheet name="CUBRE A ISA 03,12,2019" sheetId="24" r:id="rId43"/>
    <sheet name="SUYO +Mº VICTORIA + ISAB" sheetId="25" r:id="rId44"/>
    <sheet name="SUYO +Mª VICTO" sheetId="23" r:id="rId45"/>
    <sheet name="Hoja2" sheetId="28" r:id="rId46"/>
    <sheet name="SUYO + VICTORIA + MªCARMEN" sheetId="20" r:id="rId47"/>
    <sheet name="SU PLANNING 12,11,2019" sheetId="21" r:id="rId48"/>
    <sheet name="CUBRE A Mª CARMEN HEDZ 12,11,19" sheetId="22" r:id="rId49"/>
    <sheet name="CUBRE A Mª VICTORIA" sheetId="19" r:id="rId50"/>
    <sheet name="SU PLANNING 01,10,2019" sheetId="18" r:id="rId51"/>
    <sheet name="SU PLANNING 11,09,2019" sheetId="17" r:id="rId52"/>
    <sheet name="SU PLANNING 03,09,2018" sheetId="15" r:id="rId53"/>
    <sheet name="CUBRE A MONICA 20,12,2018+" sheetId="16" r:id="rId54"/>
    <sheet name="CUBRE A MONICA 19,03,2018" sheetId="14" r:id="rId55"/>
    <sheet name="CUBRE A VICTORIA 19,02,2018" sheetId="13" r:id="rId56"/>
    <sheet name="CUBRE A FINA 12,02,2018" sheetId="12" r:id="rId57"/>
    <sheet name="CUBRE A FINA 01,12,2017" sheetId="11" r:id="rId58"/>
    <sheet name="SU PLANNIG 12,09,17" sheetId="5" r:id="rId59"/>
    <sheet name="CUBRE VAC. IGNACIA  01,06,17" sheetId="7" r:id="rId60"/>
    <sheet name="PLANNIG SUST.LOLI MT" sheetId="6" r:id="rId61"/>
    <sheet name="SU PLANNING 03,11,16" sheetId="1" r:id="rId62"/>
    <sheet name="CUBRE EXC GONGORA" sheetId="8" r:id="rId63"/>
    <sheet name="PLANNING SUST.VAC.ISABEL Mº" sheetId="2" r:id="rId64"/>
    <sheet name="PLANNING SUST.VAC.GONGORA " sheetId="3" r:id="rId65"/>
    <sheet name="PLANNING SUST.BAJA PILI SORIANO" sheetId="4" r:id="rId66"/>
    <sheet name="Hoja3" sheetId="10" r:id="rId67"/>
  </sheets>
  <definedNames>
    <definedName name="_xlnm.Print_Area" localSheetId="36">'H. COMPLEMENTARIAS ENERO,20'!$A$1:$N$14</definedName>
    <definedName name="_xlnm.Print_Area" localSheetId="34">'H.COMPLEMENTARIA MARZO,20'!$A$1:$N$16</definedName>
    <definedName name="_xlnm.Print_Area" localSheetId="32">'H.COMPLEMENTARIA MAYO,20'!$A$1:$N$16</definedName>
    <definedName name="_xlnm.Print_Area" localSheetId="33">'H.COMPLEMENTARIAS ABRIL,20'!$A$1:$N$16</definedName>
    <definedName name="_xlnm.Print_Area" localSheetId="24">'H.COMPLEMENTARIAS JULIO,20'!$A$1:$N$14</definedName>
    <definedName name="_xlnm.Print_Area" localSheetId="25">'H.COMPLEMENTARIAS JUNIO,20'!$A$1:$N$16</definedName>
    <definedName name="_xlnm.Print_Area" localSheetId="58">'SU PLANNIG 12,09,17'!$A$1:$M$30</definedName>
    <definedName name="_xlnm.Print_Area" localSheetId="26">'SU PLANNING 01,03,2021'!$A$1:$N$31</definedName>
    <definedName name="_xlnm.Print_Area" localSheetId="5">'su planning 01,04,2022'!$A$1:$N$31</definedName>
    <definedName name="_xlnm.Print_Area" localSheetId="1">'SU PLANNING 01,04,2023'!$A$1:$N$35</definedName>
    <definedName name="_xlnm.Print_Area" localSheetId="2">'SU PLANNING 01,10,2022'!$A$1:$N$31</definedName>
    <definedName name="_xlnm.Print_Area" localSheetId="31">'SU PLANNING 12,6,20'!$A$1:$N$31</definedName>
    <definedName name="_xlnm.Print_Area" localSheetId="3">'SU PLANNING 13,09,2022'!$A$1:$N$31</definedName>
  </definedNames>
  <calcPr calcId="162913"/>
</workbook>
</file>

<file path=xl/calcChain.xml><?xml version="1.0" encoding="utf-8"?>
<calcChain xmlns="http://schemas.openxmlformats.org/spreadsheetml/2006/main">
  <c r="D29" i="68" l="1"/>
  <c r="M25" i="68"/>
  <c r="K25" i="68"/>
  <c r="I25" i="68"/>
  <c r="G25" i="68"/>
  <c r="E25" i="68"/>
  <c r="C25" i="68"/>
  <c r="A25" i="68"/>
  <c r="N23" i="68"/>
  <c r="N21" i="68"/>
  <c r="N19" i="68"/>
  <c r="N17" i="68"/>
  <c r="N15" i="68"/>
  <c r="N13" i="68"/>
  <c r="N11" i="68"/>
  <c r="N9" i="68"/>
  <c r="N7" i="68"/>
  <c r="N5" i="68"/>
  <c r="A31" i="67"/>
  <c r="N25" i="68" l="1"/>
  <c r="K27" i="68" s="1"/>
  <c r="N29" i="67"/>
  <c r="N27" i="67"/>
  <c r="N25" i="67"/>
  <c r="D35" i="67" l="1"/>
  <c r="M31" i="67"/>
  <c r="K31" i="67"/>
  <c r="I31" i="67"/>
  <c r="G31" i="67"/>
  <c r="E31" i="67"/>
  <c r="C31" i="67"/>
  <c r="N23" i="67"/>
  <c r="N21" i="67"/>
  <c r="N19" i="67"/>
  <c r="N17" i="67"/>
  <c r="N15" i="67"/>
  <c r="N13" i="67"/>
  <c r="N11" i="67"/>
  <c r="N9" i="67"/>
  <c r="N7" i="67"/>
  <c r="N5" i="67"/>
  <c r="N31" i="67" l="1"/>
  <c r="K33" i="67" s="1"/>
  <c r="D31" i="66"/>
  <c r="M27" i="66"/>
  <c r="K27" i="66"/>
  <c r="I27" i="66"/>
  <c r="G27" i="66"/>
  <c r="E27" i="66"/>
  <c r="C27" i="66"/>
  <c r="A27" i="66"/>
  <c r="N25" i="66"/>
  <c r="N23" i="66"/>
  <c r="N21" i="66"/>
  <c r="N19" i="66"/>
  <c r="N17" i="66"/>
  <c r="N15" i="66"/>
  <c r="N13" i="66"/>
  <c r="N11" i="66"/>
  <c r="N9" i="66"/>
  <c r="N7" i="66"/>
  <c r="N5" i="66"/>
  <c r="N27" i="66" l="1"/>
  <c r="K29" i="66" s="1"/>
  <c r="D31" i="65"/>
  <c r="M27" i="65"/>
  <c r="K27" i="65"/>
  <c r="I27" i="65"/>
  <c r="G27" i="65"/>
  <c r="E27" i="65"/>
  <c r="C27" i="65"/>
  <c r="A27" i="65"/>
  <c r="N25" i="65"/>
  <c r="N23" i="65"/>
  <c r="N21" i="65"/>
  <c r="N19" i="65"/>
  <c r="N17" i="65"/>
  <c r="N15" i="65"/>
  <c r="N13" i="65"/>
  <c r="N11" i="65"/>
  <c r="N9" i="65"/>
  <c r="N7" i="65"/>
  <c r="N5" i="65"/>
  <c r="N27" i="65" l="1"/>
  <c r="K29" i="65" s="1"/>
  <c r="N25" i="64"/>
  <c r="K25" i="64"/>
  <c r="I25" i="64"/>
  <c r="G25" i="64"/>
  <c r="E25" i="64"/>
  <c r="C25" i="64"/>
  <c r="A25" i="64"/>
  <c r="N23" i="64"/>
  <c r="N21" i="64"/>
  <c r="N19" i="64"/>
  <c r="N17" i="64"/>
  <c r="N15" i="64"/>
  <c r="N13" i="64"/>
  <c r="N11" i="64"/>
  <c r="N9" i="64"/>
  <c r="N7" i="64"/>
  <c r="N5" i="64"/>
  <c r="K27" i="64" l="1"/>
  <c r="K27" i="63"/>
  <c r="N27" i="63"/>
  <c r="I27" i="63"/>
  <c r="G27" i="63"/>
  <c r="E27" i="63"/>
  <c r="C27" i="63"/>
  <c r="A27" i="63"/>
  <c r="N25" i="63"/>
  <c r="N23" i="63"/>
  <c r="N21" i="63"/>
  <c r="N19" i="63"/>
  <c r="N17" i="63"/>
  <c r="N15" i="63"/>
  <c r="N13" i="63"/>
  <c r="N11" i="63"/>
  <c r="N9" i="63"/>
  <c r="N7" i="63"/>
  <c r="N5" i="63"/>
  <c r="K29" i="63" l="1"/>
  <c r="A31" i="62"/>
  <c r="C31" i="62"/>
  <c r="E31" i="62"/>
  <c r="G31" i="62"/>
  <c r="I31" i="62"/>
  <c r="N31" i="62"/>
  <c r="K31" i="62"/>
  <c r="N13" i="62" l="1"/>
  <c r="N29" i="62" l="1"/>
  <c r="N25" i="57" l="1"/>
  <c r="K25" i="57"/>
  <c r="I25" i="57"/>
  <c r="G25" i="57"/>
  <c r="N35" i="59"/>
  <c r="K35" i="59"/>
  <c r="I35" i="59"/>
  <c r="G35" i="59"/>
  <c r="E35" i="59"/>
  <c r="N31" i="60"/>
  <c r="K31" i="60"/>
  <c r="I31" i="60"/>
  <c r="G31" i="60"/>
  <c r="E31" i="60"/>
  <c r="N25" i="61"/>
  <c r="K25" i="61"/>
  <c r="I25" i="61"/>
  <c r="G25" i="61"/>
  <c r="E25" i="61"/>
  <c r="I27" i="58"/>
  <c r="N27" i="62"/>
  <c r="N25" i="62"/>
  <c r="N23" i="62"/>
  <c r="N21" i="62"/>
  <c r="N19" i="62"/>
  <c r="N17" i="62"/>
  <c r="N15" i="62"/>
  <c r="N11" i="62"/>
  <c r="N9" i="62"/>
  <c r="N7" i="62"/>
  <c r="N5" i="62"/>
  <c r="K33" i="62" l="1"/>
  <c r="K27" i="58"/>
  <c r="N27" i="58"/>
  <c r="G27" i="58" l="1"/>
  <c r="E27" i="58"/>
  <c r="C25" i="61"/>
  <c r="A25" i="61"/>
  <c r="N23" i="61"/>
  <c r="N21" i="61"/>
  <c r="N19" i="61"/>
  <c r="N17" i="61"/>
  <c r="N15" i="61"/>
  <c r="N13" i="61"/>
  <c r="N11" i="61"/>
  <c r="N9" i="61"/>
  <c r="N8" i="61"/>
  <c r="N7" i="61"/>
  <c r="N5" i="61"/>
  <c r="N25" i="58"/>
  <c r="C31" i="60"/>
  <c r="A31" i="60"/>
  <c r="N29" i="60"/>
  <c r="N27" i="60"/>
  <c r="N25" i="60"/>
  <c r="N23" i="60"/>
  <c r="N21" i="60"/>
  <c r="N19" i="60"/>
  <c r="N17" i="60"/>
  <c r="N15" i="60"/>
  <c r="N13" i="60"/>
  <c r="N11" i="60"/>
  <c r="N9" i="60"/>
  <c r="N8" i="60"/>
  <c r="N7" i="60"/>
  <c r="N5" i="60"/>
  <c r="N33" i="59"/>
  <c r="N31" i="59"/>
  <c r="K27" i="61" l="1"/>
  <c r="K33" i="60"/>
  <c r="C35" i="59" l="1"/>
  <c r="A35" i="59"/>
  <c r="N29" i="59"/>
  <c r="N27" i="59"/>
  <c r="N25" i="59"/>
  <c r="N23" i="59"/>
  <c r="N21" i="59"/>
  <c r="N19" i="59"/>
  <c r="N17" i="59"/>
  <c r="N15" i="59"/>
  <c r="N13" i="59"/>
  <c r="N11" i="59"/>
  <c r="N9" i="59"/>
  <c r="N8" i="59"/>
  <c r="N7" i="59"/>
  <c r="N5" i="59"/>
  <c r="C27" i="58"/>
  <c r="A27" i="58"/>
  <c r="N23" i="58"/>
  <c r="N21" i="58"/>
  <c r="N19" i="58"/>
  <c r="N17" i="58"/>
  <c r="N15" i="58"/>
  <c r="K29" i="58" s="1"/>
  <c r="N13" i="58"/>
  <c r="N11" i="58"/>
  <c r="N9" i="58"/>
  <c r="N8" i="58"/>
  <c r="N7" i="58"/>
  <c r="N5" i="58"/>
  <c r="K37" i="59" l="1"/>
  <c r="K31" i="56"/>
  <c r="N31" i="56"/>
  <c r="I31" i="56" l="1"/>
  <c r="G31" i="56"/>
  <c r="N29" i="56"/>
  <c r="N27" i="56"/>
  <c r="N25" i="56"/>
  <c r="E25" i="57" l="1"/>
  <c r="C25" i="57"/>
  <c r="A25" i="57"/>
  <c r="N23" i="57"/>
  <c r="N21" i="57"/>
  <c r="N19" i="57"/>
  <c r="N17" i="57"/>
  <c r="N15" i="57"/>
  <c r="N13" i="57"/>
  <c r="N11" i="57"/>
  <c r="N9" i="57"/>
  <c r="N8" i="57"/>
  <c r="N7" i="57"/>
  <c r="N5" i="57"/>
  <c r="E31" i="56"/>
  <c r="C31" i="56"/>
  <c r="A31" i="56"/>
  <c r="N23" i="56"/>
  <c r="N21" i="56"/>
  <c r="N19" i="56"/>
  <c r="N17" i="56"/>
  <c r="N15" i="56"/>
  <c r="N13" i="56"/>
  <c r="N11" i="56"/>
  <c r="N9" i="56"/>
  <c r="N8" i="56"/>
  <c r="N7" i="56"/>
  <c r="N5" i="56"/>
  <c r="K27" i="57" l="1"/>
  <c r="K33" i="56"/>
  <c r="N27" i="55"/>
  <c r="K27" i="55"/>
  <c r="I27" i="55"/>
  <c r="G27" i="55"/>
  <c r="E27" i="55"/>
  <c r="N25" i="55"/>
  <c r="C27" i="55"/>
  <c r="A27" i="55"/>
  <c r="N23" i="55"/>
  <c r="N21" i="55"/>
  <c r="K29" i="55" s="1"/>
  <c r="N19" i="55"/>
  <c r="N17" i="55"/>
  <c r="N15" i="55"/>
  <c r="N13" i="55"/>
  <c r="N11" i="55"/>
  <c r="N9" i="55"/>
  <c r="N8" i="55"/>
  <c r="N7" i="55"/>
  <c r="N5" i="55"/>
  <c r="K25" i="54" l="1"/>
  <c r="N25" i="54"/>
  <c r="N23" i="54"/>
  <c r="I25" i="54" l="1"/>
  <c r="G25" i="54"/>
  <c r="E25" i="54"/>
  <c r="C25" i="54"/>
  <c r="A25" i="54"/>
  <c r="N21" i="54"/>
  <c r="N19" i="54"/>
  <c r="N17" i="54"/>
  <c r="N15" i="54"/>
  <c r="N13" i="54"/>
  <c r="N11" i="54"/>
  <c r="N9" i="54"/>
  <c r="N8" i="54"/>
  <c r="N7" i="54"/>
  <c r="N5" i="54"/>
  <c r="K27" i="54" s="1"/>
  <c r="K23" i="53" l="1"/>
  <c r="I23" i="53"/>
  <c r="G23" i="53"/>
  <c r="E23" i="53"/>
  <c r="C23" i="53"/>
  <c r="A23" i="53"/>
  <c r="N21" i="53"/>
  <c r="N19" i="53"/>
  <c r="N17" i="53"/>
  <c r="N15" i="53"/>
  <c r="N13" i="53"/>
  <c r="N11" i="53"/>
  <c r="N9" i="53"/>
  <c r="N8" i="53"/>
  <c r="N7" i="53"/>
  <c r="N5" i="53"/>
  <c r="N23" i="53" s="1"/>
  <c r="K25" i="53" s="1"/>
  <c r="N25" i="52" l="1"/>
  <c r="K25" i="52"/>
  <c r="I25" i="52"/>
  <c r="G25" i="52"/>
  <c r="E25" i="52"/>
  <c r="N23" i="52"/>
  <c r="C25" i="52" l="1"/>
  <c r="A25" i="52"/>
  <c r="N21" i="52"/>
  <c r="N19" i="52"/>
  <c r="N17" i="52"/>
  <c r="N15" i="52"/>
  <c r="N13" i="52"/>
  <c r="N11" i="52"/>
  <c r="N9" i="52"/>
  <c r="N8" i="52"/>
  <c r="N7" i="52"/>
  <c r="N5" i="52"/>
  <c r="K27" i="52" s="1"/>
  <c r="N23" i="51" l="1"/>
  <c r="K23" i="51"/>
  <c r="I23" i="51"/>
  <c r="G23" i="51"/>
  <c r="E23" i="51"/>
  <c r="C23" i="51"/>
  <c r="A23" i="51"/>
  <c r="N21" i="51"/>
  <c r="N19" i="51"/>
  <c r="N17" i="51"/>
  <c r="N15" i="51"/>
  <c r="N13" i="51"/>
  <c r="N11" i="51"/>
  <c r="N9" i="51"/>
  <c r="N8" i="51"/>
  <c r="N7" i="51"/>
  <c r="N5" i="51"/>
  <c r="K25" i="51" s="1"/>
  <c r="K25" i="50" l="1"/>
  <c r="I25" i="50"/>
  <c r="G25" i="50"/>
  <c r="E25" i="50"/>
  <c r="C25" i="50"/>
  <c r="A25" i="50"/>
  <c r="N23" i="50"/>
  <c r="N21" i="50"/>
  <c r="N19" i="50"/>
  <c r="N17" i="50"/>
  <c r="N15" i="50"/>
  <c r="N13" i="50"/>
  <c r="N11" i="50"/>
  <c r="N9" i="50"/>
  <c r="N8" i="50"/>
  <c r="N7" i="50"/>
  <c r="N5" i="50"/>
  <c r="N25" i="50" s="1"/>
  <c r="K27" i="50" s="1"/>
  <c r="K25" i="49" l="1"/>
  <c r="I25" i="49"/>
  <c r="G25" i="49"/>
  <c r="E25" i="49"/>
  <c r="C25" i="49"/>
  <c r="A25" i="49"/>
  <c r="N23" i="49"/>
  <c r="N21" i="49"/>
  <c r="N19" i="49"/>
  <c r="N17" i="49"/>
  <c r="N15" i="49"/>
  <c r="N13" i="49"/>
  <c r="N11" i="49"/>
  <c r="N9" i="49"/>
  <c r="N8" i="49"/>
  <c r="N7" i="49"/>
  <c r="N5" i="49"/>
  <c r="N25" i="49" l="1"/>
  <c r="K27" i="49" s="1"/>
  <c r="K29" i="48"/>
  <c r="I29" i="48"/>
  <c r="G29" i="48"/>
  <c r="E29" i="48"/>
  <c r="C29" i="48"/>
  <c r="A29" i="48"/>
  <c r="N27" i="48"/>
  <c r="N25" i="48"/>
  <c r="N23" i="48"/>
  <c r="N21" i="48"/>
  <c r="N19" i="48"/>
  <c r="N17" i="48"/>
  <c r="N15" i="48"/>
  <c r="N13" i="48"/>
  <c r="N11" i="48"/>
  <c r="N9" i="48"/>
  <c r="N8" i="48"/>
  <c r="N7" i="48"/>
  <c r="N5" i="48"/>
  <c r="K31" i="47"/>
  <c r="I31" i="47"/>
  <c r="G31" i="47"/>
  <c r="N29" i="47"/>
  <c r="N29" i="48" l="1"/>
  <c r="K31" i="48" s="1"/>
  <c r="E31" i="47"/>
  <c r="C31" i="47"/>
  <c r="A31" i="47"/>
  <c r="N27" i="47"/>
  <c r="N25" i="47"/>
  <c r="N23" i="47"/>
  <c r="N21" i="47"/>
  <c r="N19" i="47"/>
  <c r="N17" i="47"/>
  <c r="N15" i="47"/>
  <c r="N13" i="47"/>
  <c r="N11" i="47"/>
  <c r="N9" i="47"/>
  <c r="N8" i="47"/>
  <c r="N7" i="47"/>
  <c r="N5" i="47"/>
  <c r="N31" i="47" s="1"/>
  <c r="K33" i="47" s="1"/>
  <c r="N27" i="46" l="1"/>
  <c r="N25" i="46"/>
  <c r="N23" i="46" l="1"/>
  <c r="K29" i="46"/>
  <c r="I29" i="46"/>
  <c r="G29" i="46"/>
  <c r="E29" i="46"/>
  <c r="C29" i="46"/>
  <c r="A29" i="46"/>
  <c r="N21" i="46"/>
  <c r="N19" i="46"/>
  <c r="N17" i="46"/>
  <c r="N15" i="46"/>
  <c r="N13" i="46"/>
  <c r="N11" i="46"/>
  <c r="N9" i="46"/>
  <c r="N8" i="46"/>
  <c r="N7" i="46"/>
  <c r="N5" i="46"/>
  <c r="N29" i="46" s="1"/>
  <c r="K31" i="46" s="1"/>
  <c r="K23" i="45" l="1"/>
  <c r="I23" i="45"/>
  <c r="G23" i="45"/>
  <c r="E23" i="45"/>
  <c r="C23" i="45"/>
  <c r="A23" i="45"/>
  <c r="N21" i="45"/>
  <c r="N19" i="45"/>
  <c r="N17" i="45"/>
  <c r="N15" i="45"/>
  <c r="N13" i="45"/>
  <c r="N11" i="45"/>
  <c r="N9" i="45"/>
  <c r="N8" i="45"/>
  <c r="N7" i="45"/>
  <c r="N5" i="45"/>
  <c r="N23" i="45" l="1"/>
  <c r="K25" i="45" s="1"/>
  <c r="N27" i="44"/>
  <c r="K27" i="44"/>
  <c r="I27" i="44"/>
  <c r="G27" i="44"/>
  <c r="E27" i="44"/>
  <c r="N25" i="44"/>
  <c r="N23" i="44"/>
  <c r="C27" i="44" l="1"/>
  <c r="A27" i="44"/>
  <c r="N21" i="44"/>
  <c r="N19" i="44"/>
  <c r="N17" i="44"/>
  <c r="N15" i="44"/>
  <c r="N13" i="44"/>
  <c r="N11" i="44"/>
  <c r="N9" i="44"/>
  <c r="N8" i="44"/>
  <c r="N7" i="44"/>
  <c r="N5" i="44"/>
  <c r="K29" i="44" s="1"/>
  <c r="K23" i="43" l="1"/>
  <c r="I23" i="43"/>
  <c r="G23" i="43"/>
  <c r="E23" i="43"/>
  <c r="C23" i="43"/>
  <c r="A23" i="43"/>
  <c r="N21" i="43"/>
  <c r="N19" i="43"/>
  <c r="N17" i="43"/>
  <c r="N15" i="43"/>
  <c r="N13" i="43"/>
  <c r="N11" i="43"/>
  <c r="N9" i="43"/>
  <c r="N8" i="43"/>
  <c r="N7" i="43"/>
  <c r="N5" i="43"/>
  <c r="N23" i="43" l="1"/>
  <c r="K25" i="43" s="1"/>
  <c r="K25" i="42"/>
  <c r="I25" i="42"/>
  <c r="G25" i="42"/>
  <c r="E25" i="42"/>
  <c r="C25" i="42"/>
  <c r="A25" i="42"/>
  <c r="N23" i="42"/>
  <c r="N21" i="42"/>
  <c r="N19" i="42"/>
  <c r="N17" i="42"/>
  <c r="N15" i="42"/>
  <c r="N13" i="42"/>
  <c r="N11" i="42"/>
  <c r="N9" i="42"/>
  <c r="N8" i="42"/>
  <c r="N7" i="42"/>
  <c r="N5" i="42"/>
  <c r="N25" i="42" l="1"/>
  <c r="K27" i="42" s="1"/>
  <c r="K29" i="41"/>
  <c r="I29" i="41"/>
  <c r="G29" i="41"/>
  <c r="E29" i="41"/>
  <c r="C29" i="41"/>
  <c r="A29" i="41"/>
  <c r="N27" i="41"/>
  <c r="N25" i="41"/>
  <c r="N23" i="41"/>
  <c r="N5" i="41"/>
  <c r="N21" i="41" l="1"/>
  <c r="N19" i="41"/>
  <c r="N17" i="41"/>
  <c r="N15" i="41"/>
  <c r="N13" i="41"/>
  <c r="N11" i="41"/>
  <c r="N9" i="41"/>
  <c r="N8" i="41"/>
  <c r="N7" i="41"/>
  <c r="N29" i="41" s="1"/>
  <c r="K31" i="41" l="1"/>
  <c r="D12" i="40"/>
  <c r="K6" i="40"/>
  <c r="I6" i="40"/>
  <c r="G6" i="40"/>
  <c r="E6" i="40"/>
  <c r="C6" i="40"/>
  <c r="N6" i="40" l="1"/>
  <c r="D14" i="39"/>
  <c r="K8" i="39"/>
  <c r="I8" i="39"/>
  <c r="G8" i="39"/>
  <c r="E8" i="39"/>
  <c r="C8" i="39"/>
  <c r="N8" i="39" s="1"/>
  <c r="N25" i="38" l="1"/>
  <c r="K27" i="38"/>
  <c r="I27" i="38"/>
  <c r="G27" i="38"/>
  <c r="E27" i="38"/>
  <c r="C27" i="38"/>
  <c r="A27" i="38"/>
  <c r="N23" i="38"/>
  <c r="N21" i="38"/>
  <c r="N19" i="38"/>
  <c r="N17" i="38"/>
  <c r="N15" i="38"/>
  <c r="N13" i="38"/>
  <c r="N11" i="38"/>
  <c r="N9" i="38"/>
  <c r="N8" i="38"/>
  <c r="N7" i="38"/>
  <c r="N5" i="38"/>
  <c r="N27" i="38" l="1"/>
  <c r="K29" i="38" s="1"/>
  <c r="A27" i="37"/>
  <c r="N25" i="37" l="1"/>
  <c r="K27" i="37"/>
  <c r="I27" i="37"/>
  <c r="G27" i="37"/>
  <c r="E27" i="37"/>
  <c r="C27" i="37"/>
  <c r="N23" i="37"/>
  <c r="N21" i="37"/>
  <c r="N19" i="37"/>
  <c r="N17" i="37"/>
  <c r="N15" i="37"/>
  <c r="N13" i="37"/>
  <c r="N11" i="37"/>
  <c r="N9" i="37"/>
  <c r="N8" i="37"/>
  <c r="N7" i="37"/>
  <c r="N5" i="37"/>
  <c r="N27" i="37" l="1"/>
  <c r="K29" i="37" s="1"/>
  <c r="D14" i="36"/>
  <c r="K8" i="36"/>
  <c r="I8" i="36"/>
  <c r="G8" i="36"/>
  <c r="E8" i="36"/>
  <c r="C8" i="36"/>
  <c r="N8" i="36" l="1"/>
  <c r="D14" i="35"/>
  <c r="K8" i="35"/>
  <c r="I8" i="35"/>
  <c r="G8" i="35"/>
  <c r="E8" i="35"/>
  <c r="C8" i="35"/>
  <c r="N8" i="35" l="1"/>
  <c r="D14" i="34"/>
  <c r="K8" i="34"/>
  <c r="I8" i="34"/>
  <c r="G8" i="34"/>
  <c r="E8" i="34"/>
  <c r="C8" i="34"/>
  <c r="N8" i="34" l="1"/>
  <c r="D14" i="33"/>
  <c r="K8" i="33"/>
  <c r="I8" i="33"/>
  <c r="G8" i="33"/>
  <c r="E8" i="33"/>
  <c r="C8" i="33"/>
  <c r="N8" i="33" l="1"/>
  <c r="K25" i="32" l="1"/>
  <c r="I25" i="32"/>
  <c r="G25" i="32"/>
  <c r="E25" i="32"/>
  <c r="C25" i="32"/>
  <c r="A25" i="32"/>
  <c r="N23" i="32"/>
  <c r="N21" i="32"/>
  <c r="N19" i="32"/>
  <c r="N17" i="32"/>
  <c r="N15" i="32"/>
  <c r="N13" i="32"/>
  <c r="N11" i="32"/>
  <c r="N9" i="32"/>
  <c r="N8" i="32"/>
  <c r="N7" i="32"/>
  <c r="N5" i="32"/>
  <c r="N25" i="32" l="1"/>
  <c r="K27" i="32" s="1"/>
  <c r="K7" i="31"/>
  <c r="I7" i="31"/>
  <c r="G7" i="31"/>
  <c r="E7" i="31"/>
  <c r="C7" i="31"/>
  <c r="A7" i="31"/>
  <c r="N5" i="31"/>
  <c r="N7" i="31" l="1"/>
  <c r="K27" i="30"/>
  <c r="I27" i="30"/>
  <c r="G27" i="30"/>
  <c r="E27" i="30"/>
  <c r="C27" i="30"/>
  <c r="A27" i="30"/>
  <c r="N25" i="30"/>
  <c r="N23" i="30"/>
  <c r="N21" i="30"/>
  <c r="N19" i="30"/>
  <c r="N17" i="30"/>
  <c r="N15" i="30"/>
  <c r="N13" i="30"/>
  <c r="N11" i="30"/>
  <c r="N9" i="30"/>
  <c r="N8" i="30"/>
  <c r="N7" i="30"/>
  <c r="N5" i="30"/>
  <c r="N31" i="29"/>
  <c r="N29" i="29"/>
  <c r="N27" i="30" l="1"/>
  <c r="K29" i="30" s="1"/>
  <c r="N27" i="29"/>
  <c r="K33" i="29" l="1"/>
  <c r="I33" i="29"/>
  <c r="G33" i="29"/>
  <c r="E33" i="29"/>
  <c r="C33" i="29"/>
  <c r="A33" i="29"/>
  <c r="N25" i="29"/>
  <c r="N23" i="29"/>
  <c r="N21" i="29"/>
  <c r="N19" i="29"/>
  <c r="N17" i="29"/>
  <c r="N15" i="29"/>
  <c r="N13" i="29"/>
  <c r="N11" i="29"/>
  <c r="N9" i="29"/>
  <c r="N33" i="29" s="1"/>
  <c r="K35" i="29" s="1"/>
  <c r="N8" i="29"/>
  <c r="N7" i="29"/>
  <c r="N5" i="29"/>
  <c r="N7" i="27" l="1"/>
  <c r="N5" i="27"/>
  <c r="K9" i="27" l="1"/>
  <c r="I9" i="27"/>
  <c r="G9" i="27"/>
  <c r="E9" i="27"/>
  <c r="C9" i="27"/>
  <c r="A9" i="27"/>
  <c r="N9" i="27"/>
  <c r="N25" i="26" l="1"/>
  <c r="N23" i="26"/>
  <c r="K29" i="26"/>
  <c r="I29" i="26"/>
  <c r="G29" i="26"/>
  <c r="E29" i="26"/>
  <c r="C29" i="26"/>
  <c r="A29" i="26"/>
  <c r="N27" i="26"/>
  <c r="N21" i="26"/>
  <c r="N19" i="26"/>
  <c r="N17" i="26"/>
  <c r="N15" i="26"/>
  <c r="N13" i="26"/>
  <c r="N11" i="26"/>
  <c r="N9" i="26"/>
  <c r="N8" i="26"/>
  <c r="N7" i="26"/>
  <c r="N5" i="26"/>
  <c r="N29" i="26" l="1"/>
  <c r="K31" i="26" s="1"/>
  <c r="N23" i="25"/>
  <c r="K25" i="25"/>
  <c r="I25" i="25"/>
  <c r="G25" i="25"/>
  <c r="E25" i="25"/>
  <c r="C25" i="25"/>
  <c r="A25" i="25"/>
  <c r="N21" i="25"/>
  <c r="N19" i="25"/>
  <c r="N17" i="25"/>
  <c r="N15" i="25"/>
  <c r="N13" i="25"/>
  <c r="N11" i="25"/>
  <c r="N9" i="25"/>
  <c r="N8" i="25"/>
  <c r="N7" i="25"/>
  <c r="N5" i="25"/>
  <c r="N25" i="25" s="1"/>
  <c r="K27" i="25" s="1"/>
  <c r="K5" i="24" l="1"/>
  <c r="I5" i="24"/>
  <c r="G5" i="24"/>
  <c r="E5" i="24"/>
  <c r="C5" i="24"/>
  <c r="A5" i="24"/>
  <c r="N4" i="24"/>
  <c r="N5" i="24" s="1"/>
  <c r="K6" i="24" s="1"/>
  <c r="K23" i="23" l="1"/>
  <c r="I23" i="23"/>
  <c r="G23" i="23"/>
  <c r="E23" i="23"/>
  <c r="C23" i="23"/>
  <c r="A23" i="23"/>
  <c r="N21" i="23"/>
  <c r="N19" i="23"/>
  <c r="N17" i="23"/>
  <c r="N15" i="23"/>
  <c r="N13" i="23"/>
  <c r="N11" i="23"/>
  <c r="N9" i="23"/>
  <c r="N8" i="23"/>
  <c r="N7" i="23"/>
  <c r="N5" i="23"/>
  <c r="N23" i="23" s="1"/>
  <c r="K25" i="23" s="1"/>
  <c r="N25" i="20" l="1"/>
  <c r="N23" i="20"/>
  <c r="M7" i="22"/>
  <c r="K7" i="22"/>
  <c r="I7" i="22"/>
  <c r="G7" i="22"/>
  <c r="E7" i="22"/>
  <c r="C7" i="22"/>
  <c r="A7" i="22"/>
  <c r="N6" i="22"/>
  <c r="N4" i="22"/>
  <c r="N7" i="22" l="1"/>
  <c r="I10" i="22" s="1"/>
  <c r="N21" i="20" l="1"/>
  <c r="N19" i="21" l="1"/>
  <c r="K21" i="21"/>
  <c r="I21" i="21"/>
  <c r="G21" i="21"/>
  <c r="E21" i="21"/>
  <c r="C21" i="21"/>
  <c r="A21" i="21"/>
  <c r="N17" i="21"/>
  <c r="N15" i="21"/>
  <c r="N13" i="21"/>
  <c r="N11" i="21"/>
  <c r="N9" i="21"/>
  <c r="N8" i="21"/>
  <c r="N7" i="21"/>
  <c r="N5" i="21"/>
  <c r="N21" i="21" l="1"/>
  <c r="K23" i="21" s="1"/>
  <c r="N19" i="20"/>
  <c r="K27" i="20"/>
  <c r="I27" i="20"/>
  <c r="G27" i="20"/>
  <c r="E27" i="20"/>
  <c r="C27" i="20"/>
  <c r="A27" i="20"/>
  <c r="N17" i="20"/>
  <c r="N15" i="20"/>
  <c r="N13" i="20"/>
  <c r="N11" i="20"/>
  <c r="N9" i="20"/>
  <c r="N8" i="20"/>
  <c r="N7" i="20"/>
  <c r="N5" i="20"/>
  <c r="N27" i="20" l="1"/>
  <c r="K29" i="20" s="1"/>
  <c r="D8" i="19"/>
  <c r="K6" i="19"/>
  <c r="I6" i="19"/>
  <c r="G6" i="19"/>
  <c r="E6" i="19"/>
  <c r="C6" i="19"/>
  <c r="A6" i="19"/>
  <c r="N5" i="19"/>
  <c r="N6" i="19" s="1"/>
  <c r="K7" i="19" s="1"/>
  <c r="K19" i="18" l="1"/>
  <c r="I19" i="18"/>
  <c r="G19" i="18"/>
  <c r="E19" i="18"/>
  <c r="C19" i="18"/>
  <c r="A19" i="18"/>
  <c r="N17" i="18"/>
  <c r="N15" i="18"/>
  <c r="N13" i="18"/>
  <c r="N11" i="18"/>
  <c r="N9" i="18"/>
  <c r="N8" i="18"/>
  <c r="N7" i="18"/>
  <c r="N5" i="18"/>
  <c r="N19" i="18" s="1"/>
  <c r="K21" i="18" s="1"/>
  <c r="K23" i="17" l="1"/>
  <c r="C21" i="17" l="1"/>
  <c r="D23" i="8"/>
  <c r="K21" i="17" l="1"/>
  <c r="I21" i="17"/>
  <c r="G21" i="17"/>
  <c r="E21" i="17"/>
  <c r="A21" i="17"/>
  <c r="N19" i="17"/>
  <c r="N17" i="17"/>
  <c r="N15" i="17"/>
  <c r="N13" i="17"/>
  <c r="N11" i="17"/>
  <c r="N9" i="17"/>
  <c r="N8" i="17"/>
  <c r="N7" i="17"/>
  <c r="N5" i="17"/>
  <c r="N21" i="17" l="1"/>
  <c r="D9" i="16"/>
  <c r="M7" i="16"/>
  <c r="K7" i="16"/>
  <c r="I7" i="16"/>
  <c r="G7" i="16"/>
  <c r="E7" i="16"/>
  <c r="C7" i="16"/>
  <c r="A7" i="16"/>
  <c r="N4" i="16"/>
  <c r="N7" i="16" s="1"/>
  <c r="J10" i="16" s="1"/>
  <c r="N19" i="15" l="1"/>
  <c r="M21" i="15" l="1"/>
  <c r="K21" i="15"/>
  <c r="I21" i="15"/>
  <c r="G21" i="15"/>
  <c r="E21" i="15"/>
  <c r="C21" i="15"/>
  <c r="A21" i="15"/>
  <c r="N20" i="15"/>
  <c r="N17" i="15"/>
  <c r="N15" i="15"/>
  <c r="N13" i="15"/>
  <c r="N11" i="15"/>
  <c r="N9" i="15"/>
  <c r="N8" i="15"/>
  <c r="N7" i="15"/>
  <c r="N5" i="15"/>
  <c r="N21" i="15" l="1"/>
  <c r="I24" i="15"/>
  <c r="K23" i="15"/>
  <c r="D11" i="14"/>
  <c r="M9" i="14"/>
  <c r="K9" i="14"/>
  <c r="I9" i="14"/>
  <c r="G9" i="14"/>
  <c r="E9" i="14"/>
  <c r="C9" i="14"/>
  <c r="A9" i="14"/>
  <c r="N7" i="14"/>
  <c r="N5" i="14"/>
  <c r="N9" i="14" s="1"/>
  <c r="K11" i="14" s="1"/>
  <c r="D14" i="13" l="1"/>
  <c r="M9" i="13"/>
  <c r="K9" i="13"/>
  <c r="I9" i="13"/>
  <c r="G9" i="13"/>
  <c r="E9" i="13"/>
  <c r="C9" i="13"/>
  <c r="A9" i="13"/>
  <c r="N7" i="13"/>
  <c r="N5" i="13"/>
  <c r="N9" i="13" l="1"/>
  <c r="I12" i="13"/>
  <c r="K11" i="13"/>
  <c r="M11" i="12" l="1"/>
  <c r="K11" i="12"/>
  <c r="I11" i="12"/>
  <c r="G11" i="12"/>
  <c r="E11" i="12"/>
  <c r="C11" i="12"/>
  <c r="A11" i="12"/>
  <c r="N10" i="12"/>
  <c r="N9" i="12"/>
  <c r="N7" i="12"/>
  <c r="N5" i="12"/>
  <c r="N11" i="12" s="1"/>
  <c r="I14" i="12" l="1"/>
  <c r="K13" i="12"/>
  <c r="M11" i="11"/>
  <c r="K11" i="11"/>
  <c r="I11" i="11"/>
  <c r="G11" i="11"/>
  <c r="E11" i="11"/>
  <c r="C11" i="11"/>
  <c r="A11" i="11"/>
  <c r="N10" i="11"/>
  <c r="N9" i="11"/>
  <c r="N7" i="11"/>
  <c r="N5" i="11"/>
  <c r="N11" i="11" l="1"/>
  <c r="I14" i="11" s="1"/>
  <c r="K13" i="11"/>
  <c r="L6" i="8"/>
  <c r="L5" i="8"/>
  <c r="K7" i="8"/>
  <c r="I7" i="8"/>
  <c r="G7" i="8"/>
  <c r="E7" i="8"/>
  <c r="C7" i="8"/>
  <c r="A7" i="8"/>
  <c r="L7" i="8"/>
  <c r="I10" i="8" l="1"/>
  <c r="K9" i="8"/>
  <c r="L12" i="7" l="1"/>
  <c r="M10" i="7"/>
  <c r="K10" i="7"/>
  <c r="I10" i="7"/>
  <c r="G10" i="7"/>
  <c r="E10" i="7"/>
  <c r="C10" i="7"/>
  <c r="A10" i="7"/>
  <c r="N9" i="7"/>
  <c r="N7" i="7"/>
  <c r="N5" i="7"/>
  <c r="N10" i="7" l="1"/>
  <c r="M12" i="6" l="1"/>
  <c r="K12" i="6"/>
  <c r="I12" i="6"/>
  <c r="G12" i="6"/>
  <c r="E12" i="6"/>
  <c r="C12" i="6"/>
  <c r="A12" i="6"/>
  <c r="N11" i="6"/>
  <c r="N9" i="6"/>
  <c r="N7" i="6"/>
  <c r="N5" i="6"/>
  <c r="M23" i="5"/>
  <c r="K23" i="5"/>
  <c r="I23" i="5"/>
  <c r="G23" i="5"/>
  <c r="E23" i="5"/>
  <c r="C23" i="5"/>
  <c r="A23" i="5"/>
  <c r="N21" i="5"/>
  <c r="N19" i="5"/>
  <c r="N17" i="5"/>
  <c r="N15" i="5"/>
  <c r="N13" i="5"/>
  <c r="N11" i="5"/>
  <c r="N9" i="5"/>
  <c r="N7" i="5"/>
  <c r="N5" i="5"/>
  <c r="N23" i="5" s="1"/>
  <c r="N12" i="6" l="1"/>
  <c r="I15" i="6" s="1"/>
  <c r="I26" i="5"/>
  <c r="K25" i="5"/>
  <c r="A6" i="4"/>
  <c r="N5" i="4"/>
  <c r="I9" i="4" s="1"/>
  <c r="O4" i="4"/>
  <c r="O5" i="4" l="1"/>
  <c r="M7" i="3"/>
  <c r="K7" i="3"/>
  <c r="I7" i="3"/>
  <c r="G7" i="3"/>
  <c r="E7" i="3"/>
  <c r="C7" i="3"/>
  <c r="A7" i="3"/>
  <c r="N6" i="3"/>
  <c r="N5" i="3"/>
  <c r="N7" i="3" s="1"/>
  <c r="I10" i="3" l="1"/>
  <c r="K9" i="3"/>
  <c r="O13" i="2" l="1"/>
  <c r="N13" i="2"/>
  <c r="L15" i="2" s="1"/>
  <c r="K13" i="2"/>
  <c r="I13" i="2"/>
  <c r="G13" i="2"/>
  <c r="C13" i="2"/>
  <c r="A13" i="2"/>
  <c r="M21" i="1" l="1"/>
  <c r="K21" i="1"/>
  <c r="I21" i="1"/>
  <c r="G21" i="1"/>
  <c r="E21" i="1"/>
  <c r="C21" i="1"/>
  <c r="A21" i="1"/>
  <c r="N20" i="1"/>
  <c r="O20" i="1" s="1"/>
  <c r="N19" i="1"/>
  <c r="O19" i="1" s="1"/>
  <c r="O18" i="1"/>
  <c r="N17" i="1"/>
  <c r="O17" i="1" s="1"/>
  <c r="O16" i="1"/>
  <c r="N15" i="1"/>
  <c r="O15" i="1" s="1"/>
  <c r="O14" i="1"/>
  <c r="N13" i="1"/>
  <c r="O13" i="1" s="1"/>
  <c r="O12" i="1"/>
  <c r="N11" i="1"/>
  <c r="O11" i="1" s="1"/>
  <c r="O10" i="1"/>
  <c r="N9" i="1"/>
  <c r="O9" i="1" s="1"/>
  <c r="N8" i="1"/>
  <c r="O8" i="1" s="1"/>
  <c r="N7" i="1"/>
  <c r="O7" i="1" s="1"/>
  <c r="O6" i="1"/>
  <c r="N5" i="1"/>
  <c r="N21" i="1" l="1"/>
  <c r="O5" i="1"/>
  <c r="I24" i="1"/>
  <c r="K23" i="1"/>
</calcChain>
</file>

<file path=xl/sharedStrings.xml><?xml version="1.0" encoding="utf-8"?>
<sst xmlns="http://schemas.openxmlformats.org/spreadsheetml/2006/main" count="3345" uniqueCount="192">
  <si>
    <t>LAYLA JIYAR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</si>
  <si>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</si>
  <si>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</si>
  <si>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</si>
  <si>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</si>
  <si>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</si>
  <si>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</si>
  <si>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</si>
  <si>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</si>
  <si>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</si>
  <si>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</si>
  <si>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DAVID, 18</t>
  </si>
  <si>
    <t xml:space="preserve">COMPLETO </t>
  </si>
  <si>
    <t>PUERTODULCE, 4</t>
  </si>
  <si>
    <t>COMPLETO</t>
  </si>
  <si>
    <t xml:space="preserve">PORTAL </t>
  </si>
  <si>
    <t xml:space="preserve">SAN ANDRES </t>
  </si>
  <si>
    <t>EDF. LEO</t>
  </si>
  <si>
    <t xml:space="preserve">EDF. FICUS </t>
  </si>
  <si>
    <t>EDF. PABLO IGLESIAS, 89</t>
  </si>
  <si>
    <t>MAESTRIA,47</t>
  </si>
  <si>
    <t>TOTAL MES: (HORAS SEMANALES X4,33 SEMANAS</t>
  </si>
  <si>
    <t xml:space="preserve">Planning de trabajo entregado a la Trabajadora el </t>
  </si>
  <si>
    <t xml:space="preserve">Recibe la Trabajadora </t>
  </si>
  <si>
    <t xml:space="preserve">LAYLA JIYAR </t>
  </si>
  <si>
    <t xml:space="preserve">Firma : </t>
  </si>
  <si>
    <t>IMPERIAL I</t>
  </si>
  <si>
    <t>PORTAL</t>
  </si>
  <si>
    <t>IMPERIAL II</t>
  </si>
  <si>
    <t>IMPERIAL III</t>
  </si>
  <si>
    <t>SOL AMATISTEROS</t>
  </si>
  <si>
    <t>Planning de trabajo entregado a la Trabajadora el 15/11/2016</t>
  </si>
  <si>
    <t xml:space="preserve">Recibe la Trabajadora LAYLA JIYAR </t>
  </si>
  <si>
    <t>*</t>
  </si>
  <si>
    <t>CUBRE VACACIONES DE ISABEL MARIA FERNANDEZ FORTES DESDE EL 15 AL 30 DE NOVIEMBRE</t>
  </si>
  <si>
    <t>queda fuera pablo iglesias,126</t>
  </si>
  <si>
    <t>SUMADIH</t>
  </si>
  <si>
    <t>CUBRE VACACIONES DEL 02 AL 31 DE DICIEMBRE DE MARÍA GÓNGORA NAVARRO</t>
  </si>
  <si>
    <t>parte de las horas fuera de nomina</t>
  </si>
  <si>
    <t>CLIENTE</t>
  </si>
  <si>
    <t>TIEMPO</t>
  </si>
  <si>
    <t>SABDO</t>
  </si>
  <si>
    <t>TOTAL SEMANAL</t>
  </si>
  <si>
    <t>MAESTRÍA,55</t>
  </si>
  <si>
    <t>TOTAL HORAS</t>
  </si>
  <si>
    <t>Planning de trabajo entregado a la Trabajadora el 16/12/2016</t>
  </si>
  <si>
    <t>Recibe la Trabajadora Layla Jiyar</t>
  </si>
  <si>
    <t>CUBRE BAJA DE PIEDAD SORIANO DESDE EL 16/12/16</t>
  </si>
  <si>
    <t>CAMPOBLANCO</t>
  </si>
  <si>
    <t>PABLO IGLESIAS,27</t>
  </si>
  <si>
    <t>PABLO IGLESIAS,53</t>
  </si>
  <si>
    <t>PABLO IGLESIAS, 57</t>
  </si>
  <si>
    <t>SORROCHE</t>
  </si>
  <si>
    <t>CUBRE VACACIONES DE DOLORES MARTINEZ LORENZO DESDE EL 30/01/17 HASTAS EL 28/02/2017</t>
  </si>
  <si>
    <t>S, ANTONIO</t>
  </si>
  <si>
    <t>LOS PINARES</t>
  </si>
  <si>
    <t>PORTA+BARRIDO ESCALERAS Y PASILLO</t>
  </si>
  <si>
    <t>BOLA AZUL</t>
  </si>
  <si>
    <t>Recibe la Trabajadora IGNACIA PÉREZ PÉREZ</t>
  </si>
  <si>
    <t>01,06,2017</t>
  </si>
  <si>
    <t>CUBRE VACACIONES DE IGNACIA DESDE  01,06,2017</t>
  </si>
  <si>
    <t>DAVID,24</t>
  </si>
  <si>
    <t>12,09,2017</t>
  </si>
  <si>
    <t>CUBRE A MARÍA GÓNGORA NAVARRO</t>
  </si>
  <si>
    <t>SEVILA</t>
  </si>
  <si>
    <t>PASILLOS+PORTAL</t>
  </si>
  <si>
    <t>LA RONDA P. V</t>
  </si>
  <si>
    <t>PZA. STA. ISABEL</t>
  </si>
  <si>
    <t>Recibe la Trabajadora LAYLA JIYAR</t>
  </si>
  <si>
    <t>01,12,2017</t>
  </si>
  <si>
    <t>12,02,2018</t>
  </si>
  <si>
    <t>PLAZA 8 DE MARZO</t>
  </si>
  <si>
    <t>DIHERPRO</t>
  </si>
  <si>
    <t>19,02,2018</t>
  </si>
  <si>
    <t>MIERCOLES</t>
  </si>
  <si>
    <t>SABADO</t>
  </si>
  <si>
    <t>AVDA. VÍLCHEZ,14</t>
  </si>
  <si>
    <t>HORNO</t>
  </si>
  <si>
    <t>19,03,2018</t>
  </si>
  <si>
    <t>11,09,2018</t>
  </si>
  <si>
    <t>VÍLCHEZ,14</t>
  </si>
  <si>
    <t>EDF. PARADIS</t>
  </si>
  <si>
    <t>COMPLETO (QUINCENAL)</t>
  </si>
  <si>
    <t>20,12,2018</t>
  </si>
  <si>
    <t>CUBRE A MONICA DEL 20 AL 31 DICIEMBRE.18</t>
  </si>
  <si>
    <t>11,09,2019</t>
  </si>
  <si>
    <t>01,10,2019</t>
  </si>
  <si>
    <t>18,10,2019</t>
  </si>
  <si>
    <t>CUBRE A Mª VICTORIA DESDE EL DIA 18,10,2019</t>
  </si>
  <si>
    <t>RAMOS,89</t>
  </si>
  <si>
    <t>EDF ESMERALDA 11</t>
  </si>
  <si>
    <t>Planning de trabajo entregado a la Trabajadora</t>
  </si>
  <si>
    <t xml:space="preserve">Mª CARMEN HERNANDEZ </t>
  </si>
  <si>
    <t>12,11,2019</t>
  </si>
  <si>
    <t>CUBRE BAJA Mª CARMEN HERNANDEZ</t>
  </si>
  <si>
    <t>23,11,2019</t>
  </si>
  <si>
    <t>ISABEL MARÍA FERNÁNDEZ FORTES</t>
  </si>
  <si>
    <t xml:space="preserve">ALBENIZ </t>
  </si>
  <si>
    <t>Recibe la Trabajadora ISABEL MARIA FERNANDEZ FORTES</t>
  </si>
  <si>
    <t>27,08,2019</t>
  </si>
  <si>
    <t xml:space="preserve">SAN MARTIN </t>
  </si>
  <si>
    <t xml:space="preserve">AVDA. DE LA CRUZ </t>
  </si>
  <si>
    <t>01,12,2019</t>
  </si>
  <si>
    <t>CUBRE BAJA ISABEL PEREZ EN SAN MARTIN Y AVENIDA DE LA CRUZ 7H MES</t>
  </si>
  <si>
    <t>CUBRE BAJA DE Mª VICTORIA EN DIHERPRO 5H AL MES</t>
  </si>
  <si>
    <t>CUBRE VACACIONES DEL 2 AL 16 DICIEMBRE DE ISABEL Mª EN ALBENIZ 7,5HMES</t>
  </si>
  <si>
    <t>HORAS MES DE LAYLA 49,54H</t>
  </si>
  <si>
    <t>LIMPIEZA EXTRA</t>
  </si>
  <si>
    <t>03,12,2019</t>
  </si>
  <si>
    <t>LIMPIEZAS EXTRAS  DIAS : 03 Y 20 DE DICIEMBRE,19</t>
  </si>
  <si>
    <t xml:space="preserve">HORAS COMPLEMENTARIAS </t>
  </si>
  <si>
    <t>17,12,2019</t>
  </si>
  <si>
    <t>CUBRE VACACIONES DEL 17 AL 31  DICIEMBRE MONICA UROZ EN VILCHES 4,33H.MES</t>
  </si>
  <si>
    <t>COGE DE Mª CARMEN HERNANDEZ MAESTRIA 55 Y ESMERALDA 11 A PARTIR DEL 17,12,2019</t>
  </si>
  <si>
    <t>02,01,2020</t>
  </si>
  <si>
    <t>CUBRE BAJA ISABEL PEREZ EN SAN MARTIN Y AVENIDA DE LA CRUZ 7H MES (HORAS COMPLEMENTARIAS)</t>
  </si>
  <si>
    <t xml:space="preserve">LIMPIEZA EXTRA </t>
  </si>
  <si>
    <t>LIMPIEZAS EXTRAS  DIAS : 15 Y 23 DE ENERO,20</t>
  </si>
  <si>
    <t>01,03,2020</t>
  </si>
  <si>
    <t xml:space="preserve">FECHA </t>
  </si>
  <si>
    <t>HORAS MES</t>
  </si>
  <si>
    <t>FEBRERO/2020</t>
  </si>
  <si>
    <t>HORAS COMPLEMENTARIAS</t>
  </si>
  <si>
    <t>MARZO/2020</t>
  </si>
  <si>
    <t>ABRIL/2020</t>
  </si>
  <si>
    <t>MAYO/2020</t>
  </si>
  <si>
    <t xml:space="preserve">EDF. GRANADA </t>
  </si>
  <si>
    <t>SERVICIO QUINCENAL</t>
  </si>
  <si>
    <t>01,07,2020</t>
  </si>
  <si>
    <t>JUNIO/2020</t>
  </si>
  <si>
    <t>JULIO/2020</t>
  </si>
  <si>
    <t>01,12,2020</t>
  </si>
  <si>
    <t xml:space="preserve">LA DESEADA </t>
  </si>
  <si>
    <t>RAPASO DE RELLANOS Y ESCALERAS Y LIMPIEZA DE PORTAL</t>
  </si>
  <si>
    <t>ANDALUZ II</t>
  </si>
  <si>
    <t>05,12,2020</t>
  </si>
  <si>
    <t>01,01,2021</t>
  </si>
  <si>
    <t>01,03,2021</t>
  </si>
  <si>
    <t>EDF. ATLANTIDA</t>
  </si>
  <si>
    <t>CUBRE BAJA DE MONICA DESDE EL 01,03,2021</t>
  </si>
  <si>
    <t>19,04,2021</t>
  </si>
  <si>
    <t>CUBRE A MONICA DEL 3 AL 17 DE MAYO</t>
  </si>
  <si>
    <t>03,05,2021</t>
  </si>
  <si>
    <t xml:space="preserve">PORTAL + MENSUAL GARAJE </t>
  </si>
  <si>
    <t>PORTAL + completo ala izquierda</t>
  </si>
  <si>
    <t>PORTAL + completo ala derecha</t>
  </si>
  <si>
    <t>17,05,2021</t>
  </si>
  <si>
    <t xml:space="preserve">CUBRE A LORENA DEL 17 AL 31 DE MAYO </t>
  </si>
  <si>
    <t>18,05,2021</t>
  </si>
  <si>
    <t>01,06,2021</t>
  </si>
  <si>
    <t>01,07,2021</t>
  </si>
  <si>
    <t>01,09,2021</t>
  </si>
  <si>
    <t>SE LE QUITA EDF MAESTRIA 47</t>
  </si>
  <si>
    <t>CUBRE A LORENA DEL 16 AL 30 DE SEPTIEMBRE 2021</t>
  </si>
  <si>
    <t>16,09,2021</t>
  </si>
  <si>
    <t>01,10,2021</t>
  </si>
  <si>
    <t>ESPAÑA 28</t>
  </si>
  <si>
    <t>COMPLETO (QUINCENAL 2ª Y 4ª SEMANA DEL MES)</t>
  </si>
  <si>
    <t>01,12,2021</t>
  </si>
  <si>
    <t>COGE EDF C/ ESPAÑA 28</t>
  </si>
  <si>
    <t>18,01,2022</t>
  </si>
  <si>
    <t>CUBRE A LORENA DESDE EL 18,01,2022</t>
  </si>
  <si>
    <t>SAN MARTIN,1</t>
  </si>
  <si>
    <t>07,02,2022</t>
  </si>
  <si>
    <t>01,02,2022</t>
  </si>
  <si>
    <t>SEVILLA</t>
  </si>
  <si>
    <t>COMPLETO + LIMPIEZA DE ACERA Y FACHADA</t>
  </si>
  <si>
    <t>PASILLOS+PORTAL+ACERA Y FACHADA</t>
  </si>
  <si>
    <t>ALEJANDRÍA</t>
  </si>
  <si>
    <t xml:space="preserve">PORTAL +  GARAJE MENSUAL </t>
  </si>
  <si>
    <t>16,02,2022</t>
  </si>
  <si>
    <t xml:space="preserve">COGE SEVILLA Y ALEJANDRIA </t>
  </si>
  <si>
    <t>22,02,2022</t>
  </si>
  <si>
    <t>19,02,2022</t>
  </si>
  <si>
    <t>SE INCORPORA MONICA</t>
  </si>
  <si>
    <t>18,02,2022</t>
  </si>
  <si>
    <t>SE LE QUITA EL SEVILLA Y ALEJANDRIA</t>
  </si>
  <si>
    <t>CUBRE A DEJENBA (MONICA)</t>
  </si>
  <si>
    <t>VUELVE A COGER EL SEVILLA</t>
  </si>
  <si>
    <t>01,03,2022</t>
  </si>
  <si>
    <t xml:space="preserve">SE LE RETIRA EDF SAN MARTIN </t>
  </si>
  <si>
    <t>SE REDUCE TIEMPO EN SORROCHE ( AHORA 2 DIAS )</t>
  </si>
  <si>
    <t>01,04,2022</t>
  </si>
  <si>
    <t>se le retira paradis y atlantida ( se incorpora monica)</t>
  </si>
  <si>
    <t>27,04,2022</t>
  </si>
  <si>
    <t xml:space="preserve">EL CAMOBLANCO SE HACE LOS JUEVES INCENTIVO </t>
  </si>
  <si>
    <t xml:space="preserve">HACE EDF SAN MARTIN 1 COMO INCENTIVO </t>
  </si>
  <si>
    <t>SAN MARTIN</t>
  </si>
  <si>
    <t>SE DEJA EL EDF. CAMPOBLANCO</t>
  </si>
  <si>
    <t>MARCHALES, 41</t>
  </si>
  <si>
    <t>5ª AVENIDA</t>
  </si>
  <si>
    <t>EDF, TRÉBOL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</si>
</sst>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name val="Arial"/>
      <family val="2"/>
    </font>
    <font>
      <sz val="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2" borderId="0" xfId="0" applyFont="1" applyFill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right"/>
    </xf>
    <xf numFmtId="0" fontId="1" fillId="0" borderId="0" xfId="0" applyFont="1" applyFill="1" applyBorder="1"/>
    <xf numFmtId="2" fontId="3" fillId="0" borderId="0" xfId="0" applyNumberFormat="1" applyFont="1"/>
    <xf numFmtId="14" fontId="1" fillId="0" borderId="0" xfId="0" applyNumberFormat="1" applyFont="1"/>
    <xf numFmtId="14" fontId="0" fillId="0" borderId="0" xfId="0" applyNumberFormat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4" fillId="0" borderId="0" xfId="0" applyFont="1"/>
    <xf numFmtId="0" fontId="1" fillId="0" borderId="4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0" borderId="2" xfId="0" applyFont="1" applyBorder="1"/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/>
    <xf numFmtId="0" fontId="7" fillId="0" borderId="4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4" xfId="0" applyFont="1" applyBorder="1" applyAlignment="1"/>
    <xf numFmtId="0" fontId="5" fillId="0" borderId="4" xfId="0" applyFont="1" applyBorder="1" applyAlignment="1">
      <alignment horizontal="center"/>
    </xf>
    <xf numFmtId="0" fontId="5" fillId="0" borderId="3" xfId="0" applyFont="1" applyBorder="1"/>
    <xf numFmtId="0" fontId="8" fillId="0" borderId="2" xfId="0" applyFont="1" applyBorder="1"/>
    <xf numFmtId="0" fontId="7" fillId="0" borderId="4" xfId="0" applyFont="1" applyBorder="1" applyAlignment="1">
      <alignment horizontal="center"/>
    </xf>
    <xf numFmtId="0" fontId="7" fillId="0" borderId="2" xfId="0" applyFont="1" applyBorder="1"/>
    <xf numFmtId="0" fontId="5" fillId="0" borderId="9" xfId="0" applyFont="1" applyBorder="1"/>
    <xf numFmtId="0" fontId="8" fillId="0" borderId="10" xfId="0" applyFont="1" applyBorder="1"/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2" borderId="0" xfId="0" applyFill="1"/>
    <xf numFmtId="0" fontId="5" fillId="0" borderId="0" xfId="0" applyFont="1" applyFill="1" applyBorder="1"/>
    <xf numFmtId="2" fontId="0" fillId="0" borderId="0" xfId="0" applyNumberFormat="1"/>
    <xf numFmtId="2" fontId="0" fillId="0" borderId="0" xfId="0" applyNumberFormat="1" applyAlignment="1">
      <alignment wrapText="1"/>
    </xf>
    <xf numFmtId="0" fontId="9" fillId="0" borderId="0" xfId="0" applyFont="1"/>
    <xf numFmtId="0" fontId="1" fillId="0" borderId="11" xfId="0" applyFont="1" applyBorder="1" applyAlignment="1">
      <alignment horizontal="center"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4" xfId="0" applyFont="1" applyBorder="1" applyAlignment="1"/>
    <xf numFmtId="0" fontId="9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14" fontId="1" fillId="0" borderId="0" xfId="0" applyNumberFormat="1" applyFont="1" applyAlignment="1">
      <alignment wrapText="1"/>
    </xf>
    <xf numFmtId="0" fontId="0" fillId="0" borderId="0" xfId="0" applyFont="1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2" borderId="2" xfId="0" applyFont="1" applyFill="1" applyBorder="1"/>
    <xf numFmtId="0" fontId="10" fillId="0" borderId="2" xfId="0" applyFont="1" applyFill="1" applyBorder="1" applyAlignment="1">
      <alignment horizontal="center"/>
    </xf>
    <xf numFmtId="0" fontId="5" fillId="2" borderId="5" xfId="0" applyFont="1" applyFill="1" applyBorder="1"/>
    <xf numFmtId="0" fontId="11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0" fontId="5" fillId="0" borderId="3" xfId="0" applyFont="1" applyBorder="1" applyAlignment="1"/>
    <xf numFmtId="0" fontId="7" fillId="0" borderId="3" xfId="0" applyFont="1" applyBorder="1" applyAlignment="1"/>
    <xf numFmtId="0" fontId="0" fillId="0" borderId="11" xfId="0" applyBorder="1"/>
    <xf numFmtId="0" fontId="7" fillId="0" borderId="4" xfId="0" applyFont="1" applyBorder="1" applyAlignment="1"/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/>
    <xf numFmtId="0" fontId="13" fillId="0" borderId="4" xfId="0" applyFont="1" applyBorder="1" applyAlignment="1">
      <alignment horizontal="center"/>
    </xf>
    <xf numFmtId="0" fontId="0" fillId="0" borderId="4" xfId="0" applyBorder="1" applyAlignment="1"/>
    <xf numFmtId="2" fontId="5" fillId="0" borderId="3" xfId="0" applyNumberFormat="1" applyFont="1" applyBorder="1" applyAlignment="1">
      <alignment horizontal="center"/>
    </xf>
    <xf numFmtId="0" fontId="13" fillId="0" borderId="0" xfId="0" applyFont="1" applyAlignment="1">
      <alignment wrapText="1"/>
    </xf>
    <xf numFmtId="0" fontId="1" fillId="0" borderId="13" xfId="0" applyFont="1" applyBorder="1"/>
    <xf numFmtId="2" fontId="3" fillId="0" borderId="15" xfId="0" applyNumberFormat="1" applyFont="1" applyBorder="1"/>
    <xf numFmtId="0" fontId="0" fillId="2" borderId="6" xfId="0" applyFont="1" applyFill="1" applyBorder="1"/>
    <xf numFmtId="0" fontId="5" fillId="0" borderId="1" xfId="0" applyFont="1" applyBorder="1"/>
    <xf numFmtId="0" fontId="1" fillId="0" borderId="1" xfId="0" applyFont="1" applyBorder="1" applyAlignme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 applyAlignment="1">
      <alignment horizontal="right"/>
    </xf>
    <xf numFmtId="2" fontId="9" fillId="0" borderId="0" xfId="0" applyNumberFormat="1" applyFont="1"/>
    <xf numFmtId="0" fontId="1" fillId="0" borderId="0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15" xfId="0" applyFont="1" applyBorder="1" applyAlignment="1">
      <alignment horizontal="center"/>
    </xf>
    <xf numFmtId="0" fontId="5" fillId="0" borderId="12" xfId="0" applyFont="1" applyBorder="1"/>
    <xf numFmtId="0" fontId="5" fillId="0" borderId="5" xfId="0" applyFont="1" applyBorder="1"/>
    <xf numFmtId="0" fontId="5" fillId="0" borderId="11" xfId="0" applyFont="1" applyBorder="1"/>
    <xf numFmtId="0" fontId="1" fillId="0" borderId="2" xfId="0" applyFont="1" applyBorder="1" applyAlignment="1">
      <alignment wrapText="1"/>
    </xf>
    <xf numFmtId="0" fontId="5" fillId="2" borderId="6" xfId="0" applyFont="1" applyFill="1" applyBorder="1"/>
    <xf numFmtId="0" fontId="5" fillId="0" borderId="1" xfId="0" applyFont="1" applyBorder="1" applyAlignment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14" fillId="0" borderId="1" xfId="0" applyFont="1" applyBorder="1"/>
    <xf numFmtId="0" fontId="7" fillId="0" borderId="1" xfId="0" applyFont="1" applyBorder="1" applyAlignment="1"/>
    <xf numFmtId="0" fontId="7" fillId="0" borderId="0" xfId="0" applyFont="1" applyBorder="1" applyAlignment="1">
      <alignment horizontal="center"/>
    </xf>
    <xf numFmtId="14" fontId="5" fillId="0" borderId="0" xfId="0" applyNumberFormat="1" applyFont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3" fillId="0" borderId="2" xfId="0" applyFont="1" applyBorder="1" applyAlignment="1"/>
    <xf numFmtId="0" fontId="13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/>
    <xf numFmtId="0" fontId="0" fillId="0" borderId="12" xfId="0" applyBorder="1"/>
    <xf numFmtId="0" fontId="0" fillId="0" borderId="5" xfId="0" applyBorder="1"/>
    <xf numFmtId="0" fontId="0" fillId="2" borderId="0" xfId="0" applyFont="1" applyFill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2" fillId="0" borderId="3" xfId="0" applyFont="1" applyBorder="1" applyAlignment="1"/>
    <xf numFmtId="0" fontId="5" fillId="0" borderId="3" xfId="0" applyFont="1" applyBorder="1" applyAlignment="1">
      <alignment wrapText="1"/>
    </xf>
    <xf numFmtId="0" fontId="1" fillId="0" borderId="4" xfId="0" applyFont="1" applyBorder="1" applyAlignment="1">
      <alignment horizontal="right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0" fontId="15" fillId="0" borderId="0" xfId="0" applyFont="1"/>
    <xf numFmtId="0" fontId="7" fillId="0" borderId="0" xfId="0" applyFont="1" applyBorder="1" applyAlignment="1">
      <alignment horizontal="center" wrapText="1"/>
    </xf>
    <xf numFmtId="0" fontId="7" fillId="0" borderId="3" xfId="0" applyFont="1" applyBorder="1"/>
    <xf numFmtId="14" fontId="0" fillId="0" borderId="8" xfId="0" applyNumberFormat="1" applyBorder="1"/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14" fontId="0" fillId="0" borderId="14" xfId="0" applyNumberFormat="1" applyBorder="1"/>
    <xf numFmtId="0" fontId="1" fillId="0" borderId="4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0" fillId="3" borderId="9" xfId="0" applyFill="1" applyBorder="1"/>
    <xf numFmtId="0" fontId="0" fillId="3" borderId="1" xfId="0" applyFill="1" applyBorder="1"/>
    <xf numFmtId="0" fontId="0" fillId="3" borderId="1" xfId="0" applyFill="1" applyBorder="1" applyAlignment="1"/>
    <xf numFmtId="0" fontId="0" fillId="3" borderId="1" xfId="0" applyFill="1" applyBorder="1" applyAlignment="1">
      <alignment horizontal="center"/>
    </xf>
    <xf numFmtId="14" fontId="0" fillId="0" borderId="0" xfId="0" applyNumberFormat="1"/>
    <xf numFmtId="49" fontId="0" fillId="0" borderId="0" xfId="0" applyNumberFormat="1"/>
    <xf numFmtId="0" fontId="5" fillId="0" borderId="16" xfId="0" applyFont="1" applyBorder="1"/>
    <xf numFmtId="0" fontId="7" fillId="0" borderId="3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Border="1" applyAlignment="1"/>
    <xf numFmtId="0" fontId="5" fillId="2" borderId="0" xfId="0" applyFont="1" applyFill="1"/>
    <xf numFmtId="0" fontId="5" fillId="0" borderId="13" xfId="0" applyFont="1" applyBorder="1"/>
    <xf numFmtId="2" fontId="8" fillId="0" borderId="15" xfId="0" applyNumberFormat="1" applyFont="1" applyBorder="1"/>
    <xf numFmtId="14" fontId="5" fillId="0" borderId="0" xfId="0" applyNumberFormat="1" applyFont="1"/>
    <xf numFmtId="0" fontId="7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7" fillId="0" borderId="2" xfId="0" applyFont="1" applyFill="1" applyBorder="1" applyAlignment="1">
      <alignment horizontal="center"/>
    </xf>
    <xf numFmtId="0" fontId="17" fillId="0" borderId="2" xfId="0" applyFont="1" applyFill="1" applyBorder="1" applyAlignment="1"/>
    <xf numFmtId="0" fontId="17" fillId="0" borderId="2" xfId="0" applyFont="1" applyBorder="1" applyAlignment="1">
      <alignment horizontal="right"/>
    </xf>
    <xf numFmtId="0" fontId="7" fillId="0" borderId="2" xfId="0" applyFont="1" applyFill="1" applyBorder="1" applyAlignment="1">
      <alignment horizontal="left"/>
    </xf>
    <xf numFmtId="0" fontId="17" fillId="0" borderId="2" xfId="0" applyFont="1" applyBorder="1" applyAlignment="1"/>
    <xf numFmtId="0" fontId="5" fillId="0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3" xfId="0" applyFont="1" applyFill="1" applyBorder="1" applyAlignment="1">
      <alignment horizontal="center" wrapText="1"/>
    </xf>
    <xf numFmtId="0" fontId="17" fillId="0" borderId="3" xfId="0" applyFont="1" applyBorder="1" applyAlignment="1">
      <alignment horizontal="right"/>
    </xf>
    <xf numFmtId="0" fontId="5" fillId="0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left"/>
    </xf>
    <xf numFmtId="0" fontId="17" fillId="0" borderId="3" xfId="0" applyFont="1" applyBorder="1" applyAlignment="1"/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7" fillId="0" borderId="4" xfId="0" applyFont="1" applyBorder="1"/>
    <xf numFmtId="0" fontId="5" fillId="0" borderId="4" xfId="0" applyFont="1" applyFill="1" applyBorder="1" applyAlignment="1">
      <alignment horizontal="center" wrapText="1"/>
    </xf>
    <xf numFmtId="0" fontId="17" fillId="0" borderId="4" xfId="0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17" fillId="0" borderId="4" xfId="0" applyFont="1" applyBorder="1" applyAlignment="1"/>
    <xf numFmtId="0" fontId="1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5" fillId="0" borderId="13" xfId="0" applyFont="1" applyBorder="1" applyAlignment="1">
      <alignment horizontal="center" wrapText="1"/>
    </xf>
    <xf numFmtId="0" fontId="5" fillId="2" borderId="11" xfId="0" applyFont="1" applyFill="1" applyBorder="1"/>
    <xf numFmtId="0" fontId="2" fillId="0" borderId="0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5" fillId="2" borderId="3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/>
    </xf>
    <xf numFmtId="0" fontId="1" fillId="0" borderId="3" xfId="0" applyFont="1" applyFill="1" applyBorder="1"/>
    <xf numFmtId="0" fontId="1" fillId="0" borderId="3" xfId="0" applyFont="1" applyFill="1" applyBorder="1" applyAlignment="1">
      <alignment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wrapText="1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right"/>
    </xf>
    <xf numFmtId="0" fontId="5" fillId="0" borderId="3" xfId="0" applyFont="1" applyFill="1" applyBorder="1" applyAlignment="1">
      <alignment wrapText="1"/>
    </xf>
    <xf numFmtId="0" fontId="7" fillId="0" borderId="12" xfId="0" applyFont="1" applyBorder="1"/>
    <xf numFmtId="0" fontId="7" fillId="0" borderId="2" xfId="0" applyFont="1" applyBorder="1" applyAlignme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5" xfId="0" applyFont="1" applyBorder="1"/>
    <xf numFmtId="0" fontId="7" fillId="0" borderId="3" xfId="0" applyFont="1" applyBorder="1" applyAlignment="1">
      <alignment vertical="center" wrapText="1"/>
    </xf>
    <xf numFmtId="0" fontId="7" fillId="0" borderId="11" xfId="0" applyFont="1" applyBorder="1"/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5" fillId="0" borderId="0" xfId="0" applyFont="1" applyAlignment="1"/>
    <xf numFmtId="0" fontId="5" fillId="0" borderId="2" xfId="0" applyFont="1" applyFill="1" applyBorder="1" applyAlignment="1"/>
    <xf numFmtId="0" fontId="5" fillId="0" borderId="3" xfId="0" applyFont="1" applyFill="1" applyBorder="1" applyAlignment="1"/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right"/>
    </xf>
    <xf numFmtId="0" fontId="5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14" fontId="5" fillId="0" borderId="0" xfId="0" applyNumberFormat="1" applyFont="1" applyAlignment="1">
      <alignment horizontal="center" wrapText="1"/>
    </xf>
    <xf numFmtId="0" fontId="19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38100</xdr:rowOff>
    </xdr:from>
    <xdr:ext cx="1300353" cy="1524"/>
    <xdr:pic>
      <xdr:nvPicPr>
        <xdr:cNvPr id="2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744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5381625"/>
          <a:ext cx="4476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9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00456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25</xdr:row>
      <xdr:rowOff>19050</xdr:rowOff>
    </xdr:from>
    <xdr:ext cx="1247775" cy="285750"/>
    <xdr:pic>
      <xdr:nvPicPr>
        <xdr:cNvPr id="10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4" y="5985510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0</xdr:col>
      <xdr:colOff>485775</xdr:colOff>
      <xdr:row>33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5789295"/>
          <a:ext cx="39433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5438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31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7524750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28575</xdr:rowOff>
    </xdr:from>
    <xdr:to>
      <xdr:col>0</xdr:col>
      <xdr:colOff>485775</xdr:colOff>
      <xdr:row>37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6467475"/>
          <a:ext cx="37909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35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1722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35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6153150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0</xdr:col>
      <xdr:colOff>485775</xdr:colOff>
      <xdr:row>33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581215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4387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31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5419725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465391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4387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25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5419725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513397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8482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27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4829175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4547235"/>
          <a:ext cx="37909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4672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25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4448175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418147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005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23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" y="4381500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471487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005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25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" y="4381500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421957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0101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23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4991100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4600575"/>
          <a:ext cx="44005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8863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25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4867275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38100</xdr:rowOff>
    </xdr:from>
    <xdr:ext cx="1300353" cy="1524"/>
    <xdr:pic>
      <xdr:nvPicPr>
        <xdr:cNvPr id="2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26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31</xdr:row>
      <xdr:rowOff>28575</xdr:rowOff>
    </xdr:from>
    <xdr:to>
      <xdr:col>0</xdr:col>
      <xdr:colOff>485775</xdr:colOff>
      <xdr:row>33</xdr:row>
      <xdr:rowOff>76200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6524625"/>
          <a:ext cx="4476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9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7721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31</xdr:row>
      <xdr:rowOff>19050</xdr:rowOff>
    </xdr:from>
    <xdr:ext cx="1247775" cy="285750"/>
    <xdr:pic>
      <xdr:nvPicPr>
        <xdr:cNvPr id="10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49" y="5753100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4585335"/>
          <a:ext cx="41719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1626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25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6143625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5614035"/>
          <a:ext cx="37909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943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29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5924550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0</xdr:col>
      <xdr:colOff>485775</xdr:colOff>
      <xdr:row>33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5728335"/>
          <a:ext cx="40195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562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31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5543550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5339715"/>
          <a:ext cx="36385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6291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29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4610100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4326255"/>
          <a:ext cx="34099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3625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23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5343525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525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2</xdr:col>
      <xdr:colOff>538353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52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22884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0574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3</xdr:col>
      <xdr:colOff>214503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52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22884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5353050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5243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27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4505325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4410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9339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23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4914900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481965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8578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25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49" y="5838825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38100</xdr:rowOff>
    </xdr:from>
    <xdr:ext cx="1300353" cy="1524"/>
    <xdr:pic>
      <xdr:nvPicPr>
        <xdr:cNvPr id="2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5762625"/>
          <a:ext cx="4476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9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2768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27</xdr:row>
      <xdr:rowOff>19050</xdr:rowOff>
    </xdr:from>
    <xdr:ext cx="1247775" cy="285750"/>
    <xdr:pic>
      <xdr:nvPicPr>
        <xdr:cNvPr id="10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5257800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5848350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16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2482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29</xdr:row>
      <xdr:rowOff>19050</xdr:rowOff>
    </xdr:from>
    <xdr:ext cx="1247775" cy="285750"/>
    <xdr:pic>
      <xdr:nvPicPr>
        <xdr:cNvPr id="17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5229225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52387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0863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27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5067300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50768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006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27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5381625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0574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3</xdr:col>
      <xdr:colOff>147828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716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24789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0764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2</xdr:col>
      <xdr:colOff>538353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716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24789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0764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2</xdr:col>
      <xdr:colOff>538353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38124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2098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3</xdr:col>
      <xdr:colOff>119253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95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3717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8764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7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857375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1866900"/>
          <a:ext cx="381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9340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9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5915025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48768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006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25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5381625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7150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5126355"/>
          <a:ext cx="447675" cy="41338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16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30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27</xdr:row>
      <xdr:rowOff>19050</xdr:rowOff>
    </xdr:from>
    <xdr:ext cx="1247775" cy="285750"/>
    <xdr:pic>
      <xdr:nvPicPr>
        <xdr:cNvPr id="17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5286375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53911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7341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27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6715125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28575</xdr:rowOff>
    </xdr:from>
    <xdr:to>
      <xdr:col>0</xdr:col>
      <xdr:colOff>485775</xdr:colOff>
      <xdr:row>35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67246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33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9340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33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5915025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5924550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048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29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5915025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95250</xdr:rowOff>
    </xdr:from>
    <xdr:to>
      <xdr:col>0</xdr:col>
      <xdr:colOff>590550</xdr:colOff>
      <xdr:row>7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047750"/>
          <a:ext cx="5429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5</xdr:row>
      <xdr:rowOff>95250</xdr:rowOff>
    </xdr:from>
    <xdr:to>
      <xdr:col>1</xdr:col>
      <xdr:colOff>0</xdr:colOff>
      <xdr:row>7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047750"/>
          <a:ext cx="71437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50387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5720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66674</xdr:colOff>
      <xdr:row>25</xdr:row>
      <xdr:rowOff>114300</xdr:rowOff>
    </xdr:from>
    <xdr:ext cx="1247775" cy="3619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4648200"/>
          <a:ext cx="1247775" cy="361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4562475"/>
          <a:ext cx="381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483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66674</xdr:colOff>
      <xdr:row>23</xdr:row>
      <xdr:rowOff>114300</xdr:rowOff>
    </xdr:from>
    <xdr:ext cx="1247775" cy="3619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" y="5524500"/>
          <a:ext cx="1247775" cy="361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5438775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16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05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66674</xdr:colOff>
      <xdr:row>27</xdr:row>
      <xdr:rowOff>114300</xdr:rowOff>
    </xdr:from>
    <xdr:ext cx="1247775" cy="361950"/>
    <xdr:pic>
      <xdr:nvPicPr>
        <xdr:cNvPr id="17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" y="3981450"/>
          <a:ext cx="1247775" cy="361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42767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05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66674</xdr:colOff>
      <xdr:row>21</xdr:row>
      <xdr:rowOff>114300</xdr:rowOff>
    </xdr:from>
    <xdr:ext cx="1247775" cy="3619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" y="3981450"/>
          <a:ext cx="1247775" cy="361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1052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7</xdr:row>
      <xdr:rowOff>9526</xdr:rowOff>
    </xdr:from>
    <xdr:to>
      <xdr:col>0</xdr:col>
      <xdr:colOff>314325</xdr:colOff>
      <xdr:row>8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161925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7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105275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</xdr:row>
      <xdr:rowOff>95250</xdr:rowOff>
    </xdr:from>
    <xdr:to>
      <xdr:col>0</xdr:col>
      <xdr:colOff>590550</xdr:colOff>
      <xdr:row>8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238250"/>
          <a:ext cx="5429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6</xdr:row>
      <xdr:rowOff>95250</xdr:rowOff>
    </xdr:from>
    <xdr:to>
      <xdr:col>1</xdr:col>
      <xdr:colOff>0</xdr:colOff>
      <xdr:row>8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238250"/>
          <a:ext cx="58102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48196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4006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25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5381625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38957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19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100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66674</xdr:colOff>
      <xdr:row>19</xdr:row>
      <xdr:rowOff>114300</xdr:rowOff>
    </xdr:from>
    <xdr:ext cx="1247775" cy="3619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4" y="4486275"/>
          <a:ext cx="1247775" cy="361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44005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100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66674</xdr:colOff>
      <xdr:row>21</xdr:row>
      <xdr:rowOff>114300</xdr:rowOff>
    </xdr:from>
    <xdr:ext cx="1247775" cy="3619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4" y="4486275"/>
          <a:ext cx="1247775" cy="361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44005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148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66674</xdr:colOff>
      <xdr:row>21</xdr:row>
      <xdr:rowOff>114300</xdr:rowOff>
    </xdr:from>
    <xdr:ext cx="1247775" cy="3619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4" y="4791075"/>
          <a:ext cx="1247775" cy="361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1</xdr:col>
      <xdr:colOff>0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1466850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290703</xdr:colOff>
      <xdr:row>7</xdr:row>
      <xdr:rowOff>39624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448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1847850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9</xdr:row>
      <xdr:rowOff>38100</xdr:rowOff>
    </xdr:from>
    <xdr:to>
      <xdr:col>2</xdr:col>
      <xdr:colOff>290703</xdr:colOff>
      <xdr:row>9</xdr:row>
      <xdr:rowOff>39624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6579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866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9</xdr:row>
      <xdr:rowOff>38100</xdr:rowOff>
    </xdr:from>
    <xdr:to>
      <xdr:col>2</xdr:col>
      <xdr:colOff>290703</xdr:colOff>
      <xdr:row>9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959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10</xdr:row>
      <xdr:rowOff>0</xdr:rowOff>
    </xdr:from>
    <xdr:to>
      <xdr:col>1</xdr:col>
      <xdr:colOff>676275</xdr:colOff>
      <xdr:row>11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4483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0</xdr:col>
      <xdr:colOff>485775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38100" y="23717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81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336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0</xdr:col>
      <xdr:colOff>485775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38100" y="237172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9245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769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1</xdr:col>
      <xdr:colOff>0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7C8EC04-C8CF-4618-917F-DE0C4CB078FD}"/>
            </a:ext>
          </a:extLst>
        </xdr:cNvPr>
        <xdr:cNvGrpSpPr>
          <a:grpSpLocks/>
        </xdr:cNvGrpSpPr>
      </xdr:nvGrpSpPr>
      <xdr:grpSpPr bwMode="auto">
        <a:xfrm>
          <a:off x="38100" y="465772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6C478672-3B61-4F88-9129-97AC806929E5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BB2264EA-FD86-4EC1-8F6F-3FD469439CE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58B747BB-B3AB-4BB2-9DB8-DBA099E6AD02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96806BCB-B227-4019-BB14-8CBDF83FD635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B621F849-A390-4E92-B6DD-96D6F9437F25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AEF68969-1201-4A38-903F-273938AA7C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0095166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66674</xdr:colOff>
      <xdr:row>23</xdr:row>
      <xdr:rowOff>114300</xdr:rowOff>
    </xdr:from>
    <xdr:ext cx="1247775" cy="361950"/>
    <xdr:pic>
      <xdr:nvPicPr>
        <xdr:cNvPr id="9" name="312 Imagen">
          <a:extLst>
            <a:ext uri="{FF2B5EF4-FFF2-40B4-BE49-F238E27FC236}">
              <a16:creationId xmlns:a16="http://schemas.microsoft.com/office/drawing/2014/main" id="{C44DC188-E2A2-4406-AAEA-61C2CE80E5F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9" y="1009592850"/>
          <a:ext cx="1247775" cy="361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28575</xdr:rowOff>
    </xdr:from>
    <xdr:to>
      <xdr:col>0</xdr:col>
      <xdr:colOff>428625</xdr:colOff>
      <xdr:row>12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219075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10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768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10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582" y="5495471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5391150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9055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27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5886450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1</xdr:col>
      <xdr:colOff>0</xdr:colOff>
      <xdr:row>14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2686050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12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0957845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12</xdr:row>
      <xdr:rowOff>76200</xdr:rowOff>
    </xdr:from>
    <xdr:ext cx="1285875" cy="390525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099" y="1095822675"/>
          <a:ext cx="1285875" cy="390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47053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6631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66674</xdr:colOff>
      <xdr:row>21</xdr:row>
      <xdr:rowOff>114300</xdr:rowOff>
    </xdr:from>
    <xdr:ext cx="1247775" cy="3619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466391625"/>
          <a:ext cx="1247775" cy="361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4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5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D6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D7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D8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538275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7</xdr:row>
      <xdr:rowOff>95249</xdr:rowOff>
    </xdr:from>
    <xdr:ext cx="1009650" cy="333375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753884699"/>
          <a:ext cx="1009650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7</xdr:row>
      <xdr:rowOff>95249</xdr:rowOff>
    </xdr:from>
    <xdr:ext cx="1009650" cy="333375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428749"/>
          <a:ext cx="1009650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7</xdr:row>
      <xdr:rowOff>123825</xdr:rowOff>
    </xdr:from>
    <xdr:to>
      <xdr:col>1</xdr:col>
      <xdr:colOff>219075</xdr:colOff>
      <xdr:row>9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GrpSpPr>
          <a:grpSpLocks/>
        </xdr:cNvGrpSpPr>
      </xdr:nvGrpSpPr>
      <xdr:grpSpPr bwMode="auto">
        <a:xfrm>
          <a:off x="219075" y="1485900"/>
          <a:ext cx="762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29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2A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2B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2C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2D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419100</xdr:colOff>
      <xdr:row>7</xdr:row>
      <xdr:rowOff>123825</xdr:rowOff>
    </xdr:from>
    <xdr:to>
      <xdr:col>3</xdr:col>
      <xdr:colOff>154940</xdr:colOff>
      <xdr:row>7</xdr:row>
      <xdr:rowOff>127381</xdr:rowOff>
    </xdr:to>
    <xdr:pic>
      <xdr:nvPicPr>
        <xdr:cNvPr id="8" name="39 Imagen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695450"/>
          <a:ext cx="1259840" cy="35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476250</xdr:colOff>
      <xdr:row>7</xdr:row>
      <xdr:rowOff>95250</xdr:rowOff>
    </xdr:from>
    <xdr:to>
      <xdr:col>3</xdr:col>
      <xdr:colOff>564515</xdr:colOff>
      <xdr:row>7</xdr:row>
      <xdr:rowOff>98806</xdr:rowOff>
    </xdr:to>
    <xdr:pic>
      <xdr:nvPicPr>
        <xdr:cNvPr id="9" name="40 Imagen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666875"/>
          <a:ext cx="1612265" cy="355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361950</xdr:colOff>
      <xdr:row>8</xdr:row>
      <xdr:rowOff>28575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790700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0</xdr:col>
      <xdr:colOff>485775</xdr:colOff>
      <xdr:row>33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5682615"/>
          <a:ext cx="379095" cy="41338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16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1245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31</xdr:row>
      <xdr:rowOff>19050</xdr:rowOff>
    </xdr:from>
    <xdr:ext cx="1247775" cy="285750"/>
    <xdr:pic>
      <xdr:nvPicPr>
        <xdr:cNvPr id="17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6105525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5088255"/>
          <a:ext cx="39433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1722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27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6153150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4600575"/>
          <a:ext cx="43243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3817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25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6362700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5" workbookViewId="0">
      <selection sqref="A1:N29"/>
    </sheetView>
  </sheetViews>
  <sheetFormatPr baseColWidth="10" defaultRowHeight="15" x14ac:dyDescent="0.25"/>
  <cols>
    <col min="1" max="1" width="7.7109375" customWidth="1"/>
    <col min="3" max="3" width="7.42578125" customWidth="1"/>
    <col min="5" max="5" width="7.140625" customWidth="1"/>
    <col min="7" max="7" width="7" customWidth="1"/>
    <col min="9" max="9" width="6.28515625" customWidth="1"/>
    <col min="11" max="11" width="6.42578125" customWidth="1"/>
    <col min="12" max="12" width="7.140625" customWidth="1"/>
    <col min="13" max="13" width="5.5703125" customWidth="1"/>
    <col min="14" max="14" width="8.5703125" customWidth="1"/>
  </cols>
  <sheetData>
    <row r="1" spans="1:14" x14ac:dyDescent="0.25">
      <c r="A1" s="35"/>
      <c r="B1" s="35" t="s">
        <v>24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45"/>
      <c r="E4" s="145"/>
      <c r="F4" s="205" t="s">
        <v>11</v>
      </c>
      <c r="G4" s="45"/>
      <c r="H4" s="205"/>
      <c r="I4" s="45"/>
      <c r="J4" s="24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96"/>
      <c r="E5" s="181"/>
      <c r="F5" s="85" t="s">
        <v>12</v>
      </c>
      <c r="G5" s="96">
        <v>0.8</v>
      </c>
      <c r="H5" s="85"/>
      <c r="I5" s="96"/>
      <c r="J5" s="96"/>
      <c r="K5" s="96"/>
      <c r="L5" s="49"/>
      <c r="M5" s="49"/>
      <c r="N5" s="96">
        <f>C5+E5+G5+I5+K5+M5</f>
        <v>0.8</v>
      </c>
    </row>
    <row r="6" spans="1:14" ht="23.25" x14ac:dyDescent="0.25">
      <c r="A6" s="40"/>
      <c r="B6" s="82" t="s">
        <v>13</v>
      </c>
      <c r="C6" s="45"/>
      <c r="D6" s="176"/>
      <c r="E6" s="45"/>
      <c r="F6" s="82" t="s">
        <v>13</v>
      </c>
      <c r="G6" s="45"/>
      <c r="H6" s="82"/>
      <c r="I6" s="43"/>
      <c r="J6" s="60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96"/>
      <c r="E7" s="171"/>
      <c r="F7" s="85" t="s">
        <v>15</v>
      </c>
      <c r="G7" s="96">
        <v>0.3</v>
      </c>
      <c r="H7" s="49"/>
      <c r="I7" s="96"/>
      <c r="J7" s="96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 t="s">
        <v>16</v>
      </c>
      <c r="C8" s="45"/>
      <c r="D8" s="45"/>
      <c r="E8" s="43"/>
      <c r="F8" s="42"/>
      <c r="G8" s="43"/>
      <c r="H8" s="45" t="s">
        <v>16</v>
      </c>
      <c r="I8" s="43"/>
      <c r="J8" s="45"/>
      <c r="K8" s="43"/>
      <c r="L8" s="44"/>
      <c r="M8" s="42"/>
      <c r="N8" s="45"/>
    </row>
    <row r="9" spans="1:14" x14ac:dyDescent="0.25">
      <c r="A9" s="53"/>
      <c r="B9" s="85" t="s">
        <v>15</v>
      </c>
      <c r="C9" s="96">
        <v>0.33</v>
      </c>
      <c r="D9" s="148"/>
      <c r="E9" s="148"/>
      <c r="F9" s="85"/>
      <c r="G9" s="148"/>
      <c r="H9" s="148" t="s">
        <v>14</v>
      </c>
      <c r="I9" s="148">
        <v>1.2</v>
      </c>
      <c r="J9" s="148"/>
      <c r="K9" s="148"/>
      <c r="L9" s="85"/>
      <c r="M9" s="85"/>
      <c r="N9" s="96">
        <f>C9+E9+G9+I9+K9+M9</f>
        <v>1.53</v>
      </c>
    </row>
    <row r="10" spans="1:14" x14ac:dyDescent="0.25">
      <c r="A10" s="121"/>
      <c r="B10" s="173" t="s">
        <v>52</v>
      </c>
      <c r="C10" s="45"/>
      <c r="D10" s="43"/>
      <c r="E10" s="43"/>
      <c r="F10" s="173"/>
      <c r="G10" s="45"/>
      <c r="H10" s="173" t="s">
        <v>52</v>
      </c>
      <c r="I10" s="45"/>
      <c r="J10" s="247"/>
      <c r="K10" s="45"/>
      <c r="L10" s="42"/>
      <c r="M10" s="174"/>
      <c r="N10" s="45"/>
    </row>
    <row r="11" spans="1:14" x14ac:dyDescent="0.25">
      <c r="A11" s="122">
        <v>6.17</v>
      </c>
      <c r="B11" s="78" t="s">
        <v>27</v>
      </c>
      <c r="C11" s="96">
        <v>0.33</v>
      </c>
      <c r="D11" s="148"/>
      <c r="E11" s="148"/>
      <c r="F11" s="78"/>
      <c r="G11" s="96"/>
      <c r="H11" s="78" t="s">
        <v>14</v>
      </c>
      <c r="I11" s="96">
        <v>1.0900000000000001</v>
      </c>
      <c r="J11" s="248"/>
      <c r="K11" s="96"/>
      <c r="L11" s="85"/>
      <c r="M11" s="175"/>
      <c r="N11" s="96">
        <f>K11+I11+G11+E11+C11</f>
        <v>1.4200000000000002</v>
      </c>
    </row>
    <row r="12" spans="1:14" x14ac:dyDescent="0.25">
      <c r="A12" s="40"/>
      <c r="B12" s="42"/>
      <c r="C12" s="45"/>
      <c r="D12" s="43" t="s">
        <v>43</v>
      </c>
      <c r="E12" s="43"/>
      <c r="F12" s="42"/>
      <c r="G12" s="43"/>
      <c r="H12" s="42"/>
      <c r="I12" s="45"/>
      <c r="J12" s="43" t="s">
        <v>43</v>
      </c>
      <c r="K12" s="45"/>
      <c r="L12" s="42"/>
      <c r="M12" s="45"/>
      <c r="N12" s="45"/>
    </row>
    <row r="13" spans="1:14" x14ac:dyDescent="0.25">
      <c r="A13" s="46">
        <v>4.5</v>
      </c>
      <c r="B13" s="41"/>
      <c r="C13" s="51"/>
      <c r="D13" s="249" t="s">
        <v>14</v>
      </c>
      <c r="E13" s="48">
        <v>0.79</v>
      </c>
      <c r="F13" s="41"/>
      <c r="G13" s="48"/>
      <c r="H13" s="49"/>
      <c r="I13" s="96"/>
      <c r="J13" s="99" t="s">
        <v>15</v>
      </c>
      <c r="K13" s="51">
        <v>0.25</v>
      </c>
      <c r="L13" s="55"/>
      <c r="M13" s="51"/>
      <c r="N13" s="51">
        <f>C13+E13+G13+I13+K13</f>
        <v>1.04</v>
      </c>
    </row>
    <row r="14" spans="1:14" ht="23.25" x14ac:dyDescent="0.25">
      <c r="A14" s="121"/>
      <c r="B14" s="42"/>
      <c r="C14" s="45"/>
      <c r="D14" s="43" t="s">
        <v>90</v>
      </c>
      <c r="E14" s="45"/>
      <c r="F14" s="42"/>
      <c r="G14" s="43"/>
      <c r="H14" s="42"/>
      <c r="I14" s="45"/>
      <c r="J14" s="43" t="s">
        <v>90</v>
      </c>
      <c r="K14" s="45"/>
      <c r="L14" s="44"/>
      <c r="M14" s="45"/>
      <c r="N14" s="45"/>
    </row>
    <row r="15" spans="1:14" x14ac:dyDescent="0.25">
      <c r="A15" s="122">
        <v>5.04</v>
      </c>
      <c r="B15" s="85"/>
      <c r="C15" s="96"/>
      <c r="D15" s="148" t="s">
        <v>27</v>
      </c>
      <c r="E15" s="96">
        <v>0.41</v>
      </c>
      <c r="F15" s="85"/>
      <c r="G15" s="148"/>
      <c r="H15" s="85"/>
      <c r="I15" s="96"/>
      <c r="J15" s="148" t="s">
        <v>14</v>
      </c>
      <c r="K15" s="96">
        <v>0.75</v>
      </c>
      <c r="L15" s="49"/>
      <c r="M15" s="96"/>
      <c r="N15" s="96">
        <f>C15+E15+G15+I15+K15+M15</f>
        <v>1.1599999999999999</v>
      </c>
    </row>
    <row r="16" spans="1:14" x14ac:dyDescent="0.25">
      <c r="A16" s="121"/>
      <c r="B16" s="44" t="s">
        <v>89</v>
      </c>
      <c r="C16" s="45"/>
      <c r="D16" s="45"/>
      <c r="E16" s="145"/>
      <c r="F16" s="42" t="s">
        <v>89</v>
      </c>
      <c r="G16" s="145"/>
      <c r="H16" s="182"/>
      <c r="I16" s="45"/>
      <c r="J16" s="45" t="s">
        <v>89</v>
      </c>
      <c r="K16" s="45"/>
      <c r="L16" s="44"/>
      <c r="M16" s="45"/>
      <c r="N16" s="45"/>
    </row>
    <row r="17" spans="1:14" x14ac:dyDescent="0.25">
      <c r="A17" s="122">
        <v>6.61</v>
      </c>
      <c r="B17" s="49" t="s">
        <v>27</v>
      </c>
      <c r="C17" s="96">
        <v>0.33</v>
      </c>
      <c r="D17" s="96"/>
      <c r="E17" s="146"/>
      <c r="F17" s="85" t="s">
        <v>14</v>
      </c>
      <c r="G17" s="146">
        <v>0.87</v>
      </c>
      <c r="H17" s="183"/>
      <c r="I17" s="96"/>
      <c r="J17" s="96" t="s">
        <v>15</v>
      </c>
      <c r="K17" s="96">
        <v>0.33</v>
      </c>
      <c r="L17" s="49"/>
      <c r="M17" s="96"/>
      <c r="N17" s="96">
        <f>C17+G17+K17</f>
        <v>1.53</v>
      </c>
    </row>
    <row r="18" spans="1:14" x14ac:dyDescent="0.25">
      <c r="A18" s="40"/>
      <c r="B18" s="77"/>
      <c r="C18" s="44"/>
      <c r="D18" s="250" t="s">
        <v>18</v>
      </c>
      <c r="E18" s="45"/>
      <c r="F18" s="77"/>
      <c r="G18" s="45"/>
      <c r="H18" s="77"/>
      <c r="I18" s="42"/>
      <c r="J18" s="37" t="s">
        <v>18</v>
      </c>
      <c r="K18" s="45"/>
      <c r="L18" s="44"/>
      <c r="M18" s="44"/>
      <c r="N18" s="44"/>
    </row>
    <row r="19" spans="1:14" x14ac:dyDescent="0.25">
      <c r="A19" s="53">
        <v>6.5</v>
      </c>
      <c r="B19" s="49"/>
      <c r="C19" s="49"/>
      <c r="D19" s="96" t="s">
        <v>14</v>
      </c>
      <c r="E19" s="171">
        <v>0.75</v>
      </c>
      <c r="F19" s="85"/>
      <c r="G19" s="96"/>
      <c r="H19" s="49"/>
      <c r="I19" s="49"/>
      <c r="J19" s="96" t="s">
        <v>14</v>
      </c>
      <c r="K19" s="171">
        <v>0.75</v>
      </c>
      <c r="L19" s="49"/>
      <c r="M19" s="49"/>
      <c r="N19" s="146">
        <f>C19+E19+G19+I19+K19+M19</f>
        <v>1.5</v>
      </c>
    </row>
    <row r="20" spans="1:14" x14ac:dyDescent="0.25">
      <c r="A20" s="218"/>
      <c r="B20" s="29"/>
      <c r="C20" s="29"/>
      <c r="D20" s="251" t="s">
        <v>187</v>
      </c>
      <c r="E20" s="218"/>
      <c r="F20" s="220"/>
      <c r="G20" s="218"/>
      <c r="H20" s="29"/>
      <c r="J20" s="251" t="s">
        <v>100</v>
      </c>
      <c r="K20" s="218"/>
      <c r="L20" s="219"/>
      <c r="M20" s="83"/>
      <c r="N20" s="197"/>
    </row>
    <row r="21" spans="1:14" x14ac:dyDescent="0.25">
      <c r="A21" s="221">
        <v>5.1100000000000003</v>
      </c>
      <c r="B21" s="30"/>
      <c r="C21" s="30"/>
      <c r="D21" s="252" t="s">
        <v>14</v>
      </c>
      <c r="E21" s="221">
        <v>0.59</v>
      </c>
      <c r="F21" s="223"/>
      <c r="G21" s="221"/>
      <c r="H21" s="30"/>
      <c r="J21" s="252" t="s">
        <v>14</v>
      </c>
      <c r="K21" s="221">
        <v>0.59</v>
      </c>
      <c r="L21" s="222"/>
      <c r="M21" s="83"/>
      <c r="N21" s="146">
        <f>E21+K21</f>
        <v>1.18</v>
      </c>
    </row>
    <row r="22" spans="1:14" x14ac:dyDescent="0.25">
      <c r="A22" s="5"/>
      <c r="B22" s="243" t="s">
        <v>165</v>
      </c>
      <c r="C22" s="253"/>
      <c r="D22" s="254"/>
      <c r="E22" s="231"/>
      <c r="F22" s="244"/>
      <c r="G22" s="231"/>
      <c r="H22" s="243" t="s">
        <v>165</v>
      </c>
      <c r="I22" s="233"/>
      <c r="J22" s="254"/>
      <c r="K22" s="233"/>
      <c r="L22" s="234"/>
      <c r="M22" s="234"/>
      <c r="N22" s="218"/>
    </row>
    <row r="23" spans="1:14" ht="45" x14ac:dyDescent="0.25">
      <c r="A23" s="8">
        <v>8</v>
      </c>
      <c r="B23" s="237" t="s">
        <v>166</v>
      </c>
      <c r="C23" s="238">
        <v>1.25</v>
      </c>
      <c r="D23" s="255"/>
      <c r="E23" s="238"/>
      <c r="F23" s="214"/>
      <c r="G23" s="236"/>
      <c r="H23" s="237" t="s">
        <v>167</v>
      </c>
      <c r="I23" s="239">
        <v>0.6</v>
      </c>
      <c r="J23" s="255"/>
      <c r="K23" s="239"/>
      <c r="L23" s="235"/>
      <c r="M23" s="235"/>
      <c r="N23" s="146">
        <f>C23+E23+G23+I23+K23</f>
        <v>1.85</v>
      </c>
    </row>
    <row r="24" spans="1:14" x14ac:dyDescent="0.25">
      <c r="A24" s="86"/>
      <c r="B24" s="44"/>
      <c r="C24" s="45"/>
      <c r="D24" s="45"/>
      <c r="E24" s="45"/>
      <c r="F24" s="42"/>
      <c r="G24" s="45"/>
      <c r="H24" s="44"/>
      <c r="I24" s="45"/>
      <c r="J24" s="45"/>
      <c r="K24" s="45"/>
      <c r="L24" s="44"/>
      <c r="M24" s="178"/>
      <c r="N24" s="45"/>
    </row>
    <row r="25" spans="1:14" x14ac:dyDescent="0.25">
      <c r="A25" s="211">
        <f>SUM(A4:A24)</f>
        <v>57.72</v>
      </c>
      <c r="B25" s="53" t="s">
        <v>10</v>
      </c>
      <c r="C25" s="96">
        <f>SUM(C4:C24)</f>
        <v>2.9400000000000004</v>
      </c>
      <c r="D25" s="97"/>
      <c r="E25" s="96">
        <f>SUM(E4:E24)</f>
        <v>2.54</v>
      </c>
      <c r="F25" s="148"/>
      <c r="G25" s="96">
        <f>SUM(G4:G24)</f>
        <v>1.9700000000000002</v>
      </c>
      <c r="H25" s="53"/>
      <c r="I25" s="96">
        <f>SUM(I4:I24)</f>
        <v>2.89</v>
      </c>
      <c r="J25" s="96"/>
      <c r="K25" s="96">
        <f>SUM(K4:K24)</f>
        <v>2.9699999999999998</v>
      </c>
      <c r="L25" s="50"/>
      <c r="M25" s="96">
        <f>SUM(M4:M24)</f>
        <v>0</v>
      </c>
      <c r="N25" s="96">
        <f>SUM(N4:N24)</f>
        <v>13.309999999999999</v>
      </c>
    </row>
    <row r="26" spans="1:14" x14ac:dyDescent="0.25">
      <c r="A26" s="35"/>
      <c r="B26" s="35"/>
      <c r="C26" s="35"/>
      <c r="D26" s="35"/>
      <c r="E26" s="35"/>
      <c r="F26" s="37"/>
      <c r="G26" s="35"/>
      <c r="H26" s="35"/>
      <c r="I26" s="35"/>
      <c r="J26" s="63"/>
      <c r="K26" s="35"/>
      <c r="L26" s="35"/>
      <c r="M26" s="35"/>
      <c r="N26" s="35"/>
    </row>
    <row r="27" spans="1:14" x14ac:dyDescent="0.25">
      <c r="A27" s="35"/>
      <c r="B27" s="35"/>
      <c r="C27" s="35"/>
      <c r="D27" s="35"/>
      <c r="E27" s="35"/>
      <c r="F27" s="37"/>
      <c r="G27" s="35"/>
      <c r="H27" s="35" t="s">
        <v>21</v>
      </c>
      <c r="I27" s="35"/>
      <c r="J27" s="63"/>
      <c r="K27" s="94">
        <f>N25*4.33</f>
        <v>57.632299999999994</v>
      </c>
      <c r="L27" s="94"/>
      <c r="M27" s="35"/>
      <c r="N27" s="35"/>
    </row>
    <row r="28" spans="1:14" x14ac:dyDescent="0.25">
      <c r="A28" s="35"/>
      <c r="B28" s="35" t="s">
        <v>22</v>
      </c>
      <c r="C28" s="35"/>
      <c r="D28" s="35"/>
      <c r="E28" s="35"/>
      <c r="F28" s="132">
        <v>45034</v>
      </c>
      <c r="G28" s="35"/>
      <c r="H28" s="35"/>
      <c r="I28" s="95"/>
      <c r="J28" s="35"/>
      <c r="K28" s="35"/>
      <c r="L28" s="35"/>
      <c r="M28" s="35"/>
      <c r="N28" s="35"/>
    </row>
    <row r="29" spans="1:14" x14ac:dyDescent="0.25">
      <c r="A29" s="35"/>
      <c r="B29" s="35" t="s">
        <v>23</v>
      </c>
      <c r="C29" s="35"/>
      <c r="D29" s="35" t="str">
        <f>B1</f>
        <v xml:space="preserve">LAYLA JIYAR </v>
      </c>
      <c r="E29" s="180"/>
      <c r="F29" s="35"/>
      <c r="G29" s="35"/>
      <c r="H29" s="35"/>
      <c r="I29" s="35"/>
      <c r="J29" s="35"/>
      <c r="K29" s="35"/>
      <c r="L29" s="35"/>
      <c r="M29" s="35"/>
      <c r="N29" s="35"/>
    </row>
    <row r="34" spans="5:8" x14ac:dyDescent="0.25">
      <c r="E34" s="260"/>
      <c r="F34" s="261"/>
      <c r="G34" s="261"/>
      <c r="H34" s="261"/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3" workbookViewId="0">
      <selection activeCell="P32" sqref="P32"/>
    </sheetView>
  </sheetViews>
  <sheetFormatPr baseColWidth="10" defaultRowHeight="15" x14ac:dyDescent="0.25"/>
  <cols>
    <col min="1" max="1" width="6.28515625" customWidth="1"/>
    <col min="2" max="2" width="14.28515625" customWidth="1"/>
    <col min="3" max="3" width="5.85546875" customWidth="1"/>
    <col min="4" max="4" width="14.85546875" customWidth="1"/>
    <col min="5" max="5" width="5.7109375" customWidth="1"/>
    <col min="6" max="6" width="18.28515625" customWidth="1"/>
    <col min="7" max="7" width="6.85546875" customWidth="1"/>
    <col min="9" max="9" width="6" customWidth="1"/>
    <col min="10" max="10" width="14.5703125" customWidth="1"/>
    <col min="11" max="11" width="6" customWidth="1"/>
    <col min="12" max="12" width="8.42578125" customWidth="1"/>
    <col min="13" max="13" width="7.7109375" customWidth="1"/>
    <col min="14" max="14" width="6.2851562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ht="15.75" customHeight="1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>
        <f>C8+E8+G8+I8+K8+M8</f>
        <v>0</v>
      </c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79" t="s">
        <v>48</v>
      </c>
      <c r="C10" s="51"/>
      <c r="D10" s="41"/>
      <c r="E10" s="48"/>
      <c r="F10" s="79"/>
      <c r="G10" s="51"/>
      <c r="H10" s="79"/>
      <c r="I10" s="51"/>
      <c r="J10" s="79"/>
      <c r="K10" s="51"/>
      <c r="L10" s="41"/>
      <c r="M10" s="52"/>
      <c r="N10" s="51"/>
    </row>
    <row r="11" spans="1:14" x14ac:dyDescent="0.25">
      <c r="A11" s="46">
        <v>2.93</v>
      </c>
      <c r="B11" s="79" t="s">
        <v>14</v>
      </c>
      <c r="C11" s="51">
        <v>0.67</v>
      </c>
      <c r="D11" s="41"/>
      <c r="E11" s="48"/>
      <c r="F11" s="79"/>
      <c r="G11" s="51"/>
      <c r="H11" s="79"/>
      <c r="I11" s="51"/>
      <c r="J11" s="79"/>
      <c r="K11" s="51"/>
      <c r="L11" s="41"/>
      <c r="M11" s="52"/>
      <c r="N11" s="51">
        <f>C11</f>
        <v>0.67</v>
      </c>
    </row>
    <row r="12" spans="1:14" x14ac:dyDescent="0.25">
      <c r="A12" s="121"/>
      <c r="B12" s="173" t="s">
        <v>52</v>
      </c>
      <c r="C12" s="45"/>
      <c r="D12" s="42"/>
      <c r="E12" s="43"/>
      <c r="F12" s="173" t="s">
        <v>52</v>
      </c>
      <c r="G12" s="45"/>
      <c r="H12" s="173"/>
      <c r="I12" s="45"/>
      <c r="J12" s="173" t="s">
        <v>52</v>
      </c>
      <c r="K12" s="45"/>
      <c r="L12" s="42"/>
      <c r="M12" s="174"/>
      <c r="N12" s="45"/>
    </row>
    <row r="13" spans="1:14" x14ac:dyDescent="0.25">
      <c r="A13" s="122">
        <v>8</v>
      </c>
      <c r="B13" s="78" t="s">
        <v>27</v>
      </c>
      <c r="C13" s="96">
        <v>0.5</v>
      </c>
      <c r="D13" s="85"/>
      <c r="E13" s="148"/>
      <c r="F13" s="78" t="s">
        <v>14</v>
      </c>
      <c r="G13" s="96">
        <v>0.85</v>
      </c>
      <c r="H13" s="78"/>
      <c r="I13" s="96"/>
      <c r="J13" s="78" t="s">
        <v>27</v>
      </c>
      <c r="K13" s="96">
        <v>0.5</v>
      </c>
      <c r="L13" s="85"/>
      <c r="M13" s="175"/>
      <c r="N13" s="96">
        <f>G13+K13+C13</f>
        <v>1.85</v>
      </c>
    </row>
    <row r="14" spans="1:14" x14ac:dyDescent="0.25">
      <c r="A14" s="40"/>
      <c r="B14" s="42"/>
      <c r="C14" s="45"/>
      <c r="D14" s="42" t="s">
        <v>43</v>
      </c>
      <c r="E14" s="43"/>
      <c r="F14" s="42"/>
      <c r="G14" s="43"/>
      <c r="H14" s="42"/>
      <c r="I14" s="45"/>
      <c r="J14" s="42" t="s">
        <v>43</v>
      </c>
      <c r="K14" s="45"/>
      <c r="L14" s="42"/>
      <c r="M14" s="45"/>
      <c r="N14" s="45"/>
    </row>
    <row r="15" spans="1:14" x14ac:dyDescent="0.25">
      <c r="A15" s="46">
        <v>4.5</v>
      </c>
      <c r="B15" s="41"/>
      <c r="C15" s="51"/>
      <c r="D15" s="47" t="s">
        <v>27</v>
      </c>
      <c r="E15" s="48">
        <v>0.25</v>
      </c>
      <c r="F15" s="41"/>
      <c r="G15" s="48"/>
      <c r="H15" s="49"/>
      <c r="I15" s="96"/>
      <c r="J15" s="55" t="s">
        <v>14</v>
      </c>
      <c r="K15" s="51">
        <v>0.79</v>
      </c>
      <c r="L15" s="55"/>
      <c r="M15" s="51"/>
      <c r="N15" s="51">
        <f>C15+E15+G15+I15+K15</f>
        <v>1.04</v>
      </c>
    </row>
    <row r="16" spans="1:14" x14ac:dyDescent="0.25">
      <c r="A16" s="121"/>
      <c r="B16" s="42"/>
      <c r="C16" s="45"/>
      <c r="D16" s="42" t="s">
        <v>90</v>
      </c>
      <c r="E16" s="45"/>
      <c r="F16" s="42"/>
      <c r="G16" s="43"/>
      <c r="H16" s="42"/>
      <c r="I16" s="45"/>
      <c r="J16" s="42" t="s">
        <v>90</v>
      </c>
      <c r="K16" s="45"/>
      <c r="L16" s="44"/>
      <c r="M16" s="45"/>
      <c r="N16" s="45"/>
    </row>
    <row r="17" spans="1:14" x14ac:dyDescent="0.25">
      <c r="A17" s="122">
        <v>5.04</v>
      </c>
      <c r="B17" s="85"/>
      <c r="C17" s="96"/>
      <c r="D17" s="85" t="s">
        <v>27</v>
      </c>
      <c r="E17" s="96">
        <v>0.41</v>
      </c>
      <c r="F17" s="85"/>
      <c r="G17" s="148"/>
      <c r="H17" s="85"/>
      <c r="I17" s="96"/>
      <c r="J17" s="85" t="s">
        <v>14</v>
      </c>
      <c r="K17" s="96">
        <v>0.75</v>
      </c>
      <c r="L17" s="49"/>
      <c r="M17" s="96"/>
      <c r="N17" s="96">
        <f>C17+E17+G17+I17+K17+M17</f>
        <v>1.1599999999999999</v>
      </c>
    </row>
    <row r="18" spans="1:14" x14ac:dyDescent="0.25">
      <c r="A18" s="121"/>
      <c r="B18" s="44" t="s">
        <v>89</v>
      </c>
      <c r="C18" s="45"/>
      <c r="D18" s="44"/>
      <c r="E18" s="145"/>
      <c r="F18" s="42" t="s">
        <v>89</v>
      </c>
      <c r="G18" s="145"/>
      <c r="H18" s="182"/>
      <c r="I18" s="45"/>
      <c r="J18" s="44" t="s">
        <v>89</v>
      </c>
      <c r="K18" s="45"/>
      <c r="L18" s="44"/>
      <c r="M18" s="45"/>
      <c r="N18" s="45"/>
    </row>
    <row r="19" spans="1:14" x14ac:dyDescent="0.25">
      <c r="A19" s="122">
        <v>6.61</v>
      </c>
      <c r="B19" s="49" t="s">
        <v>27</v>
      </c>
      <c r="C19" s="96">
        <v>0.33</v>
      </c>
      <c r="D19" s="49"/>
      <c r="E19" s="146"/>
      <c r="F19" s="85" t="s">
        <v>14</v>
      </c>
      <c r="G19" s="146">
        <v>0.87</v>
      </c>
      <c r="H19" s="183"/>
      <c r="I19" s="96"/>
      <c r="J19" s="49" t="s">
        <v>15</v>
      </c>
      <c r="K19" s="96">
        <v>0.33</v>
      </c>
      <c r="L19" s="49"/>
      <c r="M19" s="96"/>
      <c r="N19" s="96">
        <f>C19+G19+K19</f>
        <v>1.53</v>
      </c>
    </row>
    <row r="20" spans="1:14" x14ac:dyDescent="0.25">
      <c r="A20" s="40"/>
      <c r="B20" s="77"/>
      <c r="C20" s="44"/>
      <c r="D20" s="172" t="s">
        <v>18</v>
      </c>
      <c r="E20" s="45"/>
      <c r="F20" s="77"/>
      <c r="G20" s="45"/>
      <c r="H20" s="77"/>
      <c r="I20" s="42"/>
      <c r="J20" s="77" t="s">
        <v>18</v>
      </c>
      <c r="K20" s="45"/>
      <c r="L20" s="44"/>
      <c r="M20" s="44"/>
      <c r="N20" s="44"/>
    </row>
    <row r="21" spans="1:14" x14ac:dyDescent="0.25">
      <c r="A21" s="53">
        <v>6.5</v>
      </c>
      <c r="B21" s="49"/>
      <c r="C21" s="49"/>
      <c r="D21" s="49" t="s">
        <v>14</v>
      </c>
      <c r="E21" s="171">
        <v>0.75</v>
      </c>
      <c r="F21" s="85"/>
      <c r="G21" s="96"/>
      <c r="H21" s="49"/>
      <c r="I21" s="49"/>
      <c r="J21" s="49" t="s">
        <v>14</v>
      </c>
      <c r="K21" s="171">
        <v>0.75</v>
      </c>
      <c r="L21" s="49"/>
      <c r="M21" s="49"/>
      <c r="N21" s="146">
        <f>C21+E21+G21+I21+K21+M21</f>
        <v>1.5</v>
      </c>
    </row>
    <row r="22" spans="1:14" x14ac:dyDescent="0.25">
      <c r="A22" s="218"/>
      <c r="B22" s="218"/>
      <c r="C22" s="218"/>
      <c r="D22" s="218" t="s">
        <v>156</v>
      </c>
      <c r="E22" s="219"/>
      <c r="F22" s="220"/>
      <c r="G22" s="218"/>
      <c r="H22" s="218"/>
      <c r="I22" s="218"/>
      <c r="J22" s="218"/>
      <c r="K22" s="219"/>
      <c r="L22" s="219"/>
      <c r="M22" s="83"/>
      <c r="N22" s="197"/>
    </row>
    <row r="23" spans="1:14" x14ac:dyDescent="0.25">
      <c r="A23" s="221">
        <v>2</v>
      </c>
      <c r="B23" s="221"/>
      <c r="C23" s="221"/>
      <c r="D23" s="221" t="s">
        <v>157</v>
      </c>
      <c r="E23" s="222">
        <v>0.46</v>
      </c>
      <c r="F23" s="223"/>
      <c r="G23" s="221"/>
      <c r="H23" s="221"/>
      <c r="I23" s="221"/>
      <c r="J23" s="221"/>
      <c r="K23" s="222"/>
      <c r="L23" s="222"/>
      <c r="M23" s="83"/>
      <c r="N23" s="146">
        <f>C23+E23+G23+I23+K23+M23</f>
        <v>0.46</v>
      </c>
    </row>
    <row r="24" spans="1:14" ht="22.5" customHeight="1" x14ac:dyDescent="0.25">
      <c r="A24" s="5"/>
      <c r="B24" s="16" t="s">
        <v>138</v>
      </c>
      <c r="C24" s="15"/>
      <c r="D24" s="15"/>
      <c r="E24" s="207"/>
      <c r="F24" s="16"/>
      <c r="G24" s="15"/>
      <c r="H24" s="15" t="s">
        <v>138</v>
      </c>
      <c r="I24" s="210"/>
      <c r="J24" s="15"/>
      <c r="K24" s="210"/>
      <c r="L24" s="15"/>
      <c r="M24" s="15"/>
      <c r="N24" s="15"/>
    </row>
    <row r="25" spans="1:14" x14ac:dyDescent="0.25">
      <c r="A25" s="34">
        <v>7.19</v>
      </c>
      <c r="B25" s="16" t="s">
        <v>14</v>
      </c>
      <c r="C25" s="15">
        <v>1.33</v>
      </c>
      <c r="D25" s="15"/>
      <c r="E25" s="207"/>
      <c r="F25" s="16"/>
      <c r="G25" s="15"/>
      <c r="H25" s="15" t="s">
        <v>27</v>
      </c>
      <c r="I25" s="210">
        <v>0.33</v>
      </c>
      <c r="J25" s="15"/>
      <c r="K25" s="210"/>
      <c r="L25" s="15"/>
      <c r="M25" s="15"/>
      <c r="N25" s="15">
        <f>C25+E25+G25+I25+K25</f>
        <v>1.6600000000000001</v>
      </c>
    </row>
    <row r="26" spans="1:14" x14ac:dyDescent="0.25">
      <c r="A26" s="224"/>
      <c r="B26" s="225"/>
      <c r="C26" s="226"/>
      <c r="D26" s="225"/>
      <c r="E26" s="226"/>
      <c r="F26" s="225"/>
      <c r="G26" s="43"/>
      <c r="H26" s="42"/>
      <c r="I26" s="44"/>
      <c r="J26" s="227" t="s">
        <v>162</v>
      </c>
      <c r="K26" s="45"/>
      <c r="L26" s="226"/>
      <c r="M26" s="44"/>
      <c r="N26" s="44"/>
    </row>
    <row r="27" spans="1:14" x14ac:dyDescent="0.25">
      <c r="A27" s="228">
        <v>3.25</v>
      </c>
      <c r="B27" s="97"/>
      <c r="C27" s="50"/>
      <c r="D27" s="97"/>
      <c r="E27" s="50"/>
      <c r="F27" s="97"/>
      <c r="G27" s="97"/>
      <c r="H27" s="229"/>
      <c r="I27" s="49"/>
      <c r="J27" s="85" t="s">
        <v>14</v>
      </c>
      <c r="K27" s="96">
        <v>0.75</v>
      </c>
      <c r="L27" s="50"/>
      <c r="M27" s="49"/>
      <c r="N27" s="49">
        <f>C27+E27+G27+I27+K27+M27</f>
        <v>0.75</v>
      </c>
    </row>
    <row r="28" spans="1:14" x14ac:dyDescent="0.25">
      <c r="A28" s="230"/>
      <c r="B28" s="99"/>
      <c r="C28" s="55"/>
      <c r="D28" s="99"/>
      <c r="E28" s="55"/>
      <c r="F28" s="47" t="s">
        <v>81</v>
      </c>
      <c r="G28" s="52"/>
      <c r="H28" s="47"/>
      <c r="I28" s="52"/>
      <c r="J28" s="123"/>
      <c r="K28" s="51"/>
      <c r="L28" s="55"/>
      <c r="M28" s="52"/>
      <c r="N28" s="52"/>
    </row>
    <row r="29" spans="1:14" ht="12.75" customHeight="1" x14ac:dyDescent="0.25">
      <c r="A29" s="230">
        <v>2</v>
      </c>
      <c r="B29" s="99"/>
      <c r="C29" s="55"/>
      <c r="D29" s="99"/>
      <c r="E29" s="55"/>
      <c r="F29" s="41" t="s">
        <v>82</v>
      </c>
      <c r="G29" s="52">
        <v>0.46</v>
      </c>
      <c r="H29" s="41"/>
      <c r="I29" s="52"/>
      <c r="J29" s="123"/>
      <c r="K29" s="51"/>
      <c r="L29" s="55"/>
      <c r="M29" s="52"/>
      <c r="N29" s="52">
        <f>C29+E29+G29+I29+K29+M29</f>
        <v>0.46</v>
      </c>
    </row>
    <row r="30" spans="1:14" x14ac:dyDescent="0.25">
      <c r="A30" s="86"/>
      <c r="B30" s="44"/>
      <c r="C30" s="45"/>
      <c r="D30" s="44"/>
      <c r="E30" s="45"/>
      <c r="F30" s="42"/>
      <c r="G30" s="45"/>
      <c r="H30" s="44"/>
      <c r="I30" s="45"/>
      <c r="J30" s="44"/>
      <c r="K30" s="45"/>
      <c r="L30" s="44"/>
      <c r="M30" s="178"/>
      <c r="N30" s="45"/>
    </row>
    <row r="31" spans="1:14" x14ac:dyDescent="0.25">
      <c r="A31" s="211">
        <f>SUM(A4:A30)</f>
        <v>63.809999999999995</v>
      </c>
      <c r="B31" s="53" t="s">
        <v>10</v>
      </c>
      <c r="C31" s="96">
        <f>SUM(C4:C30)</f>
        <v>3.5300000000000002</v>
      </c>
      <c r="D31" s="50"/>
      <c r="E31" s="96">
        <f>SUM(E4:E30)</f>
        <v>2.2000000000000002</v>
      </c>
      <c r="F31" s="148"/>
      <c r="G31" s="96">
        <f>SUM(G4:G30)</f>
        <v>2.48</v>
      </c>
      <c r="H31" s="53"/>
      <c r="I31" s="96">
        <f>SUM(I4:I30)</f>
        <v>1.1300000000000001</v>
      </c>
      <c r="J31" s="53"/>
      <c r="K31" s="96">
        <f>SUM(K4:K30)</f>
        <v>5.37</v>
      </c>
      <c r="L31" s="50"/>
      <c r="M31" s="179"/>
      <c r="N31" s="96">
        <f>SUM(N4:N30)</f>
        <v>14.71</v>
      </c>
    </row>
    <row r="32" spans="1:14" x14ac:dyDescent="0.25">
      <c r="A32" s="35"/>
      <c r="B32" s="35"/>
      <c r="C32" s="35"/>
      <c r="D32" s="35"/>
      <c r="E32" s="35"/>
      <c r="F32" s="37"/>
      <c r="G32" s="35"/>
      <c r="H32" s="35"/>
      <c r="I32" s="35"/>
      <c r="J32" s="63"/>
      <c r="K32" s="35"/>
      <c r="L32" s="35"/>
      <c r="M32" s="35"/>
      <c r="N32" s="35"/>
    </row>
    <row r="33" spans="1:14" x14ac:dyDescent="0.25">
      <c r="A33" s="35"/>
      <c r="B33" s="35"/>
      <c r="C33" s="35"/>
      <c r="D33" s="35"/>
      <c r="E33" s="35"/>
      <c r="F33" s="37"/>
      <c r="G33" s="35"/>
      <c r="H33" s="35" t="s">
        <v>21</v>
      </c>
      <c r="I33" s="35"/>
      <c r="J33" s="63"/>
      <c r="K33" s="94">
        <f>N31*4.33</f>
        <v>63.694300000000005</v>
      </c>
      <c r="L33" s="94"/>
      <c r="M33" s="35"/>
      <c r="N33" s="35"/>
    </row>
    <row r="34" spans="1:14" x14ac:dyDescent="0.25">
      <c r="A34" s="35"/>
      <c r="B34" s="35" t="s">
        <v>22</v>
      </c>
      <c r="C34" s="35"/>
      <c r="D34" s="35"/>
      <c r="E34" s="35"/>
      <c r="F34" s="132" t="s">
        <v>175</v>
      </c>
      <c r="G34" s="35"/>
      <c r="H34" s="35"/>
      <c r="I34" s="95"/>
      <c r="J34" s="35"/>
      <c r="K34" s="35"/>
      <c r="L34" s="35"/>
      <c r="M34" s="35"/>
      <c r="N34" s="35"/>
    </row>
    <row r="35" spans="1:14" x14ac:dyDescent="0.25">
      <c r="A35" s="35"/>
      <c r="B35" s="35" t="s">
        <v>23</v>
      </c>
      <c r="C35" s="35"/>
      <c r="D35" s="35" t="s">
        <v>24</v>
      </c>
      <c r="E35" s="180"/>
      <c r="F35" s="35"/>
      <c r="G35" s="35"/>
      <c r="H35" s="35"/>
      <c r="I35" s="35"/>
      <c r="J35" s="35"/>
      <c r="K35" s="35"/>
      <c r="L35" s="35"/>
      <c r="M35" s="35"/>
      <c r="N35" s="35"/>
    </row>
    <row r="36" spans="1:14" x14ac:dyDescent="0.25">
      <c r="H36" t="s">
        <v>176</v>
      </c>
    </row>
  </sheetData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28" workbookViewId="0">
      <selection activeCell="N41" sqref="N41"/>
    </sheetView>
  </sheetViews>
  <sheetFormatPr baseColWidth="10" defaultRowHeight="15" x14ac:dyDescent="0.25"/>
  <cols>
    <col min="1" max="1" width="6.140625" customWidth="1"/>
    <col min="2" max="2" width="13.5703125" customWidth="1"/>
    <col min="3" max="3" width="5.28515625" customWidth="1"/>
    <col min="4" max="4" width="16.5703125" customWidth="1"/>
    <col min="5" max="5" width="4.85546875" customWidth="1"/>
    <col min="6" max="6" width="22.85546875" customWidth="1"/>
    <col min="7" max="7" width="6.140625" customWidth="1"/>
    <col min="9" max="9" width="5.5703125" customWidth="1"/>
    <col min="10" max="10" width="16.140625" customWidth="1"/>
    <col min="11" max="11" width="5.85546875" customWidth="1"/>
    <col min="12" max="12" width="6.140625" customWidth="1"/>
    <col min="13" max="13" width="5" customWidth="1"/>
    <col min="14" max="14" width="7.4257812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ht="12" customHeight="1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>
        <f>C8+E8+G8+I8+K8+M8</f>
        <v>0</v>
      </c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79" t="s">
        <v>48</v>
      </c>
      <c r="C10" s="51"/>
      <c r="D10" s="41"/>
      <c r="E10" s="48"/>
      <c r="F10" s="79"/>
      <c r="G10" s="51"/>
      <c r="H10" s="79"/>
      <c r="I10" s="51"/>
      <c r="J10" s="79"/>
      <c r="K10" s="51"/>
      <c r="L10" s="41"/>
      <c r="M10" s="52"/>
      <c r="N10" s="51"/>
    </row>
    <row r="11" spans="1:14" x14ac:dyDescent="0.25">
      <c r="A11" s="46">
        <v>2.93</v>
      </c>
      <c r="B11" s="79" t="s">
        <v>14</v>
      </c>
      <c r="C11" s="51">
        <v>0.67</v>
      </c>
      <c r="D11" s="41"/>
      <c r="E11" s="48"/>
      <c r="F11" s="79"/>
      <c r="G11" s="51"/>
      <c r="H11" s="79"/>
      <c r="I11" s="51"/>
      <c r="J11" s="79"/>
      <c r="K11" s="51"/>
      <c r="L11" s="41"/>
      <c r="M11" s="52"/>
      <c r="N11" s="51">
        <f>C11</f>
        <v>0.67</v>
      </c>
    </row>
    <row r="12" spans="1:14" x14ac:dyDescent="0.25">
      <c r="A12" s="121"/>
      <c r="B12" s="173" t="s">
        <v>52</v>
      </c>
      <c r="C12" s="45"/>
      <c r="D12" s="42"/>
      <c r="E12" s="43"/>
      <c r="F12" s="173" t="s">
        <v>52</v>
      </c>
      <c r="G12" s="45"/>
      <c r="H12" s="173"/>
      <c r="I12" s="45"/>
      <c r="J12" s="173" t="s">
        <v>52</v>
      </c>
      <c r="K12" s="45"/>
      <c r="L12" s="42"/>
      <c r="M12" s="174"/>
      <c r="N12" s="45"/>
    </row>
    <row r="13" spans="1:14" x14ac:dyDescent="0.25">
      <c r="A13" s="122">
        <v>8</v>
      </c>
      <c r="B13" s="78" t="s">
        <v>27</v>
      </c>
      <c r="C13" s="96">
        <v>0.5</v>
      </c>
      <c r="D13" s="85"/>
      <c r="E13" s="148"/>
      <c r="F13" s="78" t="s">
        <v>14</v>
      </c>
      <c r="G13" s="96">
        <v>0.85</v>
      </c>
      <c r="H13" s="78"/>
      <c r="I13" s="96"/>
      <c r="J13" s="78" t="s">
        <v>27</v>
      </c>
      <c r="K13" s="96">
        <v>0.5</v>
      </c>
      <c r="L13" s="85"/>
      <c r="M13" s="175"/>
      <c r="N13" s="96">
        <f>G13+K13+C13</f>
        <v>1.85</v>
      </c>
    </row>
    <row r="14" spans="1:14" x14ac:dyDescent="0.25">
      <c r="A14" s="40"/>
      <c r="B14" s="42"/>
      <c r="C14" s="45"/>
      <c r="D14" s="42" t="s">
        <v>43</v>
      </c>
      <c r="E14" s="43"/>
      <c r="F14" s="42"/>
      <c r="G14" s="43"/>
      <c r="H14" s="42"/>
      <c r="I14" s="45"/>
      <c r="J14" s="42" t="s">
        <v>43</v>
      </c>
      <c r="K14" s="45"/>
      <c r="L14" s="42"/>
      <c r="M14" s="45"/>
      <c r="N14" s="45"/>
    </row>
    <row r="15" spans="1:14" x14ac:dyDescent="0.25">
      <c r="A15" s="46">
        <v>4.5</v>
      </c>
      <c r="B15" s="41"/>
      <c r="C15" s="51"/>
      <c r="D15" s="47" t="s">
        <v>27</v>
      </c>
      <c r="E15" s="48">
        <v>0.25</v>
      </c>
      <c r="F15" s="41"/>
      <c r="G15" s="48"/>
      <c r="H15" s="49"/>
      <c r="I15" s="96"/>
      <c r="J15" s="55" t="s">
        <v>14</v>
      </c>
      <c r="K15" s="51">
        <v>0.79</v>
      </c>
      <c r="L15" s="55"/>
      <c r="M15" s="51"/>
      <c r="N15" s="51">
        <f>C15+E15+G15+I15+K15</f>
        <v>1.04</v>
      </c>
    </row>
    <row r="16" spans="1:14" ht="14.25" customHeight="1" x14ac:dyDescent="0.25">
      <c r="A16" s="121"/>
      <c r="B16" s="42"/>
      <c r="C16" s="45"/>
      <c r="D16" s="42" t="s">
        <v>90</v>
      </c>
      <c r="E16" s="45"/>
      <c r="F16" s="42"/>
      <c r="G16" s="43"/>
      <c r="H16" s="42"/>
      <c r="I16" s="45"/>
      <c r="J16" s="42" t="s">
        <v>90</v>
      </c>
      <c r="K16" s="45"/>
      <c r="L16" s="44"/>
      <c r="M16" s="45"/>
      <c r="N16" s="45"/>
    </row>
    <row r="17" spans="1:14" x14ac:dyDescent="0.25">
      <c r="A17" s="122">
        <v>5.04</v>
      </c>
      <c r="B17" s="85"/>
      <c r="C17" s="96"/>
      <c r="D17" s="85" t="s">
        <v>27</v>
      </c>
      <c r="E17" s="96">
        <v>0.41</v>
      </c>
      <c r="F17" s="85"/>
      <c r="G17" s="148"/>
      <c r="H17" s="85"/>
      <c r="I17" s="96"/>
      <c r="J17" s="85" t="s">
        <v>14</v>
      </c>
      <c r="K17" s="96">
        <v>0.75</v>
      </c>
      <c r="L17" s="49"/>
      <c r="M17" s="96"/>
      <c r="N17" s="96">
        <f>C17+E17+G17+I17+K17+M17</f>
        <v>1.1599999999999999</v>
      </c>
    </row>
    <row r="18" spans="1:14" x14ac:dyDescent="0.25">
      <c r="A18" s="121"/>
      <c r="B18" s="44" t="s">
        <v>89</v>
      </c>
      <c r="C18" s="45"/>
      <c r="D18" s="44"/>
      <c r="E18" s="145"/>
      <c r="F18" s="42" t="s">
        <v>89</v>
      </c>
      <c r="G18" s="145"/>
      <c r="H18" s="182"/>
      <c r="I18" s="45"/>
      <c r="J18" s="44" t="s">
        <v>89</v>
      </c>
      <c r="K18" s="45"/>
      <c r="L18" s="44"/>
      <c r="M18" s="45"/>
      <c r="N18" s="45"/>
    </row>
    <row r="19" spans="1:14" x14ac:dyDescent="0.25">
      <c r="A19" s="122">
        <v>6.61</v>
      </c>
      <c r="B19" s="49" t="s">
        <v>27</v>
      </c>
      <c r="C19" s="96">
        <v>0.33</v>
      </c>
      <c r="D19" s="49"/>
      <c r="E19" s="146"/>
      <c r="F19" s="85" t="s">
        <v>14</v>
      </c>
      <c r="G19" s="146">
        <v>0.87</v>
      </c>
      <c r="H19" s="183"/>
      <c r="I19" s="96"/>
      <c r="J19" s="49" t="s">
        <v>15</v>
      </c>
      <c r="K19" s="96">
        <v>0.33</v>
      </c>
      <c r="L19" s="49"/>
      <c r="M19" s="96"/>
      <c r="N19" s="96">
        <f>C19+G19+K19</f>
        <v>1.53</v>
      </c>
    </row>
    <row r="20" spans="1:14" x14ac:dyDescent="0.25">
      <c r="A20" s="40"/>
      <c r="B20" s="77"/>
      <c r="C20" s="44"/>
      <c r="D20" s="172" t="s">
        <v>18</v>
      </c>
      <c r="E20" s="45"/>
      <c r="F20" s="77"/>
      <c r="G20" s="45"/>
      <c r="H20" s="77"/>
      <c r="I20" s="42"/>
      <c r="J20" s="77" t="s">
        <v>18</v>
      </c>
      <c r="K20" s="45"/>
      <c r="L20" s="44"/>
      <c r="M20" s="44"/>
      <c r="N20" s="44"/>
    </row>
    <row r="21" spans="1:14" x14ac:dyDescent="0.25">
      <c r="A21" s="53">
        <v>6.5</v>
      </c>
      <c r="B21" s="49"/>
      <c r="C21" s="49"/>
      <c r="D21" s="49" t="s">
        <v>14</v>
      </c>
      <c r="E21" s="171">
        <v>0.75</v>
      </c>
      <c r="F21" s="85"/>
      <c r="G21" s="96"/>
      <c r="H21" s="49"/>
      <c r="I21" s="49"/>
      <c r="J21" s="49" t="s">
        <v>14</v>
      </c>
      <c r="K21" s="171">
        <v>0.75</v>
      </c>
      <c r="L21" s="49"/>
      <c r="M21" s="49"/>
      <c r="N21" s="146">
        <f>C21+E21+G21+I21+K21+M21</f>
        <v>1.5</v>
      </c>
    </row>
    <row r="22" spans="1:14" x14ac:dyDescent="0.25">
      <c r="A22" s="218"/>
      <c r="B22" s="218"/>
      <c r="C22" s="218"/>
      <c r="D22" s="218" t="s">
        <v>156</v>
      </c>
      <c r="E22" s="219"/>
      <c r="F22" s="220"/>
      <c r="G22" s="218"/>
      <c r="H22" s="218"/>
      <c r="I22" s="218"/>
      <c r="J22" s="218"/>
      <c r="K22" s="219"/>
      <c r="L22" s="219"/>
      <c r="M22" s="83"/>
      <c r="N22" s="197"/>
    </row>
    <row r="23" spans="1:14" x14ac:dyDescent="0.25">
      <c r="A23" s="221">
        <v>2</v>
      </c>
      <c r="B23" s="221"/>
      <c r="C23" s="221"/>
      <c r="D23" s="221" t="s">
        <v>157</v>
      </c>
      <c r="E23" s="222">
        <v>0.46</v>
      </c>
      <c r="F23" s="223"/>
      <c r="G23" s="221"/>
      <c r="H23" s="221"/>
      <c r="I23" s="221"/>
      <c r="J23" s="221"/>
      <c r="K23" s="222"/>
      <c r="L23" s="222"/>
      <c r="M23" s="83"/>
      <c r="N23" s="146">
        <f>C23+E23+G23+I23+K23+M23</f>
        <v>0.46</v>
      </c>
    </row>
    <row r="24" spans="1:14" ht="16.5" customHeight="1" x14ac:dyDescent="0.25">
      <c r="A24" s="5"/>
      <c r="B24" s="16" t="s">
        <v>138</v>
      </c>
      <c r="C24" s="15"/>
      <c r="D24" s="15"/>
      <c r="E24" s="207"/>
      <c r="F24" s="16"/>
      <c r="G24" s="15"/>
      <c r="H24" s="15" t="s">
        <v>138</v>
      </c>
      <c r="I24" s="210"/>
      <c r="J24" s="15"/>
      <c r="K24" s="210"/>
      <c r="L24" s="15"/>
      <c r="M24" s="15"/>
      <c r="N24" s="15"/>
    </row>
    <row r="25" spans="1:14" x14ac:dyDescent="0.25">
      <c r="A25" s="34">
        <v>7.19</v>
      </c>
      <c r="B25" s="16" t="s">
        <v>14</v>
      </c>
      <c r="C25" s="15">
        <v>1.33</v>
      </c>
      <c r="D25" s="15"/>
      <c r="E25" s="207"/>
      <c r="F25" s="16"/>
      <c r="G25" s="15"/>
      <c r="H25" s="15" t="s">
        <v>27</v>
      </c>
      <c r="I25" s="210">
        <v>0.33</v>
      </c>
      <c r="J25" s="15"/>
      <c r="K25" s="210"/>
      <c r="L25" s="15"/>
      <c r="M25" s="15"/>
      <c r="N25" s="15">
        <f>C25+E25+G25+I25+K25</f>
        <v>1.6600000000000001</v>
      </c>
    </row>
    <row r="26" spans="1:14" x14ac:dyDescent="0.25">
      <c r="A26" s="224"/>
      <c r="B26" s="225"/>
      <c r="C26" s="226"/>
      <c r="D26" s="225"/>
      <c r="E26" s="226"/>
      <c r="F26" s="225"/>
      <c r="G26" s="43"/>
      <c r="H26" s="42"/>
      <c r="I26" s="44"/>
      <c r="J26" s="227" t="s">
        <v>162</v>
      </c>
      <c r="K26" s="45"/>
      <c r="L26" s="226"/>
      <c r="M26" s="44"/>
      <c r="N26" s="44"/>
    </row>
    <row r="27" spans="1:14" x14ac:dyDescent="0.25">
      <c r="A27" s="228">
        <v>3.25</v>
      </c>
      <c r="B27" s="97"/>
      <c r="C27" s="50"/>
      <c r="D27" s="97"/>
      <c r="E27" s="50"/>
      <c r="F27" s="97"/>
      <c r="G27" s="97"/>
      <c r="H27" s="229"/>
      <c r="I27" s="49"/>
      <c r="J27" s="85" t="s">
        <v>14</v>
      </c>
      <c r="K27" s="96">
        <v>0.75</v>
      </c>
      <c r="L27" s="50"/>
      <c r="M27" s="49"/>
      <c r="N27" s="49">
        <f>C27+E27+G27+I27+K27+M27</f>
        <v>0.75</v>
      </c>
    </row>
    <row r="28" spans="1:14" x14ac:dyDescent="0.25">
      <c r="A28" s="230"/>
      <c r="B28" s="99"/>
      <c r="C28" s="55"/>
      <c r="D28" s="99"/>
      <c r="E28" s="55"/>
      <c r="F28" s="47" t="s">
        <v>81</v>
      </c>
      <c r="G28" s="52"/>
      <c r="H28" s="47"/>
      <c r="I28" s="52"/>
      <c r="J28" s="123"/>
      <c r="K28" s="51"/>
      <c r="L28" s="55"/>
      <c r="M28" s="52"/>
      <c r="N28" s="52"/>
    </row>
    <row r="29" spans="1:14" ht="15" customHeight="1" x14ac:dyDescent="0.25">
      <c r="A29" s="230">
        <v>2</v>
      </c>
      <c r="B29" s="99"/>
      <c r="C29" s="55"/>
      <c r="D29" s="99"/>
      <c r="E29" s="55"/>
      <c r="F29" s="41" t="s">
        <v>82</v>
      </c>
      <c r="G29" s="52">
        <v>0.46</v>
      </c>
      <c r="H29" s="41"/>
      <c r="I29" s="52"/>
      <c r="J29" s="123"/>
      <c r="K29" s="51"/>
      <c r="L29" s="55"/>
      <c r="M29" s="52"/>
      <c r="N29" s="52">
        <f>C29+E29+G29+I29+K29+M29</f>
        <v>0.46</v>
      </c>
    </row>
    <row r="30" spans="1:14" x14ac:dyDescent="0.25">
      <c r="A30" s="5"/>
      <c r="B30" s="241"/>
      <c r="C30" s="231"/>
      <c r="D30" s="242" t="s">
        <v>165</v>
      </c>
      <c r="E30" s="231"/>
      <c r="F30" s="241"/>
      <c r="G30" s="231"/>
      <c r="H30" s="241"/>
      <c r="I30" s="232"/>
      <c r="J30" s="242" t="s">
        <v>165</v>
      </c>
      <c r="K30" s="233"/>
      <c r="L30" s="234"/>
      <c r="M30" s="234"/>
      <c r="N30" s="218"/>
    </row>
    <row r="31" spans="1:14" ht="19.5" customHeight="1" x14ac:dyDescent="0.25">
      <c r="A31" s="8">
        <v>8</v>
      </c>
      <c r="B31" s="235"/>
      <c r="C31" s="236"/>
      <c r="D31" s="237" t="s">
        <v>166</v>
      </c>
      <c r="E31" s="238">
        <v>1.25</v>
      </c>
      <c r="F31" s="214"/>
      <c r="G31" s="236"/>
      <c r="H31" s="235"/>
      <c r="I31" s="236"/>
      <c r="J31" s="237" t="s">
        <v>167</v>
      </c>
      <c r="K31" s="239">
        <v>0.6</v>
      </c>
      <c r="L31" s="235"/>
      <c r="M31" s="235"/>
      <c r="N31" s="146">
        <f>C31+E31+G31+I31+K31</f>
        <v>1.85</v>
      </c>
    </row>
    <row r="32" spans="1:14" x14ac:dyDescent="0.25">
      <c r="A32" s="29">
        <v>11</v>
      </c>
      <c r="B32" s="7" t="s">
        <v>168</v>
      </c>
      <c r="C32" s="138"/>
      <c r="D32" s="7"/>
      <c r="E32" s="7"/>
      <c r="F32" s="14" t="s">
        <v>168</v>
      </c>
      <c r="G32" s="138"/>
      <c r="H32" s="240"/>
      <c r="I32" s="240"/>
      <c r="J32" s="7" t="s">
        <v>168</v>
      </c>
      <c r="K32" s="68"/>
      <c r="L32" s="7"/>
      <c r="M32" s="7"/>
      <c r="N32" s="231"/>
    </row>
    <row r="33" spans="1:14" ht="13.5" customHeight="1" x14ac:dyDescent="0.25">
      <c r="A33" s="30"/>
      <c r="B33" s="10" t="s">
        <v>14</v>
      </c>
      <c r="C33" s="135">
        <v>1.87</v>
      </c>
      <c r="D33" s="10"/>
      <c r="E33" s="10"/>
      <c r="F33" s="214" t="s">
        <v>169</v>
      </c>
      <c r="G33" s="135">
        <v>0.33</v>
      </c>
      <c r="H33" s="10"/>
      <c r="I33" s="10"/>
      <c r="J33" s="9" t="s">
        <v>27</v>
      </c>
      <c r="K33" s="69">
        <v>0.33</v>
      </c>
      <c r="L33" s="10"/>
      <c r="M33" s="10"/>
      <c r="N33" s="146">
        <f>C33+E33+G33+I33+K33</f>
        <v>2.5300000000000002</v>
      </c>
    </row>
    <row r="34" spans="1:14" x14ac:dyDescent="0.25">
      <c r="A34" s="86"/>
      <c r="B34" s="44"/>
      <c r="C34" s="45"/>
      <c r="D34" s="44"/>
      <c r="E34" s="45"/>
      <c r="F34" s="42"/>
      <c r="G34" s="45"/>
      <c r="H34" s="44"/>
      <c r="I34" s="45"/>
      <c r="J34" s="44"/>
      <c r="K34" s="45"/>
      <c r="L34" s="44"/>
      <c r="M34" s="178"/>
      <c r="N34" s="45"/>
    </row>
    <row r="35" spans="1:14" x14ac:dyDescent="0.25">
      <c r="A35" s="211">
        <f>SUM(A4:A34)</f>
        <v>82.81</v>
      </c>
      <c r="B35" s="53" t="s">
        <v>10</v>
      </c>
      <c r="C35" s="96">
        <f>SUM(C4:C34)</f>
        <v>5.4</v>
      </c>
      <c r="D35" s="50"/>
      <c r="E35" s="96">
        <f>SUM(E4:E34)</f>
        <v>3.45</v>
      </c>
      <c r="F35" s="148"/>
      <c r="G35" s="96">
        <f>SUM(G4:G34)</f>
        <v>2.81</v>
      </c>
      <c r="H35" s="53"/>
      <c r="I35" s="96">
        <f>SUM(I4:I34)</f>
        <v>1.1300000000000001</v>
      </c>
      <c r="J35" s="53"/>
      <c r="K35" s="96">
        <f>SUM(K4:K34)</f>
        <v>6.3</v>
      </c>
      <c r="L35" s="50"/>
      <c r="M35" s="179"/>
      <c r="N35" s="96">
        <f>SUM(N4:N34)</f>
        <v>19.090000000000003</v>
      </c>
    </row>
    <row r="36" spans="1:14" x14ac:dyDescent="0.25">
      <c r="A36" s="35"/>
      <c r="B36" s="35"/>
      <c r="C36" s="35"/>
      <c r="D36" s="35"/>
      <c r="E36" s="35"/>
      <c r="F36" s="37"/>
      <c r="G36" s="35"/>
      <c r="H36" s="35"/>
      <c r="I36" s="35"/>
      <c r="J36" s="63"/>
      <c r="K36" s="35"/>
      <c r="L36" s="35"/>
      <c r="M36" s="35"/>
      <c r="N36" s="35"/>
    </row>
    <row r="37" spans="1:14" x14ac:dyDescent="0.25">
      <c r="A37" s="35"/>
      <c r="B37" s="35"/>
      <c r="C37" s="35"/>
      <c r="D37" s="35"/>
      <c r="E37" s="35"/>
      <c r="F37" s="37"/>
      <c r="G37" s="35"/>
      <c r="H37" s="35" t="s">
        <v>21</v>
      </c>
      <c r="I37" s="35"/>
      <c r="J37" s="63"/>
      <c r="K37" s="94">
        <f>N35*4.33</f>
        <v>82.659700000000015</v>
      </c>
      <c r="L37" s="94"/>
      <c r="M37" s="35"/>
      <c r="N37" s="35"/>
    </row>
    <row r="38" spans="1:14" x14ac:dyDescent="0.25">
      <c r="A38" s="35"/>
      <c r="B38" s="35" t="s">
        <v>22</v>
      </c>
      <c r="C38" s="35"/>
      <c r="D38" s="35"/>
      <c r="E38" s="35"/>
      <c r="F38" s="132" t="s">
        <v>170</v>
      </c>
      <c r="G38" s="35"/>
      <c r="H38" s="35"/>
      <c r="I38" s="95"/>
      <c r="J38" s="35"/>
      <c r="K38" s="35"/>
      <c r="L38" s="35"/>
      <c r="M38" s="35"/>
      <c r="N38" s="35"/>
    </row>
    <row r="39" spans="1:14" x14ac:dyDescent="0.25">
      <c r="A39" s="35"/>
      <c r="B39" s="35" t="s">
        <v>23</v>
      </c>
      <c r="C39" s="35"/>
      <c r="D39" s="35" t="s">
        <v>24</v>
      </c>
      <c r="E39" s="180"/>
      <c r="F39" s="35"/>
      <c r="G39" s="35"/>
      <c r="H39" s="35"/>
      <c r="I39" s="35"/>
      <c r="J39" s="35"/>
      <c r="K39" s="35"/>
      <c r="L39" s="35"/>
      <c r="M39" s="35"/>
      <c r="N39" s="35"/>
    </row>
    <row r="40" spans="1:14" x14ac:dyDescent="0.25">
      <c r="H40" t="s">
        <v>171</v>
      </c>
    </row>
  </sheetData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22" workbookViewId="0">
      <selection activeCell="Q34" sqref="Q34"/>
    </sheetView>
  </sheetViews>
  <sheetFormatPr baseColWidth="10" defaultRowHeight="15" x14ac:dyDescent="0.25"/>
  <cols>
    <col min="1" max="1" width="7.7109375" customWidth="1"/>
    <col min="2" max="2" width="14.7109375" customWidth="1"/>
    <col min="3" max="3" width="6" customWidth="1"/>
    <col min="4" max="4" width="14" customWidth="1"/>
    <col min="5" max="5" width="5.140625" customWidth="1"/>
    <col min="6" max="6" width="13.28515625" customWidth="1"/>
    <col min="7" max="7" width="5.7109375" customWidth="1"/>
    <col min="8" max="8" width="12.140625" customWidth="1"/>
    <col min="9" max="9" width="5.7109375" customWidth="1"/>
    <col min="10" max="10" width="13.5703125" customWidth="1"/>
    <col min="11" max="11" width="5.7109375" customWidth="1"/>
    <col min="12" max="12" width="6" customWidth="1"/>
    <col min="13" max="13" width="4.42578125" customWidth="1"/>
    <col min="14" max="14" width="6.570312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>
        <f>C8+E8+G8+I8+K8+M8</f>
        <v>0</v>
      </c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79" t="s">
        <v>48</v>
      </c>
      <c r="C10" s="51"/>
      <c r="D10" s="41"/>
      <c r="E10" s="48"/>
      <c r="F10" s="79"/>
      <c r="G10" s="51"/>
      <c r="H10" s="79"/>
      <c r="I10" s="51"/>
      <c r="J10" s="79"/>
      <c r="K10" s="51"/>
      <c r="L10" s="41"/>
      <c r="M10" s="52"/>
      <c r="N10" s="51"/>
    </row>
    <row r="11" spans="1:14" x14ac:dyDescent="0.25">
      <c r="A11" s="46">
        <v>2.93</v>
      </c>
      <c r="B11" s="79" t="s">
        <v>14</v>
      </c>
      <c r="C11" s="51">
        <v>0.67</v>
      </c>
      <c r="D11" s="41"/>
      <c r="E11" s="48"/>
      <c r="F11" s="79"/>
      <c r="G11" s="51"/>
      <c r="H11" s="79"/>
      <c r="I11" s="51"/>
      <c r="J11" s="79"/>
      <c r="K11" s="51"/>
      <c r="L11" s="41"/>
      <c r="M11" s="52"/>
      <c r="N11" s="51">
        <f>C11</f>
        <v>0.67</v>
      </c>
    </row>
    <row r="12" spans="1:14" x14ac:dyDescent="0.25">
      <c r="A12" s="121"/>
      <c r="B12" s="173" t="s">
        <v>52</v>
      </c>
      <c r="C12" s="45"/>
      <c r="D12" s="42"/>
      <c r="E12" s="43"/>
      <c r="F12" s="173" t="s">
        <v>52</v>
      </c>
      <c r="G12" s="45"/>
      <c r="H12" s="173"/>
      <c r="I12" s="45"/>
      <c r="J12" s="173" t="s">
        <v>52</v>
      </c>
      <c r="K12" s="45"/>
      <c r="L12" s="42"/>
      <c r="M12" s="174"/>
      <c r="N12" s="45"/>
    </row>
    <row r="13" spans="1:14" x14ac:dyDescent="0.25">
      <c r="A13" s="122">
        <v>8</v>
      </c>
      <c r="B13" s="78" t="s">
        <v>27</v>
      </c>
      <c r="C13" s="96">
        <v>0.5</v>
      </c>
      <c r="D13" s="85"/>
      <c r="E13" s="148"/>
      <c r="F13" s="78" t="s">
        <v>14</v>
      </c>
      <c r="G13" s="96">
        <v>0.85</v>
      </c>
      <c r="H13" s="78"/>
      <c r="I13" s="96"/>
      <c r="J13" s="78" t="s">
        <v>27</v>
      </c>
      <c r="K13" s="96">
        <v>0.5</v>
      </c>
      <c r="L13" s="85"/>
      <c r="M13" s="175"/>
      <c r="N13" s="96">
        <f>G13+K13+C13</f>
        <v>1.85</v>
      </c>
    </row>
    <row r="14" spans="1:14" x14ac:dyDescent="0.25">
      <c r="A14" s="40"/>
      <c r="B14" s="42"/>
      <c r="C14" s="45"/>
      <c r="D14" s="42" t="s">
        <v>43</v>
      </c>
      <c r="E14" s="43"/>
      <c r="F14" s="42"/>
      <c r="G14" s="43"/>
      <c r="H14" s="42"/>
      <c r="I14" s="45"/>
      <c r="J14" s="42" t="s">
        <v>43</v>
      </c>
      <c r="K14" s="45"/>
      <c r="L14" s="42"/>
      <c r="M14" s="45"/>
      <c r="N14" s="45"/>
    </row>
    <row r="15" spans="1:14" x14ac:dyDescent="0.25">
      <c r="A15" s="46">
        <v>4.5</v>
      </c>
      <c r="B15" s="41"/>
      <c r="C15" s="51"/>
      <c r="D15" s="47" t="s">
        <v>27</v>
      </c>
      <c r="E15" s="48">
        <v>0.25</v>
      </c>
      <c r="F15" s="41"/>
      <c r="G15" s="48"/>
      <c r="H15" s="49"/>
      <c r="I15" s="96"/>
      <c r="J15" s="55" t="s">
        <v>14</v>
      </c>
      <c r="K15" s="51">
        <v>0.79</v>
      </c>
      <c r="L15" s="55"/>
      <c r="M15" s="51"/>
      <c r="N15" s="51">
        <f>C15+E15+G15+I15+K15</f>
        <v>1.04</v>
      </c>
    </row>
    <row r="16" spans="1:14" ht="16.5" customHeight="1" x14ac:dyDescent="0.25">
      <c r="A16" s="121"/>
      <c r="B16" s="42"/>
      <c r="C16" s="45"/>
      <c r="D16" s="42" t="s">
        <v>90</v>
      </c>
      <c r="E16" s="45"/>
      <c r="F16" s="42"/>
      <c r="G16" s="43"/>
      <c r="H16" s="42"/>
      <c r="I16" s="45"/>
      <c r="J16" s="42" t="s">
        <v>90</v>
      </c>
      <c r="K16" s="45"/>
      <c r="L16" s="44"/>
      <c r="M16" s="45"/>
      <c r="N16" s="45"/>
    </row>
    <row r="17" spans="1:14" x14ac:dyDescent="0.25">
      <c r="A17" s="122">
        <v>5.04</v>
      </c>
      <c r="B17" s="85"/>
      <c r="C17" s="96"/>
      <c r="D17" s="85" t="s">
        <v>27</v>
      </c>
      <c r="E17" s="96">
        <v>0.41</v>
      </c>
      <c r="F17" s="85"/>
      <c r="G17" s="148"/>
      <c r="H17" s="85"/>
      <c r="I17" s="96"/>
      <c r="J17" s="85" t="s">
        <v>14</v>
      </c>
      <c r="K17" s="96">
        <v>0.75</v>
      </c>
      <c r="L17" s="49"/>
      <c r="M17" s="96"/>
      <c r="N17" s="96">
        <f>C17+E17+G17+I17+K17+M17</f>
        <v>1.1599999999999999</v>
      </c>
    </row>
    <row r="18" spans="1:14" x14ac:dyDescent="0.25">
      <c r="A18" s="121"/>
      <c r="B18" s="44" t="s">
        <v>89</v>
      </c>
      <c r="C18" s="45"/>
      <c r="D18" s="44"/>
      <c r="E18" s="145"/>
      <c r="F18" s="42" t="s">
        <v>89</v>
      </c>
      <c r="G18" s="145"/>
      <c r="H18" s="182"/>
      <c r="I18" s="45"/>
      <c r="J18" s="44" t="s">
        <v>89</v>
      </c>
      <c r="K18" s="45"/>
      <c r="L18" s="44"/>
      <c r="M18" s="45"/>
      <c r="N18" s="45"/>
    </row>
    <row r="19" spans="1:14" x14ac:dyDescent="0.25">
      <c r="A19" s="122">
        <v>6.61</v>
      </c>
      <c r="B19" s="49" t="s">
        <v>27</v>
      </c>
      <c r="C19" s="96">
        <v>0.33</v>
      </c>
      <c r="D19" s="49"/>
      <c r="E19" s="146"/>
      <c r="F19" s="85" t="s">
        <v>14</v>
      </c>
      <c r="G19" s="146">
        <v>0.87</v>
      </c>
      <c r="H19" s="183"/>
      <c r="I19" s="96"/>
      <c r="J19" s="49" t="s">
        <v>15</v>
      </c>
      <c r="K19" s="96">
        <v>0.33</v>
      </c>
      <c r="L19" s="49"/>
      <c r="M19" s="96"/>
      <c r="N19" s="96">
        <f>C19+G19+K19</f>
        <v>1.53</v>
      </c>
    </row>
    <row r="20" spans="1:14" x14ac:dyDescent="0.25">
      <c r="A20" s="40"/>
      <c r="B20" s="77"/>
      <c r="C20" s="44"/>
      <c r="D20" s="172" t="s">
        <v>18</v>
      </c>
      <c r="E20" s="45"/>
      <c r="F20" s="77"/>
      <c r="G20" s="45"/>
      <c r="H20" s="77"/>
      <c r="I20" s="42"/>
      <c r="J20" s="77" t="s">
        <v>18</v>
      </c>
      <c r="K20" s="45"/>
      <c r="L20" s="44"/>
      <c r="M20" s="44"/>
      <c r="N20" s="44"/>
    </row>
    <row r="21" spans="1:14" x14ac:dyDescent="0.25">
      <c r="A21" s="53">
        <v>6.5</v>
      </c>
      <c r="B21" s="49"/>
      <c r="C21" s="49"/>
      <c r="D21" s="49" t="s">
        <v>14</v>
      </c>
      <c r="E21" s="171">
        <v>0.75</v>
      </c>
      <c r="F21" s="85"/>
      <c r="G21" s="96"/>
      <c r="H21" s="49"/>
      <c r="I21" s="49"/>
      <c r="J21" s="49" t="s">
        <v>14</v>
      </c>
      <c r="K21" s="171">
        <v>0.75</v>
      </c>
      <c r="L21" s="49"/>
      <c r="M21" s="49"/>
      <c r="N21" s="146">
        <f>C21+E21+G21+I21+K21+M21</f>
        <v>1.5</v>
      </c>
    </row>
    <row r="22" spans="1:14" x14ac:dyDescent="0.25">
      <c r="A22" s="218"/>
      <c r="B22" s="218"/>
      <c r="C22" s="218"/>
      <c r="D22" s="218" t="s">
        <v>156</v>
      </c>
      <c r="E22" s="219"/>
      <c r="F22" s="220"/>
      <c r="G22" s="218"/>
      <c r="H22" s="218"/>
      <c r="I22" s="218"/>
      <c r="J22" s="218"/>
      <c r="K22" s="219"/>
      <c r="L22" s="219"/>
      <c r="M22" s="83"/>
      <c r="N22" s="197"/>
    </row>
    <row r="23" spans="1:14" x14ac:dyDescent="0.25">
      <c r="A23" s="221">
        <v>2</v>
      </c>
      <c r="B23" s="221"/>
      <c r="C23" s="221"/>
      <c r="D23" s="221" t="s">
        <v>157</v>
      </c>
      <c r="E23" s="222">
        <v>0.46</v>
      </c>
      <c r="F23" s="223"/>
      <c r="G23" s="221"/>
      <c r="H23" s="221"/>
      <c r="I23" s="221"/>
      <c r="J23" s="221"/>
      <c r="K23" s="222"/>
      <c r="L23" s="222"/>
      <c r="M23" s="83"/>
      <c r="N23" s="146">
        <f>C23+E23+G23+I23+K23+M23</f>
        <v>0.46</v>
      </c>
    </row>
    <row r="24" spans="1:14" x14ac:dyDescent="0.25">
      <c r="A24" s="5"/>
      <c r="B24" s="16" t="s">
        <v>138</v>
      </c>
      <c r="C24" s="15"/>
      <c r="D24" s="15"/>
      <c r="E24" s="207"/>
      <c r="F24" s="16"/>
      <c r="G24" s="15"/>
      <c r="H24" s="15" t="s">
        <v>138</v>
      </c>
      <c r="I24" s="210"/>
      <c r="J24" s="15"/>
      <c r="K24" s="210"/>
      <c r="L24" s="15"/>
      <c r="M24" s="15"/>
      <c r="N24" s="15"/>
    </row>
    <row r="25" spans="1:14" x14ac:dyDescent="0.25">
      <c r="A25" s="34">
        <v>7.19</v>
      </c>
      <c r="B25" s="16" t="s">
        <v>14</v>
      </c>
      <c r="C25" s="15">
        <v>1.33</v>
      </c>
      <c r="D25" s="15"/>
      <c r="E25" s="207"/>
      <c r="F25" s="16"/>
      <c r="G25" s="15"/>
      <c r="H25" s="15" t="s">
        <v>27</v>
      </c>
      <c r="I25" s="210">
        <v>0.33</v>
      </c>
      <c r="J25" s="15"/>
      <c r="K25" s="210"/>
      <c r="L25" s="15"/>
      <c r="M25" s="15"/>
      <c r="N25" s="15">
        <f>C25+E25+G25+I25+K25</f>
        <v>1.6600000000000001</v>
      </c>
    </row>
    <row r="26" spans="1:14" x14ac:dyDescent="0.25">
      <c r="A26" s="224"/>
      <c r="B26" s="225"/>
      <c r="C26" s="226"/>
      <c r="D26" s="225"/>
      <c r="E26" s="226"/>
      <c r="F26" s="225"/>
      <c r="G26" s="43"/>
      <c r="H26" s="42"/>
      <c r="I26" s="44"/>
      <c r="J26" s="227" t="s">
        <v>162</v>
      </c>
      <c r="K26" s="45"/>
      <c r="L26" s="226"/>
      <c r="M26" s="44"/>
      <c r="N26" s="44"/>
    </row>
    <row r="27" spans="1:14" x14ac:dyDescent="0.25">
      <c r="A27" s="228">
        <v>3.25</v>
      </c>
      <c r="B27" s="97"/>
      <c r="C27" s="50"/>
      <c r="D27" s="97"/>
      <c r="E27" s="50"/>
      <c r="F27" s="97"/>
      <c r="G27" s="97"/>
      <c r="H27" s="229"/>
      <c r="I27" s="49"/>
      <c r="J27" s="85" t="s">
        <v>14</v>
      </c>
      <c r="K27" s="96">
        <v>0.75</v>
      </c>
      <c r="L27" s="50"/>
      <c r="M27" s="49"/>
      <c r="N27" s="49">
        <f>C27+E27+G27+I27+K27+M27</f>
        <v>0.75</v>
      </c>
    </row>
    <row r="28" spans="1:14" x14ac:dyDescent="0.25">
      <c r="A28" s="230"/>
      <c r="B28" s="99"/>
      <c r="C28" s="55"/>
      <c r="D28" s="99"/>
      <c r="E28" s="55"/>
      <c r="F28" s="47" t="s">
        <v>81</v>
      </c>
      <c r="G28" s="52"/>
      <c r="H28" s="47"/>
      <c r="I28" s="52"/>
      <c r="J28" s="123"/>
      <c r="K28" s="51"/>
      <c r="L28" s="55"/>
      <c r="M28" s="52"/>
      <c r="N28" s="52"/>
    </row>
    <row r="29" spans="1:14" ht="23.25" x14ac:dyDescent="0.25">
      <c r="A29" s="230">
        <v>2</v>
      </c>
      <c r="B29" s="99"/>
      <c r="C29" s="55"/>
      <c r="D29" s="99"/>
      <c r="E29" s="55"/>
      <c r="F29" s="41" t="s">
        <v>82</v>
      </c>
      <c r="G29" s="52">
        <v>0.46</v>
      </c>
      <c r="H29" s="41"/>
      <c r="I29" s="52"/>
      <c r="J29" s="123"/>
      <c r="K29" s="51"/>
      <c r="L29" s="55"/>
      <c r="M29" s="52"/>
      <c r="N29" s="52">
        <f>C29+E29+G29+I29+K29+M29</f>
        <v>0.46</v>
      </c>
    </row>
    <row r="30" spans="1:14" x14ac:dyDescent="0.25">
      <c r="A30" s="86"/>
      <c r="B30" s="44"/>
      <c r="C30" s="45"/>
      <c r="D30" s="44"/>
      <c r="E30" s="45"/>
      <c r="F30" s="42"/>
      <c r="G30" s="45"/>
      <c r="H30" s="44"/>
      <c r="I30" s="45"/>
      <c r="J30" s="44"/>
      <c r="K30" s="45"/>
      <c r="L30" s="44"/>
      <c r="M30" s="178"/>
      <c r="N30" s="45"/>
    </row>
    <row r="31" spans="1:14" x14ac:dyDescent="0.25">
      <c r="A31" s="211">
        <f>SUM(A4:A30)</f>
        <v>63.809999999999995</v>
      </c>
      <c r="B31" s="53" t="s">
        <v>10</v>
      </c>
      <c r="C31" s="96">
        <f>SUM(C4:C30)</f>
        <v>3.5300000000000002</v>
      </c>
      <c r="D31" s="50"/>
      <c r="E31" s="96">
        <f>SUM(E4:E30)</f>
        <v>2.2000000000000002</v>
      </c>
      <c r="F31" s="148"/>
      <c r="G31" s="96">
        <f>SUM(G4:G30)</f>
        <v>2.48</v>
      </c>
      <c r="H31" s="53"/>
      <c r="I31" s="96">
        <f>SUM(I4:I30)</f>
        <v>1.1300000000000001</v>
      </c>
      <c r="J31" s="53"/>
      <c r="K31" s="96">
        <f>SUM(K5:K30)</f>
        <v>5.37</v>
      </c>
      <c r="L31" s="50"/>
      <c r="M31" s="179"/>
      <c r="N31" s="96">
        <f>SUM(N5:N30)</f>
        <v>14.71</v>
      </c>
    </row>
    <row r="32" spans="1:14" x14ac:dyDescent="0.25">
      <c r="A32" s="35"/>
      <c r="B32" s="35"/>
      <c r="C32" s="35"/>
      <c r="D32" s="35"/>
      <c r="E32" s="35"/>
      <c r="F32" s="37"/>
      <c r="G32" s="35"/>
      <c r="H32" s="35"/>
      <c r="I32" s="35"/>
      <c r="J32" s="63"/>
      <c r="K32" s="35"/>
      <c r="L32" s="35"/>
      <c r="M32" s="35"/>
      <c r="N32" s="35"/>
    </row>
    <row r="33" spans="1:14" x14ac:dyDescent="0.25">
      <c r="A33" s="35"/>
      <c r="B33" s="35"/>
      <c r="C33" s="35"/>
      <c r="D33" s="35"/>
      <c r="E33" s="35"/>
      <c r="F33" s="37"/>
      <c r="G33" s="35"/>
      <c r="H33" s="35" t="s">
        <v>21</v>
      </c>
      <c r="I33" s="35"/>
      <c r="J33" s="63"/>
      <c r="K33" s="94">
        <f>N31*4.33</f>
        <v>63.694300000000005</v>
      </c>
      <c r="L33" s="94"/>
      <c r="M33" s="35"/>
      <c r="N33" s="35"/>
    </row>
    <row r="34" spans="1:14" x14ac:dyDescent="0.25">
      <c r="A34" s="35"/>
      <c r="B34" s="35" t="s">
        <v>22</v>
      </c>
      <c r="C34" s="35"/>
      <c r="D34" s="35"/>
      <c r="E34" s="35"/>
      <c r="F34" s="132" t="s">
        <v>163</v>
      </c>
      <c r="G34" s="35"/>
      <c r="H34" s="35"/>
      <c r="I34" s="95"/>
      <c r="J34" s="35"/>
      <c r="K34" s="35"/>
      <c r="L34" s="35"/>
      <c r="M34" s="35"/>
      <c r="N34" s="35"/>
    </row>
    <row r="35" spans="1:14" x14ac:dyDescent="0.25">
      <c r="A35" s="35"/>
      <c r="B35" s="35" t="s">
        <v>23</v>
      </c>
      <c r="C35" s="35"/>
      <c r="D35" s="35" t="s">
        <v>24</v>
      </c>
      <c r="E35" s="180"/>
      <c r="F35" s="35"/>
      <c r="G35" s="35"/>
      <c r="H35" s="35"/>
      <c r="I35" s="35"/>
      <c r="J35" s="35"/>
      <c r="K35" s="35"/>
      <c r="L35" s="35"/>
      <c r="M35" s="35"/>
      <c r="N35" s="35"/>
    </row>
    <row r="37" spans="1:14" x14ac:dyDescent="0.25">
      <c r="H37" t="s">
        <v>177</v>
      </c>
    </row>
  </sheetData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6" workbookViewId="0">
      <selection activeCell="O32" sqref="O32"/>
    </sheetView>
  </sheetViews>
  <sheetFormatPr baseColWidth="10" defaultRowHeight="15" x14ac:dyDescent="0.25"/>
  <cols>
    <col min="1" max="1" width="8.5703125" customWidth="1"/>
    <col min="2" max="2" width="14.7109375" customWidth="1"/>
    <col min="3" max="3" width="7" customWidth="1"/>
    <col min="4" max="4" width="13.5703125" customWidth="1"/>
    <col min="5" max="5" width="5.42578125" customWidth="1"/>
    <col min="6" max="6" width="13.28515625" customWidth="1"/>
    <col min="7" max="7" width="5.5703125" customWidth="1"/>
    <col min="9" max="9" width="5.5703125" customWidth="1"/>
    <col min="10" max="10" width="13.85546875" customWidth="1"/>
    <col min="11" max="11" width="5" customWidth="1"/>
    <col min="12" max="12" width="6" customWidth="1"/>
    <col min="13" max="13" width="5.42578125" customWidth="1"/>
    <col min="14" max="14" width="6.14062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>
        <f>C8+E8+G8+I8+K8+M8</f>
        <v>0</v>
      </c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79" t="s">
        <v>48</v>
      </c>
      <c r="C10" s="51"/>
      <c r="D10" s="41"/>
      <c r="E10" s="48"/>
      <c r="F10" s="79"/>
      <c r="G10" s="51"/>
      <c r="H10" s="79"/>
      <c r="I10" s="51"/>
      <c r="J10" s="79"/>
      <c r="K10" s="51"/>
      <c r="L10" s="41"/>
      <c r="M10" s="52"/>
      <c r="N10" s="51"/>
    </row>
    <row r="11" spans="1:14" x14ac:dyDescent="0.25">
      <c r="A11" s="46">
        <v>2.93</v>
      </c>
      <c r="B11" s="79" t="s">
        <v>14</v>
      </c>
      <c r="C11" s="51">
        <v>0.67</v>
      </c>
      <c r="D11" s="41"/>
      <c r="E11" s="48"/>
      <c r="F11" s="79"/>
      <c r="G11" s="51"/>
      <c r="H11" s="79"/>
      <c r="I11" s="51"/>
      <c r="J11" s="79"/>
      <c r="K11" s="51"/>
      <c r="L11" s="41"/>
      <c r="M11" s="52"/>
      <c r="N11" s="51">
        <f>C11</f>
        <v>0.67</v>
      </c>
    </row>
    <row r="12" spans="1:14" x14ac:dyDescent="0.25">
      <c r="A12" s="121"/>
      <c r="B12" s="173" t="s">
        <v>52</v>
      </c>
      <c r="C12" s="45"/>
      <c r="D12" s="42"/>
      <c r="E12" s="43"/>
      <c r="F12" s="173" t="s">
        <v>52</v>
      </c>
      <c r="G12" s="45"/>
      <c r="H12" s="173"/>
      <c r="I12" s="45"/>
      <c r="J12" s="173" t="s">
        <v>52</v>
      </c>
      <c r="K12" s="45"/>
      <c r="L12" s="42"/>
      <c r="M12" s="174"/>
      <c r="N12" s="45"/>
    </row>
    <row r="13" spans="1:14" x14ac:dyDescent="0.25">
      <c r="A13" s="122">
        <v>8</v>
      </c>
      <c r="B13" s="78" t="s">
        <v>27</v>
      </c>
      <c r="C13" s="96">
        <v>0.5</v>
      </c>
      <c r="D13" s="85"/>
      <c r="E13" s="148"/>
      <c r="F13" s="78" t="s">
        <v>14</v>
      </c>
      <c r="G13" s="96">
        <v>0.85</v>
      </c>
      <c r="H13" s="78"/>
      <c r="I13" s="96"/>
      <c r="J13" s="78" t="s">
        <v>27</v>
      </c>
      <c r="K13" s="96">
        <v>0.5</v>
      </c>
      <c r="L13" s="85"/>
      <c r="M13" s="175"/>
      <c r="N13" s="96">
        <f>G13+K13+C13</f>
        <v>1.85</v>
      </c>
    </row>
    <row r="14" spans="1:14" x14ac:dyDescent="0.25">
      <c r="A14" s="40"/>
      <c r="B14" s="42"/>
      <c r="C14" s="45"/>
      <c r="D14" s="42" t="s">
        <v>43</v>
      </c>
      <c r="E14" s="43"/>
      <c r="F14" s="42"/>
      <c r="G14" s="43"/>
      <c r="H14" s="42"/>
      <c r="I14" s="45"/>
      <c r="J14" s="42" t="s">
        <v>43</v>
      </c>
      <c r="K14" s="45"/>
      <c r="L14" s="42"/>
      <c r="M14" s="45"/>
      <c r="N14" s="45"/>
    </row>
    <row r="15" spans="1:14" x14ac:dyDescent="0.25">
      <c r="A15" s="46">
        <v>4.5</v>
      </c>
      <c r="B15" s="41"/>
      <c r="C15" s="51"/>
      <c r="D15" s="47" t="s">
        <v>27</v>
      </c>
      <c r="E15" s="48">
        <v>0.25</v>
      </c>
      <c r="F15" s="41"/>
      <c r="G15" s="48"/>
      <c r="H15" s="49"/>
      <c r="I15" s="96"/>
      <c r="J15" s="55" t="s">
        <v>14</v>
      </c>
      <c r="K15" s="51">
        <v>0.79</v>
      </c>
      <c r="L15" s="55"/>
      <c r="M15" s="51"/>
      <c r="N15" s="51">
        <f>C15+E15+G15+I15+K15</f>
        <v>1.04</v>
      </c>
    </row>
    <row r="16" spans="1:14" ht="18.75" customHeight="1" x14ac:dyDescent="0.25">
      <c r="A16" s="121"/>
      <c r="B16" s="42"/>
      <c r="C16" s="45"/>
      <c r="D16" s="42" t="s">
        <v>90</v>
      </c>
      <c r="E16" s="45"/>
      <c r="F16" s="42"/>
      <c r="G16" s="43"/>
      <c r="H16" s="42"/>
      <c r="I16" s="45"/>
      <c r="J16" s="42" t="s">
        <v>90</v>
      </c>
      <c r="K16" s="45"/>
      <c r="L16" s="44"/>
      <c r="M16" s="45"/>
      <c r="N16" s="45"/>
    </row>
    <row r="17" spans="1:14" x14ac:dyDescent="0.25">
      <c r="A17" s="122">
        <v>5.04</v>
      </c>
      <c r="B17" s="85"/>
      <c r="C17" s="96"/>
      <c r="D17" s="85" t="s">
        <v>27</v>
      </c>
      <c r="E17" s="96">
        <v>0.41</v>
      </c>
      <c r="F17" s="85"/>
      <c r="G17" s="148"/>
      <c r="H17" s="85"/>
      <c r="I17" s="96"/>
      <c r="J17" s="85" t="s">
        <v>14</v>
      </c>
      <c r="K17" s="96">
        <v>0.75</v>
      </c>
      <c r="L17" s="49"/>
      <c r="M17" s="96"/>
      <c r="N17" s="96">
        <f>C17+E17+G17+I17+K17+M17</f>
        <v>1.1599999999999999</v>
      </c>
    </row>
    <row r="18" spans="1:14" x14ac:dyDescent="0.25">
      <c r="A18" s="121"/>
      <c r="B18" s="44" t="s">
        <v>89</v>
      </c>
      <c r="C18" s="45"/>
      <c r="D18" s="44"/>
      <c r="E18" s="145"/>
      <c r="F18" s="42" t="s">
        <v>89</v>
      </c>
      <c r="G18" s="145"/>
      <c r="H18" s="182"/>
      <c r="I18" s="45"/>
      <c r="J18" s="44" t="s">
        <v>89</v>
      </c>
      <c r="K18" s="45"/>
      <c r="L18" s="44"/>
      <c r="M18" s="45"/>
      <c r="N18" s="45"/>
    </row>
    <row r="19" spans="1:14" x14ac:dyDescent="0.25">
      <c r="A19" s="122">
        <v>6.61</v>
      </c>
      <c r="B19" s="49" t="s">
        <v>27</v>
      </c>
      <c r="C19" s="96">
        <v>0.33</v>
      </c>
      <c r="D19" s="49"/>
      <c r="E19" s="146"/>
      <c r="F19" s="85" t="s">
        <v>14</v>
      </c>
      <c r="G19" s="146">
        <v>0.87</v>
      </c>
      <c r="H19" s="183"/>
      <c r="I19" s="96"/>
      <c r="J19" s="49" t="s">
        <v>15</v>
      </c>
      <c r="K19" s="96">
        <v>0.33</v>
      </c>
      <c r="L19" s="49"/>
      <c r="M19" s="96"/>
      <c r="N19" s="96">
        <f>C19+G19+K19</f>
        <v>1.53</v>
      </c>
    </row>
    <row r="20" spans="1:14" x14ac:dyDescent="0.25">
      <c r="A20" s="40"/>
      <c r="B20" s="77"/>
      <c r="C20" s="44"/>
      <c r="D20" s="172" t="s">
        <v>18</v>
      </c>
      <c r="E20" s="45"/>
      <c r="F20" s="77"/>
      <c r="G20" s="45"/>
      <c r="H20" s="77"/>
      <c r="I20" s="42"/>
      <c r="J20" s="77" t="s">
        <v>18</v>
      </c>
      <c r="K20" s="45"/>
      <c r="L20" s="44"/>
      <c r="M20" s="44"/>
      <c r="N20" s="44"/>
    </row>
    <row r="21" spans="1:14" x14ac:dyDescent="0.25">
      <c r="A21" s="53">
        <v>6.5</v>
      </c>
      <c r="B21" s="49"/>
      <c r="C21" s="49"/>
      <c r="D21" s="49" t="s">
        <v>14</v>
      </c>
      <c r="E21" s="171">
        <v>0.75</v>
      </c>
      <c r="F21" s="85"/>
      <c r="G21" s="96"/>
      <c r="H21" s="49"/>
      <c r="I21" s="49"/>
      <c r="J21" s="49" t="s">
        <v>14</v>
      </c>
      <c r="K21" s="171">
        <v>0.75</v>
      </c>
      <c r="L21" s="49"/>
      <c r="M21" s="49"/>
      <c r="N21" s="146">
        <f>C21+E21+G21+I21+K21+M21</f>
        <v>1.5</v>
      </c>
    </row>
    <row r="22" spans="1:14" x14ac:dyDescent="0.25">
      <c r="A22" s="218"/>
      <c r="B22" s="218"/>
      <c r="C22" s="218"/>
      <c r="D22" s="218" t="s">
        <v>156</v>
      </c>
      <c r="E22" s="219"/>
      <c r="F22" s="220"/>
      <c r="G22" s="218"/>
      <c r="H22" s="218"/>
      <c r="I22" s="218"/>
      <c r="J22" s="218"/>
      <c r="K22" s="219"/>
      <c r="L22" s="219"/>
      <c r="M22" s="83"/>
      <c r="N22" s="197"/>
    </row>
    <row r="23" spans="1:14" x14ac:dyDescent="0.25">
      <c r="A23" s="221">
        <v>2</v>
      </c>
      <c r="B23" s="221"/>
      <c r="C23" s="221"/>
      <c r="D23" s="221" t="s">
        <v>157</v>
      </c>
      <c r="E23" s="222">
        <v>0.46</v>
      </c>
      <c r="F23" s="223"/>
      <c r="G23" s="221"/>
      <c r="H23" s="221"/>
      <c r="I23" s="221"/>
      <c r="J23" s="221"/>
      <c r="K23" s="222"/>
      <c r="L23" s="222"/>
      <c r="M23" s="83"/>
      <c r="N23" s="146">
        <f>C23+E23+G23+I23+K23+M23</f>
        <v>0.46</v>
      </c>
    </row>
    <row r="24" spans="1:14" x14ac:dyDescent="0.25">
      <c r="A24" s="86"/>
      <c r="B24" s="44"/>
      <c r="C24" s="45"/>
      <c r="D24" s="44"/>
      <c r="E24" s="45"/>
      <c r="F24" s="42"/>
      <c r="G24" s="45"/>
      <c r="H24" s="44"/>
      <c r="I24" s="45"/>
      <c r="J24" s="44"/>
      <c r="K24" s="45"/>
      <c r="L24" s="44"/>
      <c r="M24" s="178"/>
      <c r="N24" s="45"/>
    </row>
    <row r="25" spans="1:14" x14ac:dyDescent="0.25">
      <c r="A25" s="211">
        <f>SUM(A4:A24)</f>
        <v>51.37</v>
      </c>
      <c r="B25" s="53" t="s">
        <v>10</v>
      </c>
      <c r="C25" s="96">
        <f>SUM(C4:C24)</f>
        <v>2.2000000000000002</v>
      </c>
      <c r="D25" s="50"/>
      <c r="E25" s="96">
        <f>SUM(E4:E24)</f>
        <v>2.2000000000000002</v>
      </c>
      <c r="F25" s="148"/>
      <c r="G25" s="96">
        <f>SUM(G4:G24)</f>
        <v>2.02</v>
      </c>
      <c r="H25" s="53"/>
      <c r="I25" s="96">
        <f>SUM(I4:I24)</f>
        <v>0.8</v>
      </c>
      <c r="J25" s="53"/>
      <c r="K25" s="96">
        <f>SUM(K4:K24)</f>
        <v>4.62</v>
      </c>
      <c r="L25" s="50"/>
      <c r="M25" s="179"/>
      <c r="N25" s="96">
        <f>SUM(N4:N24)</f>
        <v>11.84</v>
      </c>
    </row>
    <row r="26" spans="1:14" x14ac:dyDescent="0.25">
      <c r="A26" s="35"/>
      <c r="B26" s="35"/>
      <c r="C26" s="35"/>
      <c r="D26" s="35"/>
      <c r="E26" s="35"/>
      <c r="F26" s="37"/>
      <c r="G26" s="35"/>
      <c r="H26" s="35"/>
      <c r="I26" s="35"/>
      <c r="J26" s="63"/>
      <c r="K26" s="35"/>
      <c r="L26" s="35"/>
      <c r="M26" s="35"/>
      <c r="N26" s="35"/>
    </row>
    <row r="27" spans="1:14" x14ac:dyDescent="0.25">
      <c r="A27" s="35"/>
      <c r="B27" s="35"/>
      <c r="C27" s="35"/>
      <c r="D27" s="35"/>
      <c r="E27" s="35"/>
      <c r="F27" s="37"/>
      <c r="G27" s="35"/>
      <c r="H27" s="35" t="s">
        <v>21</v>
      </c>
      <c r="I27" s="35"/>
      <c r="J27" s="63"/>
      <c r="K27" s="94">
        <f>N25*4.33</f>
        <v>51.267200000000003</v>
      </c>
      <c r="L27" s="94"/>
      <c r="M27" s="35"/>
      <c r="N27" s="35"/>
    </row>
    <row r="28" spans="1:14" x14ac:dyDescent="0.25">
      <c r="A28" s="35"/>
      <c r="B28" s="35" t="s">
        <v>22</v>
      </c>
      <c r="C28" s="35"/>
      <c r="D28" s="35"/>
      <c r="E28" s="35"/>
      <c r="F28" s="132" t="s">
        <v>164</v>
      </c>
      <c r="G28" s="35"/>
      <c r="H28" s="35"/>
      <c r="I28" s="95"/>
      <c r="J28" s="35"/>
      <c r="K28" s="35"/>
      <c r="L28" s="35"/>
      <c r="M28" s="35"/>
      <c r="N28" s="35"/>
    </row>
    <row r="29" spans="1:14" x14ac:dyDescent="0.25">
      <c r="A29" s="35"/>
      <c r="B29" s="35" t="s">
        <v>23</v>
      </c>
      <c r="C29" s="35"/>
      <c r="D29" s="35" t="s">
        <v>24</v>
      </c>
      <c r="E29" s="180"/>
      <c r="F29" s="35"/>
      <c r="G29" s="35"/>
      <c r="H29" s="35"/>
      <c r="I29" s="35"/>
      <c r="J29" s="35"/>
      <c r="K29" s="35"/>
      <c r="L29" s="35"/>
      <c r="M29" s="35"/>
      <c r="N29" s="35"/>
    </row>
  </sheetData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6" workbookViewId="0">
      <selection sqref="A1:N31"/>
    </sheetView>
  </sheetViews>
  <sheetFormatPr baseColWidth="10" defaultRowHeight="15" x14ac:dyDescent="0.25"/>
  <cols>
    <col min="1" max="1" width="7.42578125" customWidth="1"/>
    <col min="2" max="2" width="16.5703125" customWidth="1"/>
    <col min="3" max="3" width="6.42578125" customWidth="1"/>
    <col min="4" max="4" width="14" customWidth="1"/>
    <col min="5" max="5" width="6" customWidth="1"/>
    <col min="6" max="6" width="16.5703125" customWidth="1"/>
    <col min="7" max="7" width="6.140625" customWidth="1"/>
    <col min="9" max="9" width="5.28515625" customWidth="1"/>
    <col min="10" max="10" width="16.85546875" customWidth="1"/>
    <col min="11" max="11" width="5.7109375" customWidth="1"/>
    <col min="12" max="12" width="4.5703125" customWidth="1"/>
    <col min="13" max="13" width="4.85546875" customWidth="1"/>
    <col min="14" max="14" width="6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ht="13.5" customHeight="1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>
        <f>C8+E8+G8+I8+K8+M8</f>
        <v>0</v>
      </c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79" t="s">
        <v>48</v>
      </c>
      <c r="C10" s="51"/>
      <c r="D10" s="41"/>
      <c r="E10" s="48"/>
      <c r="F10" s="79"/>
      <c r="G10" s="51"/>
      <c r="H10" s="79"/>
      <c r="I10" s="51"/>
      <c r="J10" s="79"/>
      <c r="K10" s="51"/>
      <c r="L10" s="41"/>
      <c r="M10" s="52"/>
      <c r="N10" s="51"/>
    </row>
    <row r="11" spans="1:14" x14ac:dyDescent="0.25">
      <c r="A11" s="46">
        <v>2.93</v>
      </c>
      <c r="B11" s="79" t="s">
        <v>14</v>
      </c>
      <c r="C11" s="51">
        <v>0.67</v>
      </c>
      <c r="D11" s="41"/>
      <c r="E11" s="48"/>
      <c r="F11" s="79"/>
      <c r="G11" s="51"/>
      <c r="H11" s="79"/>
      <c r="I11" s="51"/>
      <c r="J11" s="79"/>
      <c r="K11" s="51"/>
      <c r="L11" s="41"/>
      <c r="M11" s="52"/>
      <c r="N11" s="51">
        <f>C11</f>
        <v>0.67</v>
      </c>
    </row>
    <row r="12" spans="1:14" x14ac:dyDescent="0.25">
      <c r="A12" s="121"/>
      <c r="B12" s="173" t="s">
        <v>52</v>
      </c>
      <c r="C12" s="45"/>
      <c r="D12" s="42"/>
      <c r="E12" s="43"/>
      <c r="F12" s="173" t="s">
        <v>52</v>
      </c>
      <c r="G12" s="45"/>
      <c r="H12" s="173"/>
      <c r="I12" s="45"/>
      <c r="J12" s="173" t="s">
        <v>52</v>
      </c>
      <c r="K12" s="45"/>
      <c r="L12" s="42"/>
      <c r="M12" s="174"/>
      <c r="N12" s="45"/>
    </row>
    <row r="13" spans="1:14" x14ac:dyDescent="0.25">
      <c r="A13" s="122">
        <v>8</v>
      </c>
      <c r="B13" s="78" t="s">
        <v>27</v>
      </c>
      <c r="C13" s="96">
        <v>0.5</v>
      </c>
      <c r="D13" s="85"/>
      <c r="E13" s="148"/>
      <c r="F13" s="78" t="s">
        <v>14</v>
      </c>
      <c r="G13" s="96">
        <v>0.85</v>
      </c>
      <c r="H13" s="78"/>
      <c r="I13" s="96"/>
      <c r="J13" s="78" t="s">
        <v>27</v>
      </c>
      <c r="K13" s="96">
        <v>0.5</v>
      </c>
      <c r="L13" s="85"/>
      <c r="M13" s="175"/>
      <c r="N13" s="96">
        <f>G13+K13+C13</f>
        <v>1.85</v>
      </c>
    </row>
    <row r="14" spans="1:14" x14ac:dyDescent="0.25">
      <c r="A14" s="40"/>
      <c r="B14" s="42"/>
      <c r="C14" s="45"/>
      <c r="D14" s="42" t="s">
        <v>43</v>
      </c>
      <c r="E14" s="43"/>
      <c r="F14" s="42"/>
      <c r="G14" s="43"/>
      <c r="H14" s="42"/>
      <c r="I14" s="45"/>
      <c r="J14" s="42" t="s">
        <v>43</v>
      </c>
      <c r="K14" s="45"/>
      <c r="L14" s="42"/>
      <c r="M14" s="45"/>
      <c r="N14" s="45"/>
    </row>
    <row r="15" spans="1:14" x14ac:dyDescent="0.25">
      <c r="A15" s="46">
        <v>4.5</v>
      </c>
      <c r="B15" s="41"/>
      <c r="C15" s="51"/>
      <c r="D15" s="47" t="s">
        <v>27</v>
      </c>
      <c r="E15" s="48">
        <v>0.25</v>
      </c>
      <c r="F15" s="41"/>
      <c r="G15" s="48"/>
      <c r="H15" s="49"/>
      <c r="I15" s="96"/>
      <c r="J15" s="55" t="s">
        <v>14</v>
      </c>
      <c r="K15" s="51">
        <v>0.79</v>
      </c>
      <c r="L15" s="55"/>
      <c r="M15" s="51"/>
      <c r="N15" s="51">
        <f>C15+E15+G15+I15+K15</f>
        <v>1.04</v>
      </c>
    </row>
    <row r="16" spans="1:14" x14ac:dyDescent="0.25">
      <c r="A16" s="121"/>
      <c r="B16" s="42"/>
      <c r="C16" s="45"/>
      <c r="D16" s="42" t="s">
        <v>90</v>
      </c>
      <c r="E16" s="45"/>
      <c r="F16" s="42"/>
      <c r="G16" s="43"/>
      <c r="H16" s="42"/>
      <c r="I16" s="45"/>
      <c r="J16" s="42" t="s">
        <v>90</v>
      </c>
      <c r="K16" s="45"/>
      <c r="L16" s="44"/>
      <c r="M16" s="45"/>
      <c r="N16" s="45"/>
    </row>
    <row r="17" spans="1:14" x14ac:dyDescent="0.25">
      <c r="A17" s="122">
        <v>5.04</v>
      </c>
      <c r="B17" s="85"/>
      <c r="C17" s="96"/>
      <c r="D17" s="85" t="s">
        <v>27</v>
      </c>
      <c r="E17" s="96">
        <v>0.41</v>
      </c>
      <c r="F17" s="85"/>
      <c r="G17" s="148"/>
      <c r="H17" s="85"/>
      <c r="I17" s="96"/>
      <c r="J17" s="85" t="s">
        <v>14</v>
      </c>
      <c r="K17" s="96">
        <v>0.75</v>
      </c>
      <c r="L17" s="49"/>
      <c r="M17" s="96"/>
      <c r="N17" s="96">
        <f>C17+E17+G17+I17+K17+M17</f>
        <v>1.1599999999999999</v>
      </c>
    </row>
    <row r="18" spans="1:14" x14ac:dyDescent="0.25">
      <c r="A18" s="121"/>
      <c r="B18" s="44" t="s">
        <v>89</v>
      </c>
      <c r="C18" s="45"/>
      <c r="D18" s="44"/>
      <c r="E18" s="145"/>
      <c r="F18" s="42" t="s">
        <v>89</v>
      </c>
      <c r="G18" s="145"/>
      <c r="H18" s="182"/>
      <c r="I18" s="45"/>
      <c r="J18" s="44" t="s">
        <v>89</v>
      </c>
      <c r="K18" s="45"/>
      <c r="L18" s="44"/>
      <c r="M18" s="45"/>
      <c r="N18" s="45"/>
    </row>
    <row r="19" spans="1:14" x14ac:dyDescent="0.25">
      <c r="A19" s="122">
        <v>6.61</v>
      </c>
      <c r="B19" s="49" t="s">
        <v>27</v>
      </c>
      <c r="C19" s="96">
        <v>0.33</v>
      </c>
      <c r="D19" s="49"/>
      <c r="E19" s="146"/>
      <c r="F19" s="85" t="s">
        <v>14</v>
      </c>
      <c r="G19" s="146">
        <v>0.87</v>
      </c>
      <c r="H19" s="183"/>
      <c r="I19" s="96"/>
      <c r="J19" s="49" t="s">
        <v>15</v>
      </c>
      <c r="K19" s="96">
        <v>0.33</v>
      </c>
      <c r="L19" s="49"/>
      <c r="M19" s="96"/>
      <c r="N19" s="96">
        <f>C19+G19+K19</f>
        <v>1.53</v>
      </c>
    </row>
    <row r="20" spans="1:14" x14ac:dyDescent="0.25">
      <c r="A20" s="40"/>
      <c r="B20" s="77"/>
      <c r="C20" s="44"/>
      <c r="D20" s="172" t="s">
        <v>18</v>
      </c>
      <c r="E20" s="45"/>
      <c r="F20" s="77"/>
      <c r="G20" s="45"/>
      <c r="H20" s="77"/>
      <c r="I20" s="42"/>
      <c r="J20" s="77" t="s">
        <v>18</v>
      </c>
      <c r="K20" s="45"/>
      <c r="L20" s="44"/>
      <c r="M20" s="44"/>
      <c r="N20" s="44"/>
    </row>
    <row r="21" spans="1:14" x14ac:dyDescent="0.25">
      <c r="A21" s="53">
        <v>6.5</v>
      </c>
      <c r="B21" s="49"/>
      <c r="C21" s="49"/>
      <c r="D21" s="49" t="s">
        <v>14</v>
      </c>
      <c r="E21" s="171">
        <v>0.75</v>
      </c>
      <c r="F21" s="85"/>
      <c r="G21" s="96"/>
      <c r="H21" s="49"/>
      <c r="I21" s="49"/>
      <c r="J21" s="49" t="s">
        <v>14</v>
      </c>
      <c r="K21" s="171">
        <v>0.75</v>
      </c>
      <c r="L21" s="49"/>
      <c r="M21" s="49"/>
      <c r="N21" s="146">
        <f>C21+E21+G21+I21+K21+M21</f>
        <v>1.5</v>
      </c>
    </row>
    <row r="22" spans="1:14" x14ac:dyDescent="0.25">
      <c r="A22" s="218"/>
      <c r="B22" s="218"/>
      <c r="C22" s="218"/>
      <c r="D22" s="218" t="s">
        <v>156</v>
      </c>
      <c r="E22" s="219"/>
      <c r="F22" s="220"/>
      <c r="G22" s="218"/>
      <c r="H22" s="218"/>
      <c r="I22" s="218"/>
      <c r="J22" s="218"/>
      <c r="K22" s="219"/>
      <c r="L22" s="219"/>
      <c r="M22" s="83"/>
      <c r="N22" s="197"/>
    </row>
    <row r="23" spans="1:14" x14ac:dyDescent="0.25">
      <c r="A23" s="221">
        <v>2</v>
      </c>
      <c r="B23" s="221"/>
      <c r="C23" s="221"/>
      <c r="D23" s="221" t="s">
        <v>157</v>
      </c>
      <c r="E23" s="222">
        <v>0.46</v>
      </c>
      <c r="F23" s="223"/>
      <c r="G23" s="221"/>
      <c r="H23" s="221"/>
      <c r="I23" s="221"/>
      <c r="J23" s="221"/>
      <c r="K23" s="222"/>
      <c r="L23" s="222"/>
      <c r="M23" s="83"/>
      <c r="N23" s="146">
        <f>C23+E23+G23+I23+K23+M23</f>
        <v>0.46</v>
      </c>
    </row>
    <row r="24" spans="1:14" ht="15.75" customHeight="1" x14ac:dyDescent="0.25">
      <c r="A24" s="29">
        <v>16</v>
      </c>
      <c r="B24" s="212" t="s">
        <v>30</v>
      </c>
      <c r="C24" s="213"/>
      <c r="D24" s="44"/>
      <c r="E24" s="213"/>
      <c r="F24" s="44" t="s">
        <v>30</v>
      </c>
      <c r="G24" s="213"/>
      <c r="H24" s="44"/>
      <c r="I24" s="213"/>
      <c r="J24" s="44" t="s">
        <v>30</v>
      </c>
      <c r="K24" s="213"/>
      <c r="L24" s="137"/>
      <c r="M24" s="138"/>
      <c r="N24" s="138"/>
    </row>
    <row r="25" spans="1:14" ht="27.75" customHeight="1" x14ac:dyDescent="0.25">
      <c r="A25" s="30"/>
      <c r="B25" s="214" t="s">
        <v>143</v>
      </c>
      <c r="C25" s="215">
        <v>0.69</v>
      </c>
      <c r="D25" s="216"/>
      <c r="E25" s="215"/>
      <c r="F25" s="217" t="s">
        <v>144</v>
      </c>
      <c r="G25" s="215">
        <v>1.5</v>
      </c>
      <c r="H25" s="216"/>
      <c r="I25" s="215"/>
      <c r="J25" s="217" t="s">
        <v>145</v>
      </c>
      <c r="K25" s="215">
        <v>1.5</v>
      </c>
      <c r="L25" s="216"/>
      <c r="M25" s="215"/>
      <c r="N25" s="215">
        <f t="shared" ref="N25" si="0">C25+E25+G25+I25+K25</f>
        <v>3.69</v>
      </c>
    </row>
    <row r="26" spans="1:14" x14ac:dyDescent="0.25">
      <c r="A26" s="86"/>
      <c r="B26" s="44"/>
      <c r="C26" s="45"/>
      <c r="D26" s="44"/>
      <c r="E26" s="45"/>
      <c r="F26" s="42"/>
      <c r="G26" s="45"/>
      <c r="H26" s="44"/>
      <c r="I26" s="45"/>
      <c r="J26" s="44"/>
      <c r="K26" s="45"/>
      <c r="L26" s="44"/>
      <c r="M26" s="178"/>
      <c r="N26" s="45"/>
    </row>
    <row r="27" spans="1:14" x14ac:dyDescent="0.25">
      <c r="A27" s="211">
        <f>SUM(A4:A26)</f>
        <v>67.37</v>
      </c>
      <c r="B27" s="53" t="s">
        <v>10</v>
      </c>
      <c r="C27" s="96">
        <f>SUM(C4:C26)</f>
        <v>2.89</v>
      </c>
      <c r="D27" s="50"/>
      <c r="E27" s="96">
        <f>SUM(E4:E26)</f>
        <v>2.2000000000000002</v>
      </c>
      <c r="F27" s="148"/>
      <c r="G27" s="96">
        <f>SUM(G4:G26)</f>
        <v>3.52</v>
      </c>
      <c r="H27" s="53"/>
      <c r="I27" s="96">
        <f>SUM(I4:I26)</f>
        <v>0.8</v>
      </c>
      <c r="J27" s="53"/>
      <c r="K27" s="96">
        <f>SUM(K4:K26)</f>
        <v>6.12</v>
      </c>
      <c r="L27" s="50"/>
      <c r="M27" s="179"/>
      <c r="N27" s="96">
        <f>SUM(N4:N26)</f>
        <v>15.53</v>
      </c>
    </row>
    <row r="28" spans="1:14" x14ac:dyDescent="0.25">
      <c r="A28" s="35"/>
      <c r="B28" s="35"/>
      <c r="C28" s="35"/>
      <c r="D28" s="35"/>
      <c r="E28" s="35"/>
      <c r="F28" s="37"/>
      <c r="G28" s="35"/>
      <c r="H28" s="35"/>
      <c r="I28" s="35"/>
      <c r="J28" s="63"/>
      <c r="K28" s="35"/>
      <c r="L28" s="35"/>
      <c r="M28" s="35"/>
      <c r="N28" s="35"/>
    </row>
    <row r="29" spans="1:14" x14ac:dyDescent="0.25">
      <c r="A29" s="35"/>
      <c r="B29" s="35"/>
      <c r="C29" s="35"/>
      <c r="D29" s="35"/>
      <c r="E29" s="35"/>
      <c r="F29" s="37"/>
      <c r="G29" s="35"/>
      <c r="H29" s="35" t="s">
        <v>21</v>
      </c>
      <c r="I29" s="35"/>
      <c r="J29" s="63"/>
      <c r="K29" s="94">
        <f>N27*4.33</f>
        <v>67.244900000000001</v>
      </c>
      <c r="L29" s="94"/>
      <c r="M29" s="35"/>
      <c r="N29" s="35"/>
    </row>
    <row r="30" spans="1:14" x14ac:dyDescent="0.25">
      <c r="A30" s="35"/>
      <c r="B30" s="35" t="s">
        <v>22</v>
      </c>
      <c r="C30" s="35"/>
      <c r="D30" s="35"/>
      <c r="E30" s="35"/>
      <c r="F30" s="132" t="s">
        <v>160</v>
      </c>
      <c r="G30" s="35"/>
      <c r="H30" s="35"/>
      <c r="I30" s="95"/>
      <c r="J30" s="35"/>
      <c r="K30" s="35"/>
      <c r="L30" s="35"/>
      <c r="M30" s="35"/>
      <c r="N30" s="35"/>
    </row>
    <row r="31" spans="1:14" x14ac:dyDescent="0.25">
      <c r="A31" s="35"/>
      <c r="B31" s="35" t="s">
        <v>23</v>
      </c>
      <c r="C31" s="35"/>
      <c r="D31" s="35" t="s">
        <v>24</v>
      </c>
      <c r="E31" s="180"/>
      <c r="F31" s="35"/>
      <c r="G31" s="35" t="s">
        <v>161</v>
      </c>
      <c r="H31" s="35"/>
      <c r="I31" s="35"/>
      <c r="J31" s="35"/>
      <c r="K31" s="35"/>
      <c r="L31" s="35"/>
      <c r="M31" s="35"/>
      <c r="N31" s="35"/>
    </row>
  </sheetData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5" x14ac:dyDescent="0.25"/>
  <cols>
    <col min="1" max="1" width="6.140625" customWidth="1"/>
    <col min="2" max="2" width="12" customWidth="1"/>
    <col min="3" max="3" width="6.140625" customWidth="1"/>
    <col min="4" max="4" width="13.5703125" customWidth="1"/>
    <col min="5" max="5" width="5.140625" customWidth="1"/>
    <col min="6" max="6" width="12.7109375" customWidth="1"/>
    <col min="7" max="7" width="6" customWidth="1"/>
    <col min="9" max="9" width="5.140625" customWidth="1"/>
    <col min="10" max="10" width="16.140625" customWidth="1"/>
    <col min="11" max="11" width="5.7109375" customWidth="1"/>
    <col min="12" max="12" width="7.42578125" customWidth="1"/>
    <col min="13" max="13" width="5.85546875" customWidth="1"/>
    <col min="14" max="14" width="5.4257812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>
        <f>C8+E8+G8+I8+K8+M8</f>
        <v>0</v>
      </c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79" t="s">
        <v>48</v>
      </c>
      <c r="C10" s="51"/>
      <c r="D10" s="41"/>
      <c r="E10" s="48"/>
      <c r="F10" s="79"/>
      <c r="G10" s="51"/>
      <c r="H10" s="79"/>
      <c r="I10" s="51"/>
      <c r="J10" s="79"/>
      <c r="K10" s="51"/>
      <c r="L10" s="41"/>
      <c r="M10" s="52"/>
      <c r="N10" s="51"/>
    </row>
    <row r="11" spans="1:14" x14ac:dyDescent="0.25">
      <c r="A11" s="46">
        <v>2.93</v>
      </c>
      <c r="B11" s="79" t="s">
        <v>14</v>
      </c>
      <c r="C11" s="51">
        <v>0.67</v>
      </c>
      <c r="D11" s="41"/>
      <c r="E11" s="48"/>
      <c r="F11" s="79"/>
      <c r="G11" s="51"/>
      <c r="H11" s="79"/>
      <c r="I11" s="51"/>
      <c r="J11" s="79"/>
      <c r="K11" s="51"/>
      <c r="L11" s="41"/>
      <c r="M11" s="52"/>
      <c r="N11" s="51">
        <f>C11</f>
        <v>0.67</v>
      </c>
    </row>
    <row r="12" spans="1:14" x14ac:dyDescent="0.25">
      <c r="A12" s="121"/>
      <c r="B12" s="173" t="s">
        <v>52</v>
      </c>
      <c r="C12" s="45"/>
      <c r="D12" s="42"/>
      <c r="E12" s="43"/>
      <c r="F12" s="173" t="s">
        <v>52</v>
      </c>
      <c r="G12" s="45"/>
      <c r="H12" s="173"/>
      <c r="I12" s="45"/>
      <c r="J12" s="173" t="s">
        <v>52</v>
      </c>
      <c r="K12" s="45"/>
      <c r="L12" s="42"/>
      <c r="M12" s="174"/>
      <c r="N12" s="45"/>
    </row>
    <row r="13" spans="1:14" x14ac:dyDescent="0.25">
      <c r="A13" s="122">
        <v>8</v>
      </c>
      <c r="B13" s="78" t="s">
        <v>27</v>
      </c>
      <c r="C13" s="96">
        <v>0.5</v>
      </c>
      <c r="D13" s="85"/>
      <c r="E13" s="148"/>
      <c r="F13" s="78" t="s">
        <v>14</v>
      </c>
      <c r="G13" s="96">
        <v>0.85</v>
      </c>
      <c r="H13" s="78"/>
      <c r="I13" s="96"/>
      <c r="J13" s="78" t="s">
        <v>27</v>
      </c>
      <c r="K13" s="96">
        <v>0.5</v>
      </c>
      <c r="L13" s="85"/>
      <c r="M13" s="175"/>
      <c r="N13" s="96">
        <f>G13+K13+C13</f>
        <v>1.85</v>
      </c>
    </row>
    <row r="14" spans="1:14" x14ac:dyDescent="0.25">
      <c r="A14" s="40"/>
      <c r="B14" s="42"/>
      <c r="C14" s="45"/>
      <c r="D14" s="42" t="s">
        <v>43</v>
      </c>
      <c r="E14" s="43"/>
      <c r="F14" s="42"/>
      <c r="G14" s="43"/>
      <c r="H14" s="42"/>
      <c r="I14" s="45"/>
      <c r="J14" s="42" t="s">
        <v>43</v>
      </c>
      <c r="K14" s="45"/>
      <c r="L14" s="42"/>
      <c r="M14" s="45"/>
      <c r="N14" s="45"/>
    </row>
    <row r="15" spans="1:14" x14ac:dyDescent="0.25">
      <c r="A15" s="46">
        <v>4.5</v>
      </c>
      <c r="B15" s="41"/>
      <c r="C15" s="51"/>
      <c r="D15" s="47" t="s">
        <v>27</v>
      </c>
      <c r="E15" s="48">
        <v>0.25</v>
      </c>
      <c r="F15" s="41"/>
      <c r="G15" s="48"/>
      <c r="H15" s="49"/>
      <c r="I15" s="96"/>
      <c r="J15" s="55" t="s">
        <v>14</v>
      </c>
      <c r="K15" s="51">
        <v>0.79</v>
      </c>
      <c r="L15" s="55"/>
      <c r="M15" s="51"/>
      <c r="N15" s="51">
        <f>C15+E15+G15+I15+K15</f>
        <v>1.04</v>
      </c>
    </row>
    <row r="16" spans="1:14" ht="10.5" customHeight="1" x14ac:dyDescent="0.25">
      <c r="A16" s="121"/>
      <c r="B16" s="42"/>
      <c r="C16" s="45"/>
      <c r="D16" s="42" t="s">
        <v>90</v>
      </c>
      <c r="E16" s="45"/>
      <c r="F16" s="42"/>
      <c r="G16" s="43"/>
      <c r="H16" s="42"/>
      <c r="I16" s="45"/>
      <c r="J16" s="42" t="s">
        <v>90</v>
      </c>
      <c r="K16" s="45"/>
      <c r="L16" s="44"/>
      <c r="M16" s="45"/>
      <c r="N16" s="45"/>
    </row>
    <row r="17" spans="1:14" x14ac:dyDescent="0.25">
      <c r="A17" s="122">
        <v>5.04</v>
      </c>
      <c r="B17" s="85"/>
      <c r="C17" s="96"/>
      <c r="D17" s="85" t="s">
        <v>27</v>
      </c>
      <c r="E17" s="96">
        <v>0.41</v>
      </c>
      <c r="F17" s="85"/>
      <c r="G17" s="148"/>
      <c r="H17" s="85"/>
      <c r="I17" s="96"/>
      <c r="J17" s="85" t="s">
        <v>14</v>
      </c>
      <c r="K17" s="96">
        <v>0.75</v>
      </c>
      <c r="L17" s="49"/>
      <c r="M17" s="96"/>
      <c r="N17" s="96">
        <f>C17+E17+G17+I17+K17+M17</f>
        <v>1.1599999999999999</v>
      </c>
    </row>
    <row r="18" spans="1:14" x14ac:dyDescent="0.25">
      <c r="A18" s="121"/>
      <c r="B18" s="44" t="s">
        <v>89</v>
      </c>
      <c r="C18" s="45"/>
      <c r="D18" s="44"/>
      <c r="E18" s="145"/>
      <c r="F18" s="42" t="s">
        <v>89</v>
      </c>
      <c r="G18" s="145"/>
      <c r="H18" s="182"/>
      <c r="I18" s="45"/>
      <c r="J18" s="44" t="s">
        <v>89</v>
      </c>
      <c r="K18" s="45"/>
      <c r="L18" s="44"/>
      <c r="M18" s="45"/>
      <c r="N18" s="45"/>
    </row>
    <row r="19" spans="1:14" x14ac:dyDescent="0.25">
      <c r="A19" s="122">
        <v>6.61</v>
      </c>
      <c r="B19" s="49" t="s">
        <v>27</v>
      </c>
      <c r="C19" s="96">
        <v>0.33</v>
      </c>
      <c r="D19" s="49"/>
      <c r="E19" s="146"/>
      <c r="F19" s="85" t="s">
        <v>14</v>
      </c>
      <c r="G19" s="146">
        <v>0.87</v>
      </c>
      <c r="H19" s="183"/>
      <c r="I19" s="96"/>
      <c r="J19" s="49" t="s">
        <v>15</v>
      </c>
      <c r="K19" s="96">
        <v>0.33</v>
      </c>
      <c r="L19" s="49"/>
      <c r="M19" s="96"/>
      <c r="N19" s="96">
        <f>C19+G19+K19</f>
        <v>1.53</v>
      </c>
    </row>
    <row r="20" spans="1:14" x14ac:dyDescent="0.25">
      <c r="A20" s="40"/>
      <c r="B20" s="77"/>
      <c r="C20" s="44"/>
      <c r="D20" s="172" t="s">
        <v>18</v>
      </c>
      <c r="E20" s="45"/>
      <c r="F20" s="77"/>
      <c r="G20" s="45"/>
      <c r="H20" s="77"/>
      <c r="I20" s="42"/>
      <c r="J20" s="77" t="s">
        <v>18</v>
      </c>
      <c r="K20" s="45"/>
      <c r="L20" s="44"/>
      <c r="M20" s="44"/>
      <c r="N20" s="44"/>
    </row>
    <row r="21" spans="1:14" x14ac:dyDescent="0.25">
      <c r="A21" s="53">
        <v>6.5</v>
      </c>
      <c r="B21" s="49"/>
      <c r="C21" s="49"/>
      <c r="D21" s="49" t="s">
        <v>14</v>
      </c>
      <c r="E21" s="171">
        <v>0.75</v>
      </c>
      <c r="F21" s="85"/>
      <c r="G21" s="96"/>
      <c r="H21" s="49"/>
      <c r="I21" s="49"/>
      <c r="J21" s="49" t="s">
        <v>14</v>
      </c>
      <c r="K21" s="171">
        <v>0.75</v>
      </c>
      <c r="L21" s="49"/>
      <c r="M21" s="49"/>
      <c r="N21" s="146">
        <f>C21+E21+G21+I21+K21+M21</f>
        <v>1.5</v>
      </c>
    </row>
    <row r="22" spans="1:14" x14ac:dyDescent="0.25">
      <c r="A22" s="218"/>
      <c r="B22" s="218"/>
      <c r="C22" s="218"/>
      <c r="D22" s="218" t="s">
        <v>156</v>
      </c>
      <c r="E22" s="219"/>
      <c r="F22" s="220"/>
      <c r="G22" s="218"/>
      <c r="H22" s="218"/>
      <c r="I22" s="218"/>
      <c r="J22" s="218"/>
      <c r="K22" s="219"/>
      <c r="L22" s="219"/>
      <c r="M22" s="83"/>
      <c r="N22" s="197"/>
    </row>
    <row r="23" spans="1:14" x14ac:dyDescent="0.25">
      <c r="A23" s="221">
        <v>2</v>
      </c>
      <c r="B23" s="221"/>
      <c r="C23" s="221"/>
      <c r="D23" s="221" t="s">
        <v>157</v>
      </c>
      <c r="E23" s="222">
        <v>0.46</v>
      </c>
      <c r="F23" s="223"/>
      <c r="G23" s="221"/>
      <c r="H23" s="221"/>
      <c r="I23" s="221"/>
      <c r="J23" s="221"/>
      <c r="K23" s="222"/>
      <c r="L23" s="222"/>
      <c r="M23" s="83"/>
      <c r="N23" s="146">
        <f>C23+E23+G23+I23+K23+M23</f>
        <v>0.46</v>
      </c>
    </row>
    <row r="24" spans="1:14" x14ac:dyDescent="0.25">
      <c r="A24" s="86"/>
      <c r="B24" s="44"/>
      <c r="C24" s="45"/>
      <c r="D24" s="44"/>
      <c r="E24" s="45"/>
      <c r="F24" s="42"/>
      <c r="G24" s="45"/>
      <c r="H24" s="44"/>
      <c r="I24" s="45"/>
      <c r="J24" s="44"/>
      <c r="K24" s="45"/>
      <c r="L24" s="44"/>
      <c r="M24" s="178"/>
      <c r="N24" s="45"/>
    </row>
    <row r="25" spans="1:14" x14ac:dyDescent="0.25">
      <c r="A25" s="211">
        <f>SUM(A4:A24)</f>
        <v>51.37</v>
      </c>
      <c r="B25" s="53" t="s">
        <v>10</v>
      </c>
      <c r="C25" s="96">
        <f>SUM(C4:C24)</f>
        <v>2.2000000000000002</v>
      </c>
      <c r="D25" s="50"/>
      <c r="E25" s="96">
        <f>SUM(E4:E24)</f>
        <v>2.2000000000000002</v>
      </c>
      <c r="F25" s="148"/>
      <c r="G25" s="96">
        <f>SUM(G4:G24)</f>
        <v>2.02</v>
      </c>
      <c r="H25" s="53"/>
      <c r="I25" s="96">
        <f>SUM(I4:I24)</f>
        <v>0.8</v>
      </c>
      <c r="J25" s="53"/>
      <c r="K25" s="96">
        <f>SUM(K5:K24)</f>
        <v>4.62</v>
      </c>
      <c r="L25" s="50"/>
      <c r="M25" s="179"/>
      <c r="N25" s="96">
        <f>SUM(N5:N24)</f>
        <v>11.84</v>
      </c>
    </row>
    <row r="26" spans="1:14" x14ac:dyDescent="0.25">
      <c r="A26" s="35"/>
      <c r="B26" s="35"/>
      <c r="C26" s="35"/>
      <c r="D26" s="35"/>
      <c r="E26" s="35"/>
      <c r="F26" s="37"/>
      <c r="G26" s="35"/>
      <c r="H26" s="35"/>
      <c r="I26" s="35"/>
      <c r="J26" s="63"/>
      <c r="K26" s="35"/>
      <c r="L26" s="35"/>
      <c r="M26" s="35"/>
      <c r="N26" s="35"/>
    </row>
    <row r="27" spans="1:14" x14ac:dyDescent="0.25">
      <c r="A27" s="35"/>
      <c r="B27" s="35"/>
      <c r="C27" s="35"/>
      <c r="D27" s="35"/>
      <c r="E27" s="35"/>
      <c r="F27" s="37"/>
      <c r="G27" s="35"/>
      <c r="H27" s="35" t="s">
        <v>21</v>
      </c>
      <c r="I27" s="35"/>
      <c r="J27" s="63"/>
      <c r="K27" s="94">
        <f>N25*4.33</f>
        <v>51.267200000000003</v>
      </c>
      <c r="L27" s="94"/>
      <c r="M27" s="35"/>
      <c r="N27" s="35"/>
    </row>
    <row r="28" spans="1:14" x14ac:dyDescent="0.25">
      <c r="A28" s="35"/>
      <c r="B28" s="35" t="s">
        <v>22</v>
      </c>
      <c r="C28" s="35"/>
      <c r="D28" s="35"/>
      <c r="E28" s="35"/>
      <c r="F28" s="132" t="s">
        <v>158</v>
      </c>
      <c r="G28" s="35"/>
      <c r="H28" s="35"/>
      <c r="I28" s="95"/>
      <c r="J28" s="35"/>
      <c r="K28" s="35"/>
      <c r="L28" s="35"/>
      <c r="M28" s="35"/>
      <c r="N28" s="35"/>
    </row>
    <row r="29" spans="1:14" x14ac:dyDescent="0.25">
      <c r="A29" s="35"/>
      <c r="B29" s="35" t="s">
        <v>23</v>
      </c>
      <c r="C29" s="35"/>
      <c r="D29" s="35" t="s">
        <v>24</v>
      </c>
      <c r="E29" s="180"/>
      <c r="F29" s="35"/>
      <c r="G29" s="35" t="s">
        <v>159</v>
      </c>
      <c r="H29" s="35"/>
      <c r="I29" s="35"/>
      <c r="J29" s="35"/>
      <c r="K29" s="35"/>
      <c r="L29" s="35"/>
      <c r="M29" s="35"/>
      <c r="N29" s="35"/>
    </row>
  </sheetData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8"/>
    </sheetView>
  </sheetViews>
  <sheetFormatPr baseColWidth="10" defaultRowHeight="15" x14ac:dyDescent="0.25"/>
  <cols>
    <col min="1" max="1" width="7.140625" customWidth="1"/>
    <col min="2" max="2" width="13.85546875" customWidth="1"/>
    <col min="3" max="3" width="7" customWidth="1"/>
    <col min="4" max="4" width="14.140625" customWidth="1"/>
    <col min="5" max="5" width="6.85546875" customWidth="1"/>
    <col min="6" max="6" width="14" customWidth="1"/>
    <col min="7" max="7" width="7" customWidth="1"/>
    <col min="9" max="9" width="5.140625" customWidth="1"/>
    <col min="10" max="10" width="14.28515625" customWidth="1"/>
    <col min="11" max="11" width="6" customWidth="1"/>
    <col min="12" max="12" width="7.28515625" customWidth="1"/>
    <col min="13" max="13" width="5.140625" customWidth="1"/>
    <col min="14" max="14" width="7.2851562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>
        <f>C8+E8+G8+I8+K8+M8</f>
        <v>0</v>
      </c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79" t="s">
        <v>48</v>
      </c>
      <c r="C10" s="51"/>
      <c r="D10" s="41"/>
      <c r="E10" s="48"/>
      <c r="F10" s="79"/>
      <c r="G10" s="51"/>
      <c r="H10" s="79"/>
      <c r="I10" s="51"/>
      <c r="J10" s="79"/>
      <c r="K10" s="51"/>
      <c r="L10" s="41"/>
      <c r="M10" s="52"/>
      <c r="N10" s="51"/>
    </row>
    <row r="11" spans="1:14" x14ac:dyDescent="0.25">
      <c r="A11" s="46">
        <v>2.93</v>
      </c>
      <c r="B11" s="79" t="s">
        <v>14</v>
      </c>
      <c r="C11" s="51">
        <v>0.67</v>
      </c>
      <c r="D11" s="41"/>
      <c r="E11" s="48"/>
      <c r="F11" s="79"/>
      <c r="G11" s="51"/>
      <c r="H11" s="79"/>
      <c r="I11" s="51"/>
      <c r="J11" s="79"/>
      <c r="K11" s="51"/>
      <c r="L11" s="41"/>
      <c r="M11" s="52"/>
      <c r="N11" s="51">
        <f>C11</f>
        <v>0.67</v>
      </c>
    </row>
    <row r="12" spans="1:14" x14ac:dyDescent="0.25">
      <c r="A12" s="121"/>
      <c r="B12" s="173" t="s">
        <v>52</v>
      </c>
      <c r="C12" s="45"/>
      <c r="D12" s="42"/>
      <c r="E12" s="43"/>
      <c r="F12" s="173" t="s">
        <v>52</v>
      </c>
      <c r="G12" s="45"/>
      <c r="H12" s="173"/>
      <c r="I12" s="45"/>
      <c r="J12" s="173" t="s">
        <v>52</v>
      </c>
      <c r="K12" s="45"/>
      <c r="L12" s="42"/>
      <c r="M12" s="174"/>
      <c r="N12" s="45"/>
    </row>
    <row r="13" spans="1:14" x14ac:dyDescent="0.25">
      <c r="A13" s="122">
        <v>8</v>
      </c>
      <c r="B13" s="78" t="s">
        <v>27</v>
      </c>
      <c r="C13" s="96">
        <v>0.5</v>
      </c>
      <c r="D13" s="85"/>
      <c r="E13" s="148"/>
      <c r="F13" s="78" t="s">
        <v>14</v>
      </c>
      <c r="G13" s="96">
        <v>0.85</v>
      </c>
      <c r="H13" s="78"/>
      <c r="I13" s="96"/>
      <c r="J13" s="78" t="s">
        <v>27</v>
      </c>
      <c r="K13" s="96">
        <v>0.5</v>
      </c>
      <c r="L13" s="85"/>
      <c r="M13" s="175"/>
      <c r="N13" s="96">
        <f>G13+K13+C13</f>
        <v>1.85</v>
      </c>
    </row>
    <row r="14" spans="1:14" x14ac:dyDescent="0.25">
      <c r="A14" s="40"/>
      <c r="B14" s="42"/>
      <c r="C14" s="45"/>
      <c r="D14" s="42" t="s">
        <v>43</v>
      </c>
      <c r="E14" s="43"/>
      <c r="F14" s="42"/>
      <c r="G14" s="43"/>
      <c r="H14" s="42"/>
      <c r="I14" s="45"/>
      <c r="J14" s="42" t="s">
        <v>43</v>
      </c>
      <c r="K14" s="45"/>
      <c r="L14" s="42"/>
      <c r="M14" s="45"/>
      <c r="N14" s="45"/>
    </row>
    <row r="15" spans="1:14" x14ac:dyDescent="0.25">
      <c r="A15" s="46">
        <v>4.5</v>
      </c>
      <c r="B15" s="41"/>
      <c r="C15" s="51"/>
      <c r="D15" s="47" t="s">
        <v>27</v>
      </c>
      <c r="E15" s="48">
        <v>0.25</v>
      </c>
      <c r="F15" s="41"/>
      <c r="G15" s="48"/>
      <c r="H15" s="49"/>
      <c r="I15" s="96"/>
      <c r="J15" s="55" t="s">
        <v>14</v>
      </c>
      <c r="K15" s="51">
        <v>0.79</v>
      </c>
      <c r="L15" s="55"/>
      <c r="M15" s="51"/>
      <c r="N15" s="51">
        <f>C15+E15+G15+I15+K15</f>
        <v>1.04</v>
      </c>
    </row>
    <row r="16" spans="1:14" ht="10.5" customHeight="1" x14ac:dyDescent="0.25">
      <c r="A16" s="121"/>
      <c r="B16" s="42"/>
      <c r="C16" s="45"/>
      <c r="D16" s="42" t="s">
        <v>90</v>
      </c>
      <c r="E16" s="45"/>
      <c r="F16" s="42"/>
      <c r="G16" s="43"/>
      <c r="H16" s="42"/>
      <c r="I16" s="45"/>
      <c r="J16" s="42" t="s">
        <v>90</v>
      </c>
      <c r="K16" s="45"/>
      <c r="L16" s="44"/>
      <c r="M16" s="45"/>
      <c r="N16" s="45"/>
    </row>
    <row r="17" spans="1:14" x14ac:dyDescent="0.25">
      <c r="A17" s="122">
        <v>5.04</v>
      </c>
      <c r="B17" s="85"/>
      <c r="C17" s="96"/>
      <c r="D17" s="85" t="s">
        <v>27</v>
      </c>
      <c r="E17" s="96">
        <v>0.41</v>
      </c>
      <c r="F17" s="85"/>
      <c r="G17" s="148"/>
      <c r="H17" s="85"/>
      <c r="I17" s="96"/>
      <c r="J17" s="85" t="s">
        <v>14</v>
      </c>
      <c r="K17" s="96">
        <v>0.75</v>
      </c>
      <c r="L17" s="49"/>
      <c r="M17" s="96"/>
      <c r="N17" s="96">
        <f>C17+E17+G17+I17+K17+M17</f>
        <v>1.1599999999999999</v>
      </c>
    </row>
    <row r="18" spans="1:14" x14ac:dyDescent="0.25">
      <c r="A18" s="121"/>
      <c r="B18" s="44" t="s">
        <v>89</v>
      </c>
      <c r="C18" s="45"/>
      <c r="D18" s="44"/>
      <c r="E18" s="145"/>
      <c r="F18" s="42" t="s">
        <v>89</v>
      </c>
      <c r="G18" s="145"/>
      <c r="H18" s="182"/>
      <c r="I18" s="45"/>
      <c r="J18" s="44" t="s">
        <v>89</v>
      </c>
      <c r="K18" s="45"/>
      <c r="L18" s="44"/>
      <c r="M18" s="45"/>
      <c r="N18" s="45"/>
    </row>
    <row r="19" spans="1:14" x14ac:dyDescent="0.25">
      <c r="A19" s="122">
        <v>6.61</v>
      </c>
      <c r="B19" s="49" t="s">
        <v>27</v>
      </c>
      <c r="C19" s="96">
        <v>0.33</v>
      </c>
      <c r="D19" s="49"/>
      <c r="E19" s="146"/>
      <c r="F19" s="85" t="s">
        <v>14</v>
      </c>
      <c r="G19" s="146">
        <v>0.87</v>
      </c>
      <c r="H19" s="183"/>
      <c r="I19" s="96"/>
      <c r="J19" s="49" t="s">
        <v>15</v>
      </c>
      <c r="K19" s="96">
        <v>0.33</v>
      </c>
      <c r="L19" s="49"/>
      <c r="M19" s="96"/>
      <c r="N19" s="96">
        <f>C19+G19+K19</f>
        <v>1.53</v>
      </c>
    </row>
    <row r="20" spans="1:14" x14ac:dyDescent="0.25">
      <c r="A20" s="40"/>
      <c r="B20" s="77"/>
      <c r="C20" s="44"/>
      <c r="D20" s="172" t="s">
        <v>18</v>
      </c>
      <c r="E20" s="45"/>
      <c r="F20" s="77"/>
      <c r="G20" s="45"/>
      <c r="H20" s="77"/>
      <c r="I20" s="42"/>
      <c r="J20" s="77" t="s">
        <v>18</v>
      </c>
      <c r="K20" s="45"/>
      <c r="L20" s="44"/>
      <c r="M20" s="44"/>
      <c r="N20" s="44"/>
    </row>
    <row r="21" spans="1:14" x14ac:dyDescent="0.25">
      <c r="A21" s="53">
        <v>6.5</v>
      </c>
      <c r="B21" s="49"/>
      <c r="C21" s="49"/>
      <c r="D21" s="49" t="s">
        <v>14</v>
      </c>
      <c r="E21" s="171">
        <v>0.75</v>
      </c>
      <c r="F21" s="85"/>
      <c r="G21" s="96"/>
      <c r="H21" s="49"/>
      <c r="I21" s="49"/>
      <c r="J21" s="49" t="s">
        <v>14</v>
      </c>
      <c r="K21" s="171">
        <v>0.75</v>
      </c>
      <c r="L21" s="49"/>
      <c r="M21" s="49"/>
      <c r="N21" s="49">
        <f>C21+E21+G21+I21+K21+M21</f>
        <v>1.5</v>
      </c>
    </row>
    <row r="22" spans="1:14" x14ac:dyDescent="0.25">
      <c r="A22" s="86"/>
      <c r="B22" s="44"/>
      <c r="C22" s="45"/>
      <c r="D22" s="44"/>
      <c r="E22" s="45"/>
      <c r="F22" s="42"/>
      <c r="G22" s="45"/>
      <c r="H22" s="44"/>
      <c r="I22" s="45"/>
      <c r="J22" s="44"/>
      <c r="K22" s="45"/>
      <c r="L22" s="44"/>
      <c r="M22" s="178"/>
      <c r="N22" s="45"/>
    </row>
    <row r="23" spans="1:14" x14ac:dyDescent="0.25">
      <c r="A23" s="211">
        <f>SUM(A4:A22)</f>
        <v>49.37</v>
      </c>
      <c r="B23" s="53" t="s">
        <v>10</v>
      </c>
      <c r="C23" s="96">
        <f>SUM(C4:C22)</f>
        <v>2.2000000000000002</v>
      </c>
      <c r="D23" s="50"/>
      <c r="E23" s="96">
        <f>SUM(E4:E22)</f>
        <v>1.74</v>
      </c>
      <c r="F23" s="148"/>
      <c r="G23" s="96">
        <f>SUM(G4:G22)</f>
        <v>2.02</v>
      </c>
      <c r="H23" s="53"/>
      <c r="I23" s="96">
        <f>SUM(I4:I22)</f>
        <v>0.8</v>
      </c>
      <c r="J23" s="53"/>
      <c r="K23" s="96">
        <f>SUM(K4:K22)</f>
        <v>4.62</v>
      </c>
      <c r="L23" s="50"/>
      <c r="M23" s="179"/>
      <c r="N23" s="96">
        <f>SUM(N4:N22)</f>
        <v>11.379999999999999</v>
      </c>
    </row>
    <row r="24" spans="1:14" x14ac:dyDescent="0.25">
      <c r="A24" s="35"/>
      <c r="B24" s="35"/>
      <c r="C24" s="35"/>
      <c r="D24" s="35"/>
      <c r="E24" s="35"/>
      <c r="F24" s="37"/>
      <c r="G24" s="35"/>
      <c r="H24" s="35"/>
      <c r="I24" s="35"/>
      <c r="J24" s="63"/>
      <c r="K24" s="35"/>
      <c r="L24" s="35"/>
      <c r="M24" s="35"/>
      <c r="N24" s="35"/>
    </row>
    <row r="25" spans="1:14" x14ac:dyDescent="0.25">
      <c r="A25" s="35"/>
      <c r="B25" s="35"/>
      <c r="C25" s="35"/>
      <c r="D25" s="35"/>
      <c r="E25" s="35"/>
      <c r="F25" s="37"/>
      <c r="G25" s="35"/>
      <c r="H25" s="35" t="s">
        <v>21</v>
      </c>
      <c r="I25" s="35"/>
      <c r="J25" s="63"/>
      <c r="K25" s="94">
        <f>N23*4.33</f>
        <v>49.275399999999998</v>
      </c>
      <c r="L25" s="94"/>
      <c r="M25" s="35"/>
      <c r="N25" s="35"/>
    </row>
    <row r="26" spans="1:14" x14ac:dyDescent="0.25">
      <c r="A26" s="35"/>
      <c r="B26" s="35" t="s">
        <v>22</v>
      </c>
      <c r="C26" s="35"/>
      <c r="D26" s="35"/>
      <c r="E26" s="35"/>
      <c r="F26" s="132" t="s">
        <v>155</v>
      </c>
      <c r="G26" s="35"/>
      <c r="H26" s="35"/>
      <c r="I26" s="95"/>
      <c r="J26" s="35"/>
      <c r="K26" s="35"/>
      <c r="L26" s="35"/>
      <c r="M26" s="35"/>
      <c r="N26" s="35"/>
    </row>
    <row r="27" spans="1:14" x14ac:dyDescent="0.25">
      <c r="A27" s="35"/>
      <c r="B27" s="35" t="s">
        <v>23</v>
      </c>
      <c r="C27" s="35"/>
      <c r="D27" s="35" t="s">
        <v>24</v>
      </c>
      <c r="E27" s="180"/>
      <c r="F27" s="35"/>
      <c r="G27" s="35" t="s">
        <v>152</v>
      </c>
      <c r="H27" s="35"/>
      <c r="I27" s="35"/>
      <c r="J27" s="35"/>
      <c r="K27" s="35"/>
      <c r="L27" s="35"/>
      <c r="M27" s="35"/>
      <c r="N27" s="35"/>
    </row>
  </sheetData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6" workbookViewId="0">
      <selection sqref="A1:N29"/>
    </sheetView>
  </sheetViews>
  <sheetFormatPr baseColWidth="10" defaultRowHeight="15" x14ac:dyDescent="0.25"/>
  <cols>
    <col min="1" max="1" width="8.5703125" customWidth="1"/>
    <col min="2" max="2" width="16.140625" customWidth="1"/>
    <col min="3" max="3" width="7.140625" customWidth="1"/>
    <col min="4" max="4" width="13.5703125" customWidth="1"/>
    <col min="5" max="5" width="6.28515625" customWidth="1"/>
    <col min="6" max="6" width="17.140625" customWidth="1"/>
    <col min="7" max="7" width="7.140625" customWidth="1"/>
    <col min="9" max="9" width="6.5703125" customWidth="1"/>
    <col min="10" max="10" width="15.5703125" customWidth="1"/>
    <col min="11" max="12" width="7" customWidth="1"/>
    <col min="13" max="13" width="6.5703125" customWidth="1"/>
    <col min="14" max="14" width="8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ht="14.25" customHeight="1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>
        <f>C8+E8+G8+I8+K8+M8</f>
        <v>0</v>
      </c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79" t="s">
        <v>48</v>
      </c>
      <c r="C10" s="51"/>
      <c r="D10" s="41"/>
      <c r="E10" s="48"/>
      <c r="F10" s="79"/>
      <c r="G10" s="51"/>
      <c r="H10" s="79"/>
      <c r="I10" s="51"/>
      <c r="J10" s="79"/>
      <c r="K10" s="51"/>
      <c r="L10" s="41"/>
      <c r="M10" s="52"/>
      <c r="N10" s="51"/>
    </row>
    <row r="11" spans="1:14" x14ac:dyDescent="0.25">
      <c r="A11" s="46">
        <v>2.93</v>
      </c>
      <c r="B11" s="79" t="s">
        <v>14</v>
      </c>
      <c r="C11" s="51">
        <v>0.67</v>
      </c>
      <c r="D11" s="41"/>
      <c r="E11" s="48"/>
      <c r="F11" s="79"/>
      <c r="G11" s="51"/>
      <c r="H11" s="79"/>
      <c r="I11" s="51"/>
      <c r="J11" s="79"/>
      <c r="K11" s="51"/>
      <c r="L11" s="41"/>
      <c r="M11" s="52"/>
      <c r="N11" s="51">
        <f>C11</f>
        <v>0.67</v>
      </c>
    </row>
    <row r="12" spans="1:14" x14ac:dyDescent="0.25">
      <c r="A12" s="121"/>
      <c r="B12" s="173" t="s">
        <v>52</v>
      </c>
      <c r="C12" s="45"/>
      <c r="D12" s="42"/>
      <c r="E12" s="43"/>
      <c r="F12" s="173" t="s">
        <v>52</v>
      </c>
      <c r="G12" s="45"/>
      <c r="H12" s="173"/>
      <c r="I12" s="45"/>
      <c r="J12" s="173" t="s">
        <v>52</v>
      </c>
      <c r="K12" s="45"/>
      <c r="L12" s="42"/>
      <c r="M12" s="174"/>
      <c r="N12" s="45"/>
    </row>
    <row r="13" spans="1:14" x14ac:dyDescent="0.25">
      <c r="A13" s="122">
        <v>8</v>
      </c>
      <c r="B13" s="78" t="s">
        <v>27</v>
      </c>
      <c r="C13" s="96">
        <v>0.5</v>
      </c>
      <c r="D13" s="85"/>
      <c r="E13" s="148"/>
      <c r="F13" s="78" t="s">
        <v>14</v>
      </c>
      <c r="G13" s="96">
        <v>0.85</v>
      </c>
      <c r="H13" s="78"/>
      <c r="I13" s="96"/>
      <c r="J13" s="78" t="s">
        <v>27</v>
      </c>
      <c r="K13" s="96">
        <v>0.5</v>
      </c>
      <c r="L13" s="85"/>
      <c r="M13" s="175"/>
      <c r="N13" s="96">
        <f>G13+K13+C13</f>
        <v>1.85</v>
      </c>
    </row>
    <row r="14" spans="1:14" x14ac:dyDescent="0.25">
      <c r="A14" s="40"/>
      <c r="B14" s="42"/>
      <c r="C14" s="45"/>
      <c r="D14" s="42" t="s">
        <v>43</v>
      </c>
      <c r="E14" s="43"/>
      <c r="F14" s="42"/>
      <c r="G14" s="43"/>
      <c r="H14" s="42"/>
      <c r="I14" s="45"/>
      <c r="J14" s="42" t="s">
        <v>43</v>
      </c>
      <c r="K14" s="45"/>
      <c r="L14" s="42"/>
      <c r="M14" s="45"/>
      <c r="N14" s="45"/>
    </row>
    <row r="15" spans="1:14" x14ac:dyDescent="0.25">
      <c r="A15" s="46">
        <v>4.5</v>
      </c>
      <c r="B15" s="41"/>
      <c r="C15" s="51"/>
      <c r="D15" s="47" t="s">
        <v>27</v>
      </c>
      <c r="E15" s="48">
        <v>0.25</v>
      </c>
      <c r="F15" s="41"/>
      <c r="G15" s="48"/>
      <c r="H15" s="49"/>
      <c r="I15" s="96"/>
      <c r="J15" s="55" t="s">
        <v>14</v>
      </c>
      <c r="K15" s="51">
        <v>0.79</v>
      </c>
      <c r="L15" s="55"/>
      <c r="M15" s="51"/>
      <c r="N15" s="51">
        <f>C15+E15+G15+I15+K15</f>
        <v>1.04</v>
      </c>
    </row>
    <row r="16" spans="1:14" ht="12" customHeight="1" x14ac:dyDescent="0.25">
      <c r="A16" s="121"/>
      <c r="B16" s="42"/>
      <c r="C16" s="45"/>
      <c r="D16" s="42" t="s">
        <v>90</v>
      </c>
      <c r="E16" s="45"/>
      <c r="F16" s="42"/>
      <c r="G16" s="43"/>
      <c r="H16" s="42"/>
      <c r="I16" s="45"/>
      <c r="J16" s="42" t="s">
        <v>90</v>
      </c>
      <c r="K16" s="45"/>
      <c r="L16" s="44"/>
      <c r="M16" s="45"/>
      <c r="N16" s="45"/>
    </row>
    <row r="17" spans="1:14" x14ac:dyDescent="0.25">
      <c r="A17" s="122">
        <v>5.04</v>
      </c>
      <c r="B17" s="85"/>
      <c r="C17" s="96"/>
      <c r="D17" s="85" t="s">
        <v>27</v>
      </c>
      <c r="E17" s="96">
        <v>0.41</v>
      </c>
      <c r="F17" s="85"/>
      <c r="G17" s="148"/>
      <c r="H17" s="85"/>
      <c r="I17" s="96"/>
      <c r="J17" s="85" t="s">
        <v>14</v>
      </c>
      <c r="K17" s="96">
        <v>0.75</v>
      </c>
      <c r="L17" s="49"/>
      <c r="M17" s="96"/>
      <c r="N17" s="96">
        <f>C17+E17+G17+I17+K17+M17</f>
        <v>1.1599999999999999</v>
      </c>
    </row>
    <row r="18" spans="1:14" x14ac:dyDescent="0.25">
      <c r="A18" s="121"/>
      <c r="B18" s="44" t="s">
        <v>89</v>
      </c>
      <c r="C18" s="45"/>
      <c r="D18" s="44"/>
      <c r="E18" s="145"/>
      <c r="F18" s="42" t="s">
        <v>89</v>
      </c>
      <c r="G18" s="145"/>
      <c r="H18" s="182"/>
      <c r="I18" s="45"/>
      <c r="J18" s="44" t="s">
        <v>89</v>
      </c>
      <c r="K18" s="45"/>
      <c r="L18" s="44"/>
      <c r="M18" s="45"/>
      <c r="N18" s="45"/>
    </row>
    <row r="19" spans="1:14" x14ac:dyDescent="0.25">
      <c r="A19" s="122">
        <v>6.61</v>
      </c>
      <c r="B19" s="49" t="s">
        <v>27</v>
      </c>
      <c r="C19" s="96">
        <v>0.33</v>
      </c>
      <c r="D19" s="49"/>
      <c r="E19" s="146"/>
      <c r="F19" s="85" t="s">
        <v>14</v>
      </c>
      <c r="G19" s="146">
        <v>0.87</v>
      </c>
      <c r="H19" s="183"/>
      <c r="I19" s="96"/>
      <c r="J19" s="49" t="s">
        <v>15</v>
      </c>
      <c r="K19" s="96">
        <v>0.33</v>
      </c>
      <c r="L19" s="49"/>
      <c r="M19" s="96"/>
      <c r="N19" s="96">
        <f>C19+G19+K19</f>
        <v>1.53</v>
      </c>
    </row>
    <row r="20" spans="1:14" x14ac:dyDescent="0.25">
      <c r="A20" s="40"/>
      <c r="B20" s="77"/>
      <c r="C20" s="44"/>
      <c r="D20" s="172" t="s">
        <v>18</v>
      </c>
      <c r="E20" s="45"/>
      <c r="F20" s="77"/>
      <c r="G20" s="45"/>
      <c r="H20" s="77"/>
      <c r="I20" s="42"/>
      <c r="J20" s="77" t="s">
        <v>18</v>
      </c>
      <c r="K20" s="45"/>
      <c r="L20" s="44"/>
      <c r="M20" s="44"/>
      <c r="N20" s="44"/>
    </row>
    <row r="21" spans="1:14" x14ac:dyDescent="0.25">
      <c r="A21" s="53">
        <v>6.5</v>
      </c>
      <c r="B21" s="49"/>
      <c r="C21" s="49"/>
      <c r="D21" s="49" t="s">
        <v>14</v>
      </c>
      <c r="E21" s="171">
        <v>0.75</v>
      </c>
      <c r="F21" s="85"/>
      <c r="G21" s="96"/>
      <c r="H21" s="49"/>
      <c r="I21" s="49"/>
      <c r="J21" s="49" t="s">
        <v>14</v>
      </c>
      <c r="K21" s="171">
        <v>0.75</v>
      </c>
      <c r="L21" s="49"/>
      <c r="M21" s="49"/>
      <c r="N21" s="49">
        <f>C21+E21+G21+I21+K21+M21</f>
        <v>1.5</v>
      </c>
    </row>
    <row r="22" spans="1:14" ht="18.75" customHeight="1" x14ac:dyDescent="0.25">
      <c r="A22" s="29">
        <v>16</v>
      </c>
      <c r="B22" s="212" t="s">
        <v>30</v>
      </c>
      <c r="C22" s="213"/>
      <c r="D22" s="44"/>
      <c r="E22" s="213"/>
      <c r="F22" s="44" t="s">
        <v>30</v>
      </c>
      <c r="G22" s="213"/>
      <c r="H22" s="44"/>
      <c r="I22" s="213"/>
      <c r="J22" s="44" t="s">
        <v>30</v>
      </c>
      <c r="K22" s="213"/>
      <c r="L22" s="137"/>
      <c r="M22" s="138"/>
      <c r="N22" s="138"/>
    </row>
    <row r="23" spans="1:14" ht="22.5" customHeight="1" x14ac:dyDescent="0.25">
      <c r="A23" s="30"/>
      <c r="B23" s="214" t="s">
        <v>143</v>
      </c>
      <c r="C23" s="215">
        <v>0.69</v>
      </c>
      <c r="D23" s="216"/>
      <c r="E23" s="215"/>
      <c r="F23" s="217" t="s">
        <v>144</v>
      </c>
      <c r="G23" s="215">
        <v>1.5</v>
      </c>
      <c r="H23" s="216"/>
      <c r="I23" s="215"/>
      <c r="J23" s="217" t="s">
        <v>145</v>
      </c>
      <c r="K23" s="215">
        <v>1.5</v>
      </c>
      <c r="L23" s="216"/>
      <c r="M23" s="215"/>
      <c r="N23" s="215">
        <f t="shared" ref="N23" si="0">C23+E23+G23+I23+K23</f>
        <v>3.69</v>
      </c>
    </row>
    <row r="24" spans="1:14" x14ac:dyDescent="0.25">
      <c r="A24" s="86"/>
      <c r="B24" s="44"/>
      <c r="C24" s="45"/>
      <c r="D24" s="44"/>
      <c r="E24" s="45"/>
      <c r="F24" s="42"/>
      <c r="G24" s="45"/>
      <c r="H24" s="44"/>
      <c r="I24" s="45"/>
      <c r="J24" s="44"/>
      <c r="K24" s="45"/>
      <c r="L24" s="44"/>
      <c r="M24" s="178"/>
      <c r="N24" s="45"/>
    </row>
    <row r="25" spans="1:14" x14ac:dyDescent="0.25">
      <c r="A25" s="211">
        <f>SUM(A4:A24)</f>
        <v>65.37</v>
      </c>
      <c r="B25" s="53" t="s">
        <v>10</v>
      </c>
      <c r="C25" s="96">
        <f>SUM(C4:C24)</f>
        <v>2.89</v>
      </c>
      <c r="D25" s="50"/>
      <c r="E25" s="96">
        <f>SUM(E4:E24)</f>
        <v>1.74</v>
      </c>
      <c r="F25" s="148"/>
      <c r="G25" s="96">
        <f>SUM(G4:G24)</f>
        <v>3.52</v>
      </c>
      <c r="H25" s="53"/>
      <c r="I25" s="96">
        <f>SUM(I4:I24)</f>
        <v>0.8</v>
      </c>
      <c r="J25" s="53"/>
      <c r="K25" s="96">
        <f>SUM(K4:K24)</f>
        <v>6.12</v>
      </c>
      <c r="L25" s="50"/>
      <c r="M25" s="179"/>
      <c r="N25" s="96">
        <f>SUM(N4:N24)</f>
        <v>15.069999999999999</v>
      </c>
    </row>
    <row r="26" spans="1:14" x14ac:dyDescent="0.25">
      <c r="A26" s="35"/>
      <c r="B26" s="35"/>
      <c r="C26" s="35"/>
      <c r="D26" s="35"/>
      <c r="E26" s="35"/>
      <c r="F26" s="37"/>
      <c r="G26" s="35"/>
      <c r="H26" s="35"/>
      <c r="I26" s="35"/>
      <c r="J26" s="63"/>
      <c r="K26" s="35"/>
      <c r="L26" s="35"/>
      <c r="M26" s="35"/>
      <c r="N26" s="35"/>
    </row>
    <row r="27" spans="1:14" x14ac:dyDescent="0.25">
      <c r="A27" s="35"/>
      <c r="B27" s="35"/>
      <c r="C27" s="35"/>
      <c r="D27" s="35"/>
      <c r="E27" s="35"/>
      <c r="F27" s="37"/>
      <c r="G27" s="35"/>
      <c r="H27" s="35" t="s">
        <v>21</v>
      </c>
      <c r="I27" s="35"/>
      <c r="J27" s="63"/>
      <c r="K27" s="94">
        <f>N25*4.33</f>
        <v>65.253099999999989</v>
      </c>
      <c r="L27" s="94"/>
      <c r="M27" s="35"/>
      <c r="N27" s="35"/>
    </row>
    <row r="28" spans="1:14" x14ac:dyDescent="0.25">
      <c r="A28" s="35"/>
      <c r="B28" s="35" t="s">
        <v>22</v>
      </c>
      <c r="C28" s="35"/>
      <c r="D28" s="35"/>
      <c r="E28" s="35"/>
      <c r="F28" s="132" t="s">
        <v>154</v>
      </c>
      <c r="G28" s="35"/>
      <c r="H28" s="35"/>
      <c r="I28" s="95"/>
      <c r="J28" s="35"/>
      <c r="K28" s="35"/>
      <c r="L28" s="35"/>
      <c r="M28" s="35"/>
      <c r="N28" s="35"/>
    </row>
    <row r="29" spans="1:14" x14ac:dyDescent="0.25">
      <c r="A29" s="35"/>
      <c r="B29" s="35" t="s">
        <v>23</v>
      </c>
      <c r="C29" s="35"/>
      <c r="D29" s="35" t="s">
        <v>24</v>
      </c>
      <c r="E29" s="180"/>
      <c r="F29" s="35"/>
      <c r="G29" s="35" t="s">
        <v>153</v>
      </c>
      <c r="H29" s="35"/>
      <c r="I29" s="35"/>
      <c r="J29" s="35"/>
      <c r="K29" s="35"/>
      <c r="L29" s="35"/>
      <c r="M29" s="35"/>
      <c r="N29" s="35"/>
    </row>
  </sheetData>
  <pageMargins left="0" right="0" top="0" bottom="0" header="0" footer="0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7"/>
    </sheetView>
  </sheetViews>
  <sheetFormatPr baseColWidth="10" defaultRowHeight="15" x14ac:dyDescent="0.25"/>
  <cols>
    <col min="1" max="1" width="8.42578125" customWidth="1"/>
    <col min="2" max="2" width="13.5703125" customWidth="1"/>
    <col min="3" max="3" width="6.42578125" customWidth="1"/>
    <col min="4" max="4" width="13.7109375" customWidth="1"/>
    <col min="5" max="5" width="5.85546875" customWidth="1"/>
    <col min="6" max="6" width="13.85546875" customWidth="1"/>
    <col min="7" max="7" width="7.140625" customWidth="1"/>
    <col min="9" max="9" width="6.42578125" customWidth="1"/>
    <col min="10" max="10" width="13.7109375" customWidth="1"/>
    <col min="11" max="11" width="6.5703125" customWidth="1"/>
    <col min="12" max="12" width="7.140625" customWidth="1"/>
    <col min="13" max="13" width="6.140625" customWidth="1"/>
    <col min="14" max="14" width="7.8554687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ht="14.25" customHeight="1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>
        <f>C8+E8+G8+I8+K8+M8</f>
        <v>0</v>
      </c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79" t="s">
        <v>48</v>
      </c>
      <c r="C10" s="51"/>
      <c r="D10" s="41"/>
      <c r="E10" s="48"/>
      <c r="F10" s="79"/>
      <c r="G10" s="51"/>
      <c r="H10" s="79"/>
      <c r="I10" s="51"/>
      <c r="J10" s="79"/>
      <c r="K10" s="51"/>
      <c r="L10" s="41"/>
      <c r="M10" s="52"/>
      <c r="N10" s="51"/>
    </row>
    <row r="11" spans="1:14" x14ac:dyDescent="0.25">
      <c r="A11" s="46">
        <v>2.93</v>
      </c>
      <c r="B11" s="79" t="s">
        <v>14</v>
      </c>
      <c r="C11" s="51">
        <v>0.67</v>
      </c>
      <c r="D11" s="41"/>
      <c r="E11" s="48"/>
      <c r="F11" s="79"/>
      <c r="G11" s="51"/>
      <c r="H11" s="79"/>
      <c r="I11" s="51"/>
      <c r="J11" s="79"/>
      <c r="K11" s="51"/>
      <c r="L11" s="41"/>
      <c r="M11" s="52"/>
      <c r="N11" s="51">
        <f>C11</f>
        <v>0.67</v>
      </c>
    </row>
    <row r="12" spans="1:14" x14ac:dyDescent="0.25">
      <c r="A12" s="121"/>
      <c r="B12" s="173" t="s">
        <v>52</v>
      </c>
      <c r="C12" s="45"/>
      <c r="D12" s="42"/>
      <c r="E12" s="43"/>
      <c r="F12" s="173" t="s">
        <v>52</v>
      </c>
      <c r="G12" s="45"/>
      <c r="H12" s="173"/>
      <c r="I12" s="45"/>
      <c r="J12" s="173" t="s">
        <v>52</v>
      </c>
      <c r="K12" s="45"/>
      <c r="L12" s="42"/>
      <c r="M12" s="174"/>
      <c r="N12" s="45"/>
    </row>
    <row r="13" spans="1:14" x14ac:dyDescent="0.25">
      <c r="A13" s="122">
        <v>8</v>
      </c>
      <c r="B13" s="78" t="s">
        <v>27</v>
      </c>
      <c r="C13" s="96">
        <v>0.5</v>
      </c>
      <c r="D13" s="85"/>
      <c r="E13" s="148"/>
      <c r="F13" s="78" t="s">
        <v>14</v>
      </c>
      <c r="G13" s="96">
        <v>0.85</v>
      </c>
      <c r="H13" s="78"/>
      <c r="I13" s="96"/>
      <c r="J13" s="78" t="s">
        <v>27</v>
      </c>
      <c r="K13" s="96">
        <v>0.5</v>
      </c>
      <c r="L13" s="85"/>
      <c r="M13" s="175"/>
      <c r="N13" s="96">
        <f>G13+K13+C13</f>
        <v>1.85</v>
      </c>
    </row>
    <row r="14" spans="1:14" x14ac:dyDescent="0.25">
      <c r="A14" s="40"/>
      <c r="B14" s="42"/>
      <c r="C14" s="45"/>
      <c r="D14" s="42" t="s">
        <v>43</v>
      </c>
      <c r="E14" s="43"/>
      <c r="F14" s="42"/>
      <c r="G14" s="43"/>
      <c r="H14" s="42"/>
      <c r="I14" s="45"/>
      <c r="J14" s="42" t="s">
        <v>43</v>
      </c>
      <c r="K14" s="45"/>
      <c r="L14" s="42"/>
      <c r="M14" s="45"/>
      <c r="N14" s="45"/>
    </row>
    <row r="15" spans="1:14" x14ac:dyDescent="0.25">
      <c r="A15" s="46">
        <v>4.5</v>
      </c>
      <c r="B15" s="41"/>
      <c r="C15" s="51"/>
      <c r="D15" s="47" t="s">
        <v>27</v>
      </c>
      <c r="E15" s="48">
        <v>0.25</v>
      </c>
      <c r="F15" s="41"/>
      <c r="G15" s="48"/>
      <c r="H15" s="49"/>
      <c r="I15" s="96"/>
      <c r="J15" s="55" t="s">
        <v>14</v>
      </c>
      <c r="K15" s="51">
        <v>0.79</v>
      </c>
      <c r="L15" s="55"/>
      <c r="M15" s="51"/>
      <c r="N15" s="51">
        <f>C15+E15+G15+I15+K15</f>
        <v>1.04</v>
      </c>
    </row>
    <row r="16" spans="1:14" ht="14.25" customHeight="1" x14ac:dyDescent="0.25">
      <c r="A16" s="121"/>
      <c r="B16" s="42"/>
      <c r="C16" s="45"/>
      <c r="D16" s="42" t="s">
        <v>90</v>
      </c>
      <c r="E16" s="45"/>
      <c r="F16" s="42"/>
      <c r="G16" s="43"/>
      <c r="H16" s="42"/>
      <c r="I16" s="45"/>
      <c r="J16" s="42" t="s">
        <v>90</v>
      </c>
      <c r="K16" s="45"/>
      <c r="L16" s="44"/>
      <c r="M16" s="45"/>
      <c r="N16" s="45"/>
    </row>
    <row r="17" spans="1:14" x14ac:dyDescent="0.25">
      <c r="A17" s="122">
        <v>5.04</v>
      </c>
      <c r="B17" s="85"/>
      <c r="C17" s="96"/>
      <c r="D17" s="85" t="s">
        <v>27</v>
      </c>
      <c r="E17" s="96">
        <v>0.41</v>
      </c>
      <c r="F17" s="85"/>
      <c r="G17" s="148"/>
      <c r="H17" s="85"/>
      <c r="I17" s="96"/>
      <c r="J17" s="85" t="s">
        <v>14</v>
      </c>
      <c r="K17" s="96">
        <v>0.75</v>
      </c>
      <c r="L17" s="49"/>
      <c r="M17" s="96"/>
      <c r="N17" s="96">
        <f>C17+E17+G17+I17+K17+M17</f>
        <v>1.1599999999999999</v>
      </c>
    </row>
    <row r="18" spans="1:14" x14ac:dyDescent="0.25">
      <c r="A18" s="121"/>
      <c r="B18" s="44" t="s">
        <v>89</v>
      </c>
      <c r="C18" s="45"/>
      <c r="D18" s="44"/>
      <c r="E18" s="145"/>
      <c r="F18" s="42" t="s">
        <v>89</v>
      </c>
      <c r="G18" s="145"/>
      <c r="H18" s="182"/>
      <c r="I18" s="45"/>
      <c r="J18" s="44" t="s">
        <v>89</v>
      </c>
      <c r="K18" s="45"/>
      <c r="L18" s="44"/>
      <c r="M18" s="45"/>
      <c r="N18" s="45"/>
    </row>
    <row r="19" spans="1:14" x14ac:dyDescent="0.25">
      <c r="A19" s="122">
        <v>6.61</v>
      </c>
      <c r="B19" s="49" t="s">
        <v>27</v>
      </c>
      <c r="C19" s="96">
        <v>0.33</v>
      </c>
      <c r="D19" s="49"/>
      <c r="E19" s="146"/>
      <c r="F19" s="85" t="s">
        <v>14</v>
      </c>
      <c r="G19" s="146">
        <v>0.87</v>
      </c>
      <c r="H19" s="183"/>
      <c r="I19" s="96"/>
      <c r="J19" s="49" t="s">
        <v>15</v>
      </c>
      <c r="K19" s="96">
        <v>0.33</v>
      </c>
      <c r="L19" s="49"/>
      <c r="M19" s="96"/>
      <c r="N19" s="96">
        <f>C19+G19+K19</f>
        <v>1.53</v>
      </c>
    </row>
    <row r="20" spans="1:14" x14ac:dyDescent="0.25">
      <c r="A20" s="40"/>
      <c r="B20" s="77"/>
      <c r="C20" s="44"/>
      <c r="D20" s="172" t="s">
        <v>18</v>
      </c>
      <c r="E20" s="45"/>
      <c r="F20" s="77"/>
      <c r="G20" s="45"/>
      <c r="H20" s="77"/>
      <c r="I20" s="42"/>
      <c r="J20" s="77" t="s">
        <v>18</v>
      </c>
      <c r="K20" s="45"/>
      <c r="L20" s="44"/>
      <c r="M20" s="44"/>
      <c r="N20" s="44"/>
    </row>
    <row r="21" spans="1:14" x14ac:dyDescent="0.25">
      <c r="A21" s="53">
        <v>6.5</v>
      </c>
      <c r="B21" s="49"/>
      <c r="C21" s="49"/>
      <c r="D21" s="49" t="s">
        <v>14</v>
      </c>
      <c r="E21" s="171">
        <v>0.75</v>
      </c>
      <c r="F21" s="85"/>
      <c r="G21" s="96"/>
      <c r="H21" s="49"/>
      <c r="I21" s="49"/>
      <c r="J21" s="49" t="s">
        <v>14</v>
      </c>
      <c r="K21" s="171">
        <v>0.75</v>
      </c>
      <c r="L21" s="49"/>
      <c r="M21" s="49"/>
      <c r="N21" s="49">
        <f>C21+E21+G21+I21+K21+M21</f>
        <v>1.5</v>
      </c>
    </row>
    <row r="22" spans="1:14" x14ac:dyDescent="0.25">
      <c r="A22" s="86"/>
      <c r="B22" s="44"/>
      <c r="C22" s="45"/>
      <c r="D22" s="44"/>
      <c r="E22" s="45"/>
      <c r="F22" s="42"/>
      <c r="G22" s="45"/>
      <c r="H22" s="44"/>
      <c r="I22" s="45"/>
      <c r="J22" s="44"/>
      <c r="K22" s="45"/>
      <c r="L22" s="44"/>
      <c r="M22" s="178"/>
      <c r="N22" s="45"/>
    </row>
    <row r="23" spans="1:14" x14ac:dyDescent="0.25">
      <c r="A23" s="211">
        <f>SUM(A4:A22)</f>
        <v>49.37</v>
      </c>
      <c r="B23" s="53" t="s">
        <v>10</v>
      </c>
      <c r="C23" s="96">
        <f>SUM(C4:C22)</f>
        <v>2.2000000000000002</v>
      </c>
      <c r="D23" s="50"/>
      <c r="E23" s="96">
        <f>SUM(E4:E22)</f>
        <v>1.74</v>
      </c>
      <c r="F23" s="148"/>
      <c r="G23" s="96">
        <f>SUM(G4:G22)</f>
        <v>2.02</v>
      </c>
      <c r="H23" s="53"/>
      <c r="I23" s="96">
        <f>SUM(I4:I22)</f>
        <v>0.8</v>
      </c>
      <c r="J23" s="53"/>
      <c r="K23" s="96">
        <f>SUM(K4:K22)</f>
        <v>4.62</v>
      </c>
      <c r="L23" s="50"/>
      <c r="M23" s="179"/>
      <c r="N23" s="96">
        <f>SUM(N4:N22)</f>
        <v>11.379999999999999</v>
      </c>
    </row>
    <row r="24" spans="1:14" x14ac:dyDescent="0.25">
      <c r="A24" s="35"/>
      <c r="B24" s="35"/>
      <c r="C24" s="35"/>
      <c r="D24" s="35"/>
      <c r="E24" s="35"/>
      <c r="F24" s="37"/>
      <c r="G24" s="35"/>
      <c r="H24" s="35"/>
      <c r="I24" s="35"/>
      <c r="J24" s="63"/>
      <c r="K24" s="35"/>
      <c r="L24" s="35"/>
      <c r="M24" s="35"/>
      <c r="N24" s="35"/>
    </row>
    <row r="25" spans="1:14" x14ac:dyDescent="0.25">
      <c r="A25" s="35"/>
      <c r="B25" s="35"/>
      <c r="C25" s="35"/>
      <c r="D25" s="35"/>
      <c r="E25" s="35"/>
      <c r="F25" s="37"/>
      <c r="G25" s="35"/>
      <c r="H25" s="35" t="s">
        <v>21</v>
      </c>
      <c r="I25" s="35"/>
      <c r="J25" s="63"/>
      <c r="K25" s="94">
        <f>N23*4.33</f>
        <v>49.275399999999998</v>
      </c>
      <c r="L25" s="94"/>
      <c r="M25" s="35"/>
      <c r="N25" s="35"/>
    </row>
    <row r="26" spans="1:14" x14ac:dyDescent="0.25">
      <c r="A26" s="35"/>
      <c r="B26" s="35" t="s">
        <v>22</v>
      </c>
      <c r="C26" s="35"/>
      <c r="D26" s="35"/>
      <c r="E26" s="35"/>
      <c r="F26" s="132" t="s">
        <v>151</v>
      </c>
      <c r="G26" s="35"/>
      <c r="H26" s="35"/>
      <c r="I26" s="95"/>
      <c r="J26" s="35"/>
      <c r="K26" s="35"/>
      <c r="L26" s="35"/>
      <c r="M26" s="35"/>
      <c r="N26" s="35"/>
    </row>
    <row r="27" spans="1:14" x14ac:dyDescent="0.25">
      <c r="A27" s="35"/>
      <c r="B27" s="35" t="s">
        <v>23</v>
      </c>
      <c r="C27" s="35"/>
      <c r="D27" s="35" t="s">
        <v>24</v>
      </c>
      <c r="E27" s="180"/>
      <c r="F27" s="35"/>
      <c r="G27" s="35" t="s">
        <v>152</v>
      </c>
      <c r="H27" s="35"/>
      <c r="I27" s="35"/>
      <c r="J27" s="35"/>
      <c r="K27" s="35"/>
      <c r="L27" s="35"/>
      <c r="M27" s="35"/>
      <c r="N27" s="35"/>
    </row>
  </sheetData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3" workbookViewId="0">
      <selection sqref="A1:N30"/>
    </sheetView>
  </sheetViews>
  <sheetFormatPr baseColWidth="10" defaultRowHeight="15" x14ac:dyDescent="0.25"/>
  <cols>
    <col min="1" max="1" width="7" customWidth="1"/>
    <col min="2" max="2" width="12.7109375" customWidth="1"/>
    <col min="3" max="3" width="7" customWidth="1"/>
    <col min="4" max="4" width="15.42578125" customWidth="1"/>
    <col min="5" max="5" width="5.140625" customWidth="1"/>
    <col min="7" max="7" width="6.85546875" customWidth="1"/>
    <col min="9" max="9" width="6.85546875" customWidth="1"/>
    <col min="10" max="10" width="13.5703125" customWidth="1"/>
    <col min="11" max="11" width="7.140625" customWidth="1"/>
    <col min="13" max="13" width="5.85546875" customWidth="1"/>
    <col min="14" max="14" width="6.570312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ht="23.25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>
        <f>C8+E8+G8+I8+K8+M8</f>
        <v>0</v>
      </c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82"/>
      <c r="C10" s="51"/>
      <c r="D10" s="41"/>
      <c r="E10" s="48"/>
      <c r="F10" s="82"/>
      <c r="G10" s="51"/>
      <c r="H10" s="82" t="s">
        <v>20</v>
      </c>
      <c r="I10" s="51"/>
      <c r="J10" s="82"/>
      <c r="K10" s="51"/>
      <c r="L10" s="44"/>
      <c r="M10" s="44"/>
      <c r="N10" s="45"/>
    </row>
    <row r="11" spans="1:14" x14ac:dyDescent="0.25">
      <c r="A11" s="53">
        <v>3.5</v>
      </c>
      <c r="B11" s="78"/>
      <c r="C11" s="96"/>
      <c r="D11" s="85"/>
      <c r="E11" s="148"/>
      <c r="F11" s="78"/>
      <c r="G11" s="96"/>
      <c r="H11" s="78" t="s">
        <v>14</v>
      </c>
      <c r="I11" s="96">
        <v>0.8</v>
      </c>
      <c r="J11" s="78"/>
      <c r="K11" s="96"/>
      <c r="L11" s="85"/>
      <c r="M11" s="49"/>
      <c r="N11" s="96">
        <f>C11+E11+G11+I11+K11+M11</f>
        <v>0.8</v>
      </c>
    </row>
    <row r="12" spans="1:14" x14ac:dyDescent="0.25">
      <c r="A12" s="40"/>
      <c r="B12" s="79" t="s">
        <v>48</v>
      </c>
      <c r="C12" s="51"/>
      <c r="D12" s="41"/>
      <c r="E12" s="48"/>
      <c r="F12" s="79"/>
      <c r="G12" s="51"/>
      <c r="H12" s="79"/>
      <c r="I12" s="51"/>
      <c r="J12" s="79"/>
      <c r="K12" s="51"/>
      <c r="L12" s="41"/>
      <c r="M12" s="52"/>
      <c r="N12" s="51"/>
    </row>
    <row r="13" spans="1:14" x14ac:dyDescent="0.25">
      <c r="A13" s="46">
        <v>2.93</v>
      </c>
      <c r="B13" s="79" t="s">
        <v>14</v>
      </c>
      <c r="C13" s="51">
        <v>0.67</v>
      </c>
      <c r="D13" s="41"/>
      <c r="E13" s="48"/>
      <c r="F13" s="79"/>
      <c r="G13" s="51"/>
      <c r="H13" s="79"/>
      <c r="I13" s="51"/>
      <c r="J13" s="79"/>
      <c r="K13" s="51"/>
      <c r="L13" s="41"/>
      <c r="M13" s="52"/>
      <c r="N13" s="51">
        <f>C13</f>
        <v>0.67</v>
      </c>
    </row>
    <row r="14" spans="1:14" x14ac:dyDescent="0.25">
      <c r="A14" s="121"/>
      <c r="B14" s="173" t="s">
        <v>52</v>
      </c>
      <c r="C14" s="45"/>
      <c r="D14" s="42"/>
      <c r="E14" s="43"/>
      <c r="F14" s="173" t="s">
        <v>52</v>
      </c>
      <c r="G14" s="45"/>
      <c r="H14" s="173"/>
      <c r="I14" s="45"/>
      <c r="J14" s="173" t="s">
        <v>52</v>
      </c>
      <c r="K14" s="45"/>
      <c r="L14" s="42"/>
      <c r="M14" s="174"/>
      <c r="N14" s="45"/>
    </row>
    <row r="15" spans="1:14" x14ac:dyDescent="0.25">
      <c r="A15" s="122">
        <v>8</v>
      </c>
      <c r="B15" s="78" t="s">
        <v>27</v>
      </c>
      <c r="C15" s="96">
        <v>0.5</v>
      </c>
      <c r="D15" s="85"/>
      <c r="E15" s="148"/>
      <c r="F15" s="78" t="s">
        <v>14</v>
      </c>
      <c r="G15" s="96">
        <v>0.85</v>
      </c>
      <c r="H15" s="78"/>
      <c r="I15" s="96"/>
      <c r="J15" s="78" t="s">
        <v>27</v>
      </c>
      <c r="K15" s="96">
        <v>0.5</v>
      </c>
      <c r="L15" s="85"/>
      <c r="M15" s="175"/>
      <c r="N15" s="96">
        <f>G15+K15+C15</f>
        <v>1.85</v>
      </c>
    </row>
    <row r="16" spans="1:14" x14ac:dyDescent="0.25">
      <c r="A16" s="40"/>
      <c r="B16" s="42"/>
      <c r="C16" s="45"/>
      <c r="D16" s="42" t="s">
        <v>43</v>
      </c>
      <c r="E16" s="43"/>
      <c r="F16" s="42"/>
      <c r="G16" s="43"/>
      <c r="H16" s="42"/>
      <c r="I16" s="45"/>
      <c r="J16" s="42" t="s">
        <v>43</v>
      </c>
      <c r="K16" s="45"/>
      <c r="L16" s="42"/>
      <c r="M16" s="45"/>
      <c r="N16" s="45"/>
    </row>
    <row r="17" spans="1:14" x14ac:dyDescent="0.25">
      <c r="A17" s="46">
        <v>4.5</v>
      </c>
      <c r="B17" s="41"/>
      <c r="C17" s="51"/>
      <c r="D17" s="47" t="s">
        <v>27</v>
      </c>
      <c r="E17" s="48">
        <v>0.25</v>
      </c>
      <c r="F17" s="41"/>
      <c r="G17" s="48"/>
      <c r="H17" s="49"/>
      <c r="I17" s="96"/>
      <c r="J17" s="55" t="s">
        <v>14</v>
      </c>
      <c r="K17" s="51">
        <v>0.79</v>
      </c>
      <c r="L17" s="55"/>
      <c r="M17" s="51"/>
      <c r="N17" s="51">
        <f>C17+E17+G17+I17+K17</f>
        <v>1.04</v>
      </c>
    </row>
    <row r="18" spans="1:14" x14ac:dyDescent="0.25">
      <c r="A18" s="121"/>
      <c r="B18" s="42"/>
      <c r="C18" s="45"/>
      <c r="D18" s="42" t="s">
        <v>90</v>
      </c>
      <c r="E18" s="45"/>
      <c r="F18" s="42"/>
      <c r="G18" s="43"/>
      <c r="H18" s="42"/>
      <c r="I18" s="45"/>
      <c r="J18" s="42" t="s">
        <v>90</v>
      </c>
      <c r="K18" s="45"/>
      <c r="L18" s="44"/>
      <c r="M18" s="45"/>
      <c r="N18" s="45"/>
    </row>
    <row r="19" spans="1:14" x14ac:dyDescent="0.25">
      <c r="A19" s="122">
        <v>5.04</v>
      </c>
      <c r="B19" s="85"/>
      <c r="C19" s="96"/>
      <c r="D19" s="85" t="s">
        <v>27</v>
      </c>
      <c r="E19" s="96">
        <v>0.41</v>
      </c>
      <c r="F19" s="85"/>
      <c r="G19" s="148"/>
      <c r="H19" s="85"/>
      <c r="I19" s="96"/>
      <c r="J19" s="85" t="s">
        <v>14</v>
      </c>
      <c r="K19" s="96">
        <v>0.75</v>
      </c>
      <c r="L19" s="49"/>
      <c r="M19" s="96"/>
      <c r="N19" s="96">
        <f>C19+E19+G19+I19+K19+M19</f>
        <v>1.1599999999999999</v>
      </c>
    </row>
    <row r="20" spans="1:14" x14ac:dyDescent="0.25">
      <c r="A20" s="121"/>
      <c r="B20" s="44" t="s">
        <v>89</v>
      </c>
      <c r="C20" s="45"/>
      <c r="D20" s="44"/>
      <c r="E20" s="145"/>
      <c r="F20" s="42" t="s">
        <v>89</v>
      </c>
      <c r="G20" s="145"/>
      <c r="H20" s="182"/>
      <c r="I20" s="45"/>
      <c r="J20" s="44" t="s">
        <v>89</v>
      </c>
      <c r="K20" s="45"/>
      <c r="L20" s="44"/>
      <c r="M20" s="45"/>
      <c r="N20" s="45"/>
    </row>
    <row r="21" spans="1:14" x14ac:dyDescent="0.25">
      <c r="A21" s="122">
        <v>6.61</v>
      </c>
      <c r="B21" s="49" t="s">
        <v>27</v>
      </c>
      <c r="C21" s="96">
        <v>0.33</v>
      </c>
      <c r="D21" s="49"/>
      <c r="E21" s="146"/>
      <c r="F21" s="85" t="s">
        <v>14</v>
      </c>
      <c r="G21" s="146">
        <v>0.87</v>
      </c>
      <c r="H21" s="183"/>
      <c r="I21" s="96"/>
      <c r="J21" s="49" t="s">
        <v>15</v>
      </c>
      <c r="K21" s="96">
        <v>0.33</v>
      </c>
      <c r="L21" s="49"/>
      <c r="M21" s="96"/>
      <c r="N21" s="96">
        <f>C21+G21+K21</f>
        <v>1.53</v>
      </c>
    </row>
    <row r="22" spans="1:14" x14ac:dyDescent="0.25">
      <c r="A22" s="40"/>
      <c r="B22" s="77"/>
      <c r="C22" s="44"/>
      <c r="D22" s="172" t="s">
        <v>18</v>
      </c>
      <c r="E22" s="45"/>
      <c r="F22" s="77"/>
      <c r="G22" s="45"/>
      <c r="H22" s="77"/>
      <c r="I22" s="42"/>
      <c r="J22" s="77" t="s">
        <v>18</v>
      </c>
      <c r="K22" s="45"/>
      <c r="L22" s="44"/>
      <c r="M22" s="44"/>
      <c r="N22" s="44"/>
    </row>
    <row r="23" spans="1:14" x14ac:dyDescent="0.25">
      <c r="A23" s="53">
        <v>6.5</v>
      </c>
      <c r="B23" s="49"/>
      <c r="C23" s="49"/>
      <c r="D23" s="49" t="s">
        <v>14</v>
      </c>
      <c r="E23" s="171">
        <v>0.75</v>
      </c>
      <c r="F23" s="85"/>
      <c r="G23" s="96"/>
      <c r="H23" s="49"/>
      <c r="I23" s="49"/>
      <c r="J23" s="49" t="s">
        <v>14</v>
      </c>
      <c r="K23" s="171">
        <v>0.75</v>
      </c>
      <c r="L23" s="49"/>
      <c r="M23" s="49"/>
      <c r="N23" s="49">
        <f>C23+E23+G23+I23+K23+M23</f>
        <v>1.5</v>
      </c>
    </row>
    <row r="24" spans="1:14" x14ac:dyDescent="0.25">
      <c r="A24" s="86"/>
      <c r="B24" s="44"/>
      <c r="C24" s="45"/>
      <c r="D24" s="44"/>
      <c r="E24" s="45"/>
      <c r="F24" s="42"/>
      <c r="G24" s="45"/>
      <c r="H24" s="44"/>
      <c r="I24" s="45"/>
      <c r="J24" s="44"/>
      <c r="K24" s="45"/>
      <c r="L24" s="44"/>
      <c r="M24" s="178"/>
      <c r="N24" s="45"/>
    </row>
    <row r="25" spans="1:14" x14ac:dyDescent="0.25">
      <c r="A25" s="211">
        <f>SUM(A4:A24)</f>
        <v>52.87</v>
      </c>
      <c r="B25" s="53" t="s">
        <v>10</v>
      </c>
      <c r="C25" s="96">
        <f>SUM(C4:C24)</f>
        <v>2.2000000000000002</v>
      </c>
      <c r="D25" s="50"/>
      <c r="E25" s="49">
        <f>SUM(E4:E24)</f>
        <v>1.74</v>
      </c>
      <c r="F25" s="148"/>
      <c r="G25" s="49">
        <f>SUM(G4:G24)</f>
        <v>2.02</v>
      </c>
      <c r="H25" s="53"/>
      <c r="I25" s="49">
        <f>SUM(I4:I24)</f>
        <v>1.6</v>
      </c>
      <c r="J25" s="53"/>
      <c r="K25" s="49">
        <f>SUM(K4:K24)</f>
        <v>4.62</v>
      </c>
      <c r="L25" s="50"/>
      <c r="M25" s="179"/>
      <c r="N25" s="96">
        <f>SUM(N4:N24)</f>
        <v>12.179999999999998</v>
      </c>
    </row>
    <row r="26" spans="1:14" x14ac:dyDescent="0.25">
      <c r="A26" s="35"/>
      <c r="B26" s="35"/>
      <c r="C26" s="35"/>
      <c r="D26" s="35"/>
      <c r="E26" s="35"/>
      <c r="F26" s="37"/>
      <c r="G26" s="35"/>
      <c r="H26" s="35"/>
      <c r="I26" s="35"/>
      <c r="J26" s="63"/>
      <c r="K26" s="35"/>
      <c r="L26" s="35"/>
      <c r="M26" s="35"/>
      <c r="N26" s="35"/>
    </row>
    <row r="27" spans="1:14" x14ac:dyDescent="0.25">
      <c r="A27" s="35"/>
      <c r="B27" s="35"/>
      <c r="C27" s="35"/>
      <c r="D27" s="35"/>
      <c r="E27" s="35"/>
      <c r="F27" s="37"/>
      <c r="G27" s="35"/>
      <c r="H27" s="35" t="s">
        <v>21</v>
      </c>
      <c r="I27" s="35"/>
      <c r="J27" s="63"/>
      <c r="K27" s="94">
        <f>N25*4.33</f>
        <v>52.739399999999989</v>
      </c>
      <c r="L27" s="94"/>
      <c r="M27" s="35"/>
      <c r="N27" s="35"/>
    </row>
    <row r="28" spans="1:14" x14ac:dyDescent="0.25">
      <c r="A28" s="35"/>
      <c r="B28" s="35" t="s">
        <v>22</v>
      </c>
      <c r="C28" s="35"/>
      <c r="D28" s="35"/>
      <c r="E28" s="35"/>
      <c r="F28" s="132" t="s">
        <v>150</v>
      </c>
      <c r="G28" s="35"/>
      <c r="H28" s="35"/>
      <c r="I28" s="95"/>
      <c r="J28" s="35"/>
      <c r="K28" s="35"/>
      <c r="L28" s="35"/>
      <c r="M28" s="35"/>
      <c r="N28" s="35"/>
    </row>
    <row r="29" spans="1:14" x14ac:dyDescent="0.25">
      <c r="A29" s="35"/>
      <c r="B29" s="35" t="s">
        <v>23</v>
      </c>
      <c r="C29" s="35"/>
      <c r="D29" s="35" t="s">
        <v>24</v>
      </c>
      <c r="E29" s="180"/>
      <c r="F29" s="35"/>
      <c r="G29" s="35"/>
      <c r="H29" s="35"/>
      <c r="I29" s="35"/>
      <c r="J29" s="35"/>
      <c r="K29" s="35"/>
      <c r="L29" s="35"/>
      <c r="M29" s="35"/>
      <c r="N29" s="35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22" workbookViewId="0">
      <selection activeCell="G46" sqref="G46"/>
    </sheetView>
  </sheetViews>
  <sheetFormatPr baseColWidth="10" defaultRowHeight="15" x14ac:dyDescent="0.25"/>
  <cols>
    <col min="1" max="1" width="8.140625" customWidth="1"/>
    <col min="3" max="3" width="7.140625" customWidth="1"/>
    <col min="5" max="5" width="7.28515625" customWidth="1"/>
    <col min="7" max="7" width="6.7109375" customWidth="1"/>
    <col min="9" max="9" width="7.42578125" customWidth="1"/>
    <col min="11" max="11" width="7.140625" customWidth="1"/>
    <col min="12" max="12" width="6.7109375" customWidth="1"/>
    <col min="13" max="13" width="7.28515625" customWidth="1"/>
    <col min="14" max="14" width="7.5703125" customWidth="1"/>
  </cols>
  <sheetData>
    <row r="1" spans="1:14" x14ac:dyDescent="0.25">
      <c r="A1" s="35"/>
      <c r="B1" s="35" t="s">
        <v>24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45"/>
      <c r="E4" s="145"/>
      <c r="F4" s="205" t="s">
        <v>11</v>
      </c>
      <c r="G4" s="45"/>
      <c r="H4" s="205"/>
      <c r="I4" s="45"/>
      <c r="J4" s="24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96"/>
      <c r="E5" s="181"/>
      <c r="F5" s="85" t="s">
        <v>12</v>
      </c>
      <c r="G5" s="96">
        <v>0.8</v>
      </c>
      <c r="H5" s="85"/>
      <c r="I5" s="96"/>
      <c r="J5" s="96"/>
      <c r="K5" s="96"/>
      <c r="L5" s="49"/>
      <c r="M5" s="49"/>
      <c r="N5" s="96">
        <f>C5+E5+G5+I5+K5+M5</f>
        <v>0.8</v>
      </c>
    </row>
    <row r="6" spans="1:14" ht="23.25" x14ac:dyDescent="0.25">
      <c r="A6" s="40"/>
      <c r="B6" s="82" t="s">
        <v>13</v>
      </c>
      <c r="C6" s="45"/>
      <c r="D6" s="176"/>
      <c r="E6" s="45"/>
      <c r="F6" s="82" t="s">
        <v>13</v>
      </c>
      <c r="G6" s="45"/>
      <c r="H6" s="82"/>
      <c r="I6" s="43"/>
      <c r="J6" s="60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96"/>
      <c r="E7" s="171"/>
      <c r="F7" s="85" t="s">
        <v>15</v>
      </c>
      <c r="G7" s="96">
        <v>0.3</v>
      </c>
      <c r="H7" s="49"/>
      <c r="I7" s="96"/>
      <c r="J7" s="96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 t="s">
        <v>16</v>
      </c>
      <c r="C8" s="45"/>
      <c r="D8" s="45"/>
      <c r="E8" s="43"/>
      <c r="F8" s="42"/>
      <c r="G8" s="43"/>
      <c r="H8" s="45" t="s">
        <v>16</v>
      </c>
      <c r="I8" s="43"/>
      <c r="J8" s="45"/>
      <c r="K8" s="43"/>
      <c r="L8" s="44"/>
      <c r="M8" s="42"/>
      <c r="N8" s="45"/>
    </row>
    <row r="9" spans="1:14" x14ac:dyDescent="0.25">
      <c r="A9" s="53"/>
      <c r="B9" s="85" t="s">
        <v>15</v>
      </c>
      <c r="C9" s="96">
        <v>0.33</v>
      </c>
      <c r="D9" s="148"/>
      <c r="E9" s="148"/>
      <c r="F9" s="85"/>
      <c r="G9" s="148"/>
      <c r="H9" s="148" t="s">
        <v>14</v>
      </c>
      <c r="I9" s="148">
        <v>1.2</v>
      </c>
      <c r="J9" s="148"/>
      <c r="K9" s="148"/>
      <c r="L9" s="85"/>
      <c r="M9" s="85"/>
      <c r="N9" s="96">
        <f>C9+E9+G9+I9+K9+M9</f>
        <v>1.53</v>
      </c>
    </row>
    <row r="10" spans="1:14" x14ac:dyDescent="0.25">
      <c r="A10" s="121"/>
      <c r="B10" s="173" t="s">
        <v>52</v>
      </c>
      <c r="C10" s="45"/>
      <c r="D10" s="43"/>
      <c r="E10" s="43"/>
      <c r="F10" s="173"/>
      <c r="G10" s="45"/>
      <c r="H10" s="173" t="s">
        <v>52</v>
      </c>
      <c r="I10" s="45"/>
      <c r="J10" s="247"/>
      <c r="K10" s="45"/>
      <c r="L10" s="42"/>
      <c r="M10" s="174"/>
      <c r="N10" s="45"/>
    </row>
    <row r="11" spans="1:14" x14ac:dyDescent="0.25">
      <c r="A11" s="122">
        <v>6.17</v>
      </c>
      <c r="B11" s="78" t="s">
        <v>27</v>
      </c>
      <c r="C11" s="96">
        <v>0.33</v>
      </c>
      <c r="D11" s="148"/>
      <c r="E11" s="148"/>
      <c r="F11" s="78"/>
      <c r="G11" s="96"/>
      <c r="H11" s="78" t="s">
        <v>14</v>
      </c>
      <c r="I11" s="96">
        <v>1.0900000000000001</v>
      </c>
      <c r="J11" s="248"/>
      <c r="K11" s="96"/>
      <c r="L11" s="85"/>
      <c r="M11" s="175"/>
      <c r="N11" s="96">
        <f>K11+I11+G11+E11+C11</f>
        <v>1.4200000000000002</v>
      </c>
    </row>
    <row r="12" spans="1:14" x14ac:dyDescent="0.25">
      <c r="A12" s="40"/>
      <c r="B12" s="42"/>
      <c r="C12" s="45"/>
      <c r="D12" s="43" t="s">
        <v>43</v>
      </c>
      <c r="E12" s="43"/>
      <c r="F12" s="42"/>
      <c r="G12" s="43"/>
      <c r="H12" s="42"/>
      <c r="I12" s="45"/>
      <c r="J12" s="43" t="s">
        <v>43</v>
      </c>
      <c r="K12" s="45"/>
      <c r="L12" s="42"/>
      <c r="M12" s="45"/>
      <c r="N12" s="45"/>
    </row>
    <row r="13" spans="1:14" x14ac:dyDescent="0.25">
      <c r="A13" s="46">
        <v>4.5</v>
      </c>
      <c r="B13" s="41"/>
      <c r="C13" s="51"/>
      <c r="D13" s="249" t="s">
        <v>14</v>
      </c>
      <c r="E13" s="48">
        <v>0.79</v>
      </c>
      <c r="F13" s="41"/>
      <c r="G13" s="48"/>
      <c r="H13" s="49"/>
      <c r="I13" s="96"/>
      <c r="J13" s="99" t="s">
        <v>15</v>
      </c>
      <c r="K13" s="51">
        <v>0.25</v>
      </c>
      <c r="L13" s="55"/>
      <c r="M13" s="51"/>
      <c r="N13" s="51">
        <f>C13+E13+G13+I13+K13</f>
        <v>1.04</v>
      </c>
    </row>
    <row r="14" spans="1:14" ht="23.25" x14ac:dyDescent="0.25">
      <c r="A14" s="121"/>
      <c r="B14" s="42"/>
      <c r="C14" s="45"/>
      <c r="D14" s="43" t="s">
        <v>90</v>
      </c>
      <c r="E14" s="45"/>
      <c r="F14" s="42"/>
      <c r="G14" s="43"/>
      <c r="H14" s="42"/>
      <c r="I14" s="45"/>
      <c r="J14" s="43" t="s">
        <v>90</v>
      </c>
      <c r="K14" s="45"/>
      <c r="L14" s="44"/>
      <c r="M14" s="45"/>
      <c r="N14" s="45"/>
    </row>
    <row r="15" spans="1:14" x14ac:dyDescent="0.25">
      <c r="A15" s="122">
        <v>5.04</v>
      </c>
      <c r="B15" s="85"/>
      <c r="C15" s="96"/>
      <c r="D15" s="148" t="s">
        <v>27</v>
      </c>
      <c r="E15" s="96">
        <v>0.41</v>
      </c>
      <c r="F15" s="85"/>
      <c r="G15" s="148"/>
      <c r="H15" s="85"/>
      <c r="I15" s="96"/>
      <c r="J15" s="148" t="s">
        <v>14</v>
      </c>
      <c r="K15" s="96">
        <v>0.75</v>
      </c>
      <c r="L15" s="49"/>
      <c r="M15" s="96"/>
      <c r="N15" s="96">
        <f>C15+E15+G15+I15+K15+M15</f>
        <v>1.1599999999999999</v>
      </c>
    </row>
    <row r="16" spans="1:14" x14ac:dyDescent="0.25">
      <c r="A16" s="121"/>
      <c r="B16" s="44" t="s">
        <v>89</v>
      </c>
      <c r="C16" s="45"/>
      <c r="D16" s="45"/>
      <c r="E16" s="145"/>
      <c r="F16" s="42" t="s">
        <v>89</v>
      </c>
      <c r="G16" s="145"/>
      <c r="H16" s="182"/>
      <c r="I16" s="45"/>
      <c r="J16" s="45" t="s">
        <v>89</v>
      </c>
      <c r="K16" s="45"/>
      <c r="L16" s="44"/>
      <c r="M16" s="45"/>
      <c r="N16" s="45"/>
    </row>
    <row r="17" spans="1:14" x14ac:dyDescent="0.25">
      <c r="A17" s="122">
        <v>6.61</v>
      </c>
      <c r="B17" s="49" t="s">
        <v>27</v>
      </c>
      <c r="C17" s="96">
        <v>0.33</v>
      </c>
      <c r="D17" s="96"/>
      <c r="E17" s="146"/>
      <c r="F17" s="85" t="s">
        <v>14</v>
      </c>
      <c r="G17" s="146">
        <v>0.87</v>
      </c>
      <c r="H17" s="183"/>
      <c r="I17" s="96"/>
      <c r="J17" s="96" t="s">
        <v>15</v>
      </c>
      <c r="K17" s="96">
        <v>0.33</v>
      </c>
      <c r="L17" s="49"/>
      <c r="M17" s="96"/>
      <c r="N17" s="96">
        <f>C17+G17+K17</f>
        <v>1.53</v>
      </c>
    </row>
    <row r="18" spans="1:14" x14ac:dyDescent="0.25">
      <c r="A18" s="40"/>
      <c r="B18" s="77"/>
      <c r="C18" s="44"/>
      <c r="D18" s="250" t="s">
        <v>18</v>
      </c>
      <c r="E18" s="45"/>
      <c r="F18" s="77"/>
      <c r="G18" s="45"/>
      <c r="H18" s="77"/>
      <c r="I18" s="42"/>
      <c r="J18" s="37" t="s">
        <v>18</v>
      </c>
      <c r="K18" s="45"/>
      <c r="L18" s="44"/>
      <c r="M18" s="44"/>
      <c r="N18" s="44"/>
    </row>
    <row r="19" spans="1:14" x14ac:dyDescent="0.25">
      <c r="A19" s="53">
        <v>6.5</v>
      </c>
      <c r="B19" s="49"/>
      <c r="C19" s="49"/>
      <c r="D19" s="96" t="s">
        <v>14</v>
      </c>
      <c r="E19" s="171">
        <v>0.75</v>
      </c>
      <c r="F19" s="85"/>
      <c r="G19" s="96"/>
      <c r="H19" s="49"/>
      <c r="I19" s="49"/>
      <c r="J19" s="96" t="s">
        <v>14</v>
      </c>
      <c r="K19" s="171">
        <v>0.75</v>
      </c>
      <c r="L19" s="49"/>
      <c r="M19" s="49"/>
      <c r="N19" s="146">
        <f>C19+E19+G19+I19+K19+M19</f>
        <v>1.5</v>
      </c>
    </row>
    <row r="20" spans="1:14" x14ac:dyDescent="0.25">
      <c r="A20" s="218"/>
      <c r="B20" s="29"/>
      <c r="C20" s="29"/>
      <c r="D20" s="251" t="s">
        <v>187</v>
      </c>
      <c r="E20" s="218"/>
      <c r="F20" s="220"/>
      <c r="G20" s="218"/>
      <c r="H20" s="29"/>
      <c r="J20" s="251" t="s">
        <v>100</v>
      </c>
      <c r="K20" s="218"/>
      <c r="L20" s="219"/>
      <c r="M20" s="83"/>
      <c r="N20" s="197"/>
    </row>
    <row r="21" spans="1:14" x14ac:dyDescent="0.25">
      <c r="A21" s="221">
        <v>5.1100000000000003</v>
      </c>
      <c r="B21" s="30"/>
      <c r="C21" s="30"/>
      <c r="D21" s="252" t="s">
        <v>14</v>
      </c>
      <c r="E21" s="221">
        <v>0.59</v>
      </c>
      <c r="F21" s="223"/>
      <c r="G21" s="221"/>
      <c r="H21" s="30"/>
      <c r="J21" s="252" t="s">
        <v>14</v>
      </c>
      <c r="K21" s="221">
        <v>0.59</v>
      </c>
      <c r="L21" s="222"/>
      <c r="M21" s="83"/>
      <c r="N21" s="146">
        <f>E21+K21</f>
        <v>1.18</v>
      </c>
    </row>
    <row r="22" spans="1:14" x14ac:dyDescent="0.25">
      <c r="A22" s="5"/>
      <c r="B22" s="243" t="s">
        <v>165</v>
      </c>
      <c r="C22" s="253"/>
      <c r="D22" s="254"/>
      <c r="E22" s="231"/>
      <c r="F22" s="244"/>
      <c r="G22" s="231"/>
      <c r="H22" s="243" t="s">
        <v>165</v>
      </c>
      <c r="I22" s="233"/>
      <c r="J22" s="254"/>
      <c r="K22" s="233"/>
      <c r="L22" s="234"/>
      <c r="M22" s="234"/>
      <c r="N22" s="218"/>
    </row>
    <row r="23" spans="1:14" ht="45" x14ac:dyDescent="0.25">
      <c r="A23" s="8">
        <v>8</v>
      </c>
      <c r="B23" s="237" t="s">
        <v>166</v>
      </c>
      <c r="C23" s="238">
        <v>1.25</v>
      </c>
      <c r="D23" s="255"/>
      <c r="E23" s="238"/>
      <c r="F23" s="214"/>
      <c r="G23" s="236"/>
      <c r="H23" s="237" t="s">
        <v>167</v>
      </c>
      <c r="I23" s="239">
        <v>0.6</v>
      </c>
      <c r="J23" s="255"/>
      <c r="K23" s="239"/>
      <c r="L23" s="235"/>
      <c r="M23" s="235"/>
      <c r="N23" s="146">
        <f>C23+E23+G23+I23+K23</f>
        <v>1.85</v>
      </c>
    </row>
    <row r="24" spans="1:14" x14ac:dyDescent="0.25">
      <c r="A24" s="40">
        <v>7.39</v>
      </c>
      <c r="B24" s="44"/>
      <c r="C24" s="145"/>
      <c r="D24" s="45" t="s">
        <v>189</v>
      </c>
      <c r="E24" s="145"/>
      <c r="F24" s="43"/>
      <c r="G24" s="45"/>
      <c r="H24" s="45"/>
      <c r="I24" s="145"/>
      <c r="J24" s="44" t="s">
        <v>189</v>
      </c>
      <c r="K24" s="145"/>
      <c r="L24" s="44"/>
      <c r="M24" s="44"/>
      <c r="N24" s="145"/>
    </row>
    <row r="25" spans="1:14" x14ac:dyDescent="0.25">
      <c r="A25" s="53"/>
      <c r="B25" s="49"/>
      <c r="C25" s="146"/>
      <c r="D25" s="96" t="s">
        <v>14</v>
      </c>
      <c r="E25" s="256">
        <v>1.35</v>
      </c>
      <c r="F25" s="148"/>
      <c r="G25" s="96"/>
      <c r="H25" s="96"/>
      <c r="I25" s="146"/>
      <c r="J25" s="49" t="s">
        <v>27</v>
      </c>
      <c r="K25" s="146">
        <v>0.35</v>
      </c>
      <c r="L25" s="49"/>
      <c r="M25" s="49"/>
      <c r="N25" s="146">
        <f t="shared" ref="N25:N27" si="0">C25+E25+G25+I25+K25</f>
        <v>1.7000000000000002</v>
      </c>
    </row>
    <row r="26" spans="1:14" x14ac:dyDescent="0.25">
      <c r="A26" s="46"/>
      <c r="B26" s="52" t="s">
        <v>190</v>
      </c>
      <c r="C26" s="197"/>
      <c r="D26" s="51"/>
      <c r="E26" s="197"/>
      <c r="F26" s="48" t="s">
        <v>190</v>
      </c>
      <c r="G26" s="51"/>
      <c r="H26" s="51"/>
      <c r="I26" s="197"/>
      <c r="J26" s="52" t="s">
        <v>190</v>
      </c>
      <c r="K26" s="145"/>
      <c r="L26" s="44"/>
      <c r="M26" s="44"/>
      <c r="N26" s="145"/>
    </row>
    <row r="27" spans="1:14" x14ac:dyDescent="0.25">
      <c r="A27" s="53">
        <v>9.4700000000000006</v>
      </c>
      <c r="B27" s="50" t="s">
        <v>27</v>
      </c>
      <c r="C27" s="146">
        <v>0.33</v>
      </c>
      <c r="D27" s="97"/>
      <c r="E27" s="256"/>
      <c r="F27" s="148" t="s">
        <v>14</v>
      </c>
      <c r="G27" s="96">
        <v>1.52</v>
      </c>
      <c r="H27" s="97"/>
      <c r="I27" s="146"/>
      <c r="J27" s="257" t="s">
        <v>27</v>
      </c>
      <c r="K27" s="146">
        <v>0.33</v>
      </c>
      <c r="L27" s="49"/>
      <c r="M27" s="49"/>
      <c r="N27" s="146">
        <f t="shared" si="0"/>
        <v>2.1800000000000002</v>
      </c>
    </row>
    <row r="28" spans="1:14" x14ac:dyDescent="0.25">
      <c r="A28" s="40">
        <v>6.5</v>
      </c>
      <c r="B28" s="52" t="s">
        <v>191</v>
      </c>
      <c r="C28" s="258"/>
      <c r="D28" s="51"/>
      <c r="E28" s="258"/>
      <c r="F28" s="48"/>
      <c r="G28" s="51"/>
      <c r="H28" s="52" t="s">
        <v>191</v>
      </c>
      <c r="I28" s="145"/>
      <c r="J28" s="44"/>
      <c r="K28" s="145"/>
      <c r="L28" s="44"/>
      <c r="M28" s="44"/>
      <c r="N28" s="145"/>
    </row>
    <row r="29" spans="1:14" x14ac:dyDescent="0.25">
      <c r="A29" s="46"/>
      <c r="B29" s="49" t="s">
        <v>14</v>
      </c>
      <c r="C29" s="258">
        <v>1.17</v>
      </c>
      <c r="D29" s="96"/>
      <c r="E29" s="258"/>
      <c r="F29" s="48"/>
      <c r="G29" s="51"/>
      <c r="H29" s="49" t="s">
        <v>27</v>
      </c>
      <c r="I29" s="146">
        <v>0.33</v>
      </c>
      <c r="J29" s="49"/>
      <c r="K29" s="146"/>
      <c r="L29" s="49"/>
      <c r="M29" s="49"/>
      <c r="N29" s="146">
        <f t="shared" ref="N29" si="1">C29+E29+G29+I29+K29</f>
        <v>1.5</v>
      </c>
    </row>
    <row r="30" spans="1:14" x14ac:dyDescent="0.25">
      <c r="A30" s="86"/>
      <c r="B30" s="44"/>
      <c r="C30" s="45"/>
      <c r="D30" s="45"/>
      <c r="E30" s="45"/>
      <c r="F30" s="42"/>
      <c r="G30" s="45"/>
      <c r="H30" s="44"/>
      <c r="I30" s="45"/>
      <c r="J30" s="45"/>
      <c r="K30" s="45"/>
      <c r="L30" s="44"/>
      <c r="M30" s="178"/>
      <c r="N30" s="45"/>
    </row>
    <row r="31" spans="1:14" x14ac:dyDescent="0.25">
      <c r="A31" s="211">
        <f>SUM(A4:A30)</f>
        <v>81.08</v>
      </c>
      <c r="B31" s="53" t="s">
        <v>10</v>
      </c>
      <c r="C31" s="96">
        <f>SUM(C4:C30)</f>
        <v>4.4400000000000004</v>
      </c>
      <c r="D31" s="97"/>
      <c r="E31" s="96">
        <f>SUM(E4:E30)</f>
        <v>3.89</v>
      </c>
      <c r="F31" s="148"/>
      <c r="G31" s="96">
        <f>SUM(G4:G30)</f>
        <v>3.49</v>
      </c>
      <c r="H31" s="53"/>
      <c r="I31" s="96">
        <f>SUM(I4:I30)</f>
        <v>3.22</v>
      </c>
      <c r="J31" s="96"/>
      <c r="K31" s="96">
        <f>SUM(K4:K30)</f>
        <v>3.65</v>
      </c>
      <c r="L31" s="50"/>
      <c r="M31" s="96">
        <f>SUM(M4:M30)</f>
        <v>0</v>
      </c>
      <c r="N31" s="96">
        <f>SUM(N4:N30)</f>
        <v>18.689999999999998</v>
      </c>
    </row>
    <row r="32" spans="1:14" x14ac:dyDescent="0.25">
      <c r="A32" s="35"/>
      <c r="B32" s="35"/>
      <c r="C32" s="35"/>
      <c r="D32" s="35"/>
      <c r="E32" s="35"/>
      <c r="F32" s="37"/>
      <c r="G32" s="35"/>
      <c r="H32" s="35"/>
      <c r="I32" s="35"/>
      <c r="J32" s="63"/>
      <c r="K32" s="35"/>
      <c r="L32" s="35"/>
      <c r="M32" s="35"/>
      <c r="N32" s="35"/>
    </row>
    <row r="33" spans="1:14" x14ac:dyDescent="0.25">
      <c r="A33" s="35"/>
      <c r="B33" s="35"/>
      <c r="C33" s="35"/>
      <c r="D33" s="35"/>
      <c r="E33" s="35"/>
      <c r="F33" s="37"/>
      <c r="G33" s="35"/>
      <c r="H33" s="35" t="s">
        <v>21</v>
      </c>
      <c r="I33" s="35"/>
      <c r="J33" s="63"/>
      <c r="K33" s="94">
        <f>N31*4.33</f>
        <v>80.927699999999987</v>
      </c>
      <c r="L33" s="94"/>
      <c r="M33" s="35"/>
      <c r="N33" s="35"/>
    </row>
    <row r="34" spans="1:14" x14ac:dyDescent="0.25">
      <c r="A34" s="35"/>
      <c r="B34" s="35" t="s">
        <v>22</v>
      </c>
      <c r="C34" s="35"/>
      <c r="D34" s="35"/>
      <c r="E34" s="35"/>
      <c r="F34" s="132">
        <v>45017</v>
      </c>
      <c r="G34" s="35"/>
      <c r="H34" s="35"/>
      <c r="I34" s="95"/>
      <c r="J34" s="35"/>
      <c r="K34" s="35"/>
      <c r="L34" s="35"/>
      <c r="M34" s="35"/>
      <c r="N34" s="35"/>
    </row>
    <row r="35" spans="1:14" x14ac:dyDescent="0.25">
      <c r="A35" s="35"/>
      <c r="B35" s="35" t="s">
        <v>23</v>
      </c>
      <c r="C35" s="35"/>
      <c r="D35" s="35" t="str">
        <f>B1</f>
        <v xml:space="preserve">LAYLA JIYAR </v>
      </c>
      <c r="E35" s="180"/>
      <c r="F35" s="35"/>
      <c r="G35" s="35"/>
      <c r="H35" s="35"/>
      <c r="I35" s="35"/>
      <c r="J35" s="35"/>
      <c r="K35" s="35"/>
      <c r="L35" s="35"/>
      <c r="M35" s="35"/>
      <c r="N35" s="35"/>
    </row>
    <row r="38" spans="1:14" x14ac:dyDescent="0.25">
      <c r="E38" t="s">
        <v>188</v>
      </c>
    </row>
    <row r="40" spans="1:14" x14ac:dyDescent="0.25">
      <c r="E40" s="260"/>
      <c r="F40" s="261"/>
      <c r="G40" s="261"/>
      <c r="H40" s="261"/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30"/>
    </sheetView>
  </sheetViews>
  <sheetFormatPr baseColWidth="10" defaultRowHeight="15" x14ac:dyDescent="0.25"/>
  <cols>
    <col min="1" max="1" width="6.7109375" customWidth="1"/>
    <col min="2" max="2" width="13.140625" customWidth="1"/>
    <col min="3" max="3" width="6" customWidth="1"/>
    <col min="4" max="4" width="13.42578125" customWidth="1"/>
    <col min="5" max="5" width="6.42578125" customWidth="1"/>
    <col min="6" max="6" width="12.28515625" customWidth="1"/>
    <col min="7" max="7" width="6.140625" customWidth="1"/>
    <col min="9" max="9" width="6.140625" customWidth="1"/>
    <col min="10" max="10" width="13.42578125" customWidth="1"/>
    <col min="11" max="11" width="6.5703125" customWidth="1"/>
    <col min="12" max="12" width="6.28515625" customWidth="1"/>
    <col min="13" max="13" width="7.5703125" customWidth="1"/>
    <col min="14" max="14" width="5.4257812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>
        <f>C8+E8+G8+I8+K8+M8</f>
        <v>0</v>
      </c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82"/>
      <c r="C10" s="51"/>
      <c r="D10" s="41"/>
      <c r="E10" s="48"/>
      <c r="F10" s="82"/>
      <c r="G10" s="51"/>
      <c r="H10" s="82" t="s">
        <v>20</v>
      </c>
      <c r="I10" s="51"/>
      <c r="J10" s="82"/>
      <c r="K10" s="51"/>
      <c r="L10" s="44"/>
      <c r="M10" s="44"/>
      <c r="N10" s="45"/>
    </row>
    <row r="11" spans="1:14" x14ac:dyDescent="0.25">
      <c r="A11" s="53">
        <v>3.5</v>
      </c>
      <c r="B11" s="78"/>
      <c r="C11" s="96"/>
      <c r="D11" s="85"/>
      <c r="E11" s="148"/>
      <c r="F11" s="78"/>
      <c r="G11" s="96"/>
      <c r="H11" s="78" t="s">
        <v>14</v>
      </c>
      <c r="I11" s="96">
        <v>0.8</v>
      </c>
      <c r="J11" s="78"/>
      <c r="K11" s="96"/>
      <c r="L11" s="85"/>
      <c r="M11" s="49"/>
      <c r="N11" s="96">
        <f>C11+E11+G11+I11+K11+M11</f>
        <v>0.8</v>
      </c>
    </row>
    <row r="12" spans="1:14" x14ac:dyDescent="0.25">
      <c r="A12" s="40"/>
      <c r="B12" s="79" t="s">
        <v>48</v>
      </c>
      <c r="C12" s="51"/>
      <c r="D12" s="41"/>
      <c r="E12" s="48"/>
      <c r="F12" s="79"/>
      <c r="G12" s="51"/>
      <c r="H12" s="79"/>
      <c r="I12" s="51"/>
      <c r="J12" s="79"/>
      <c r="K12" s="51"/>
      <c r="L12" s="41"/>
      <c r="M12" s="52"/>
      <c r="N12" s="51"/>
    </row>
    <row r="13" spans="1:14" x14ac:dyDescent="0.25">
      <c r="A13" s="46">
        <v>2.93</v>
      </c>
      <c r="B13" s="79" t="s">
        <v>14</v>
      </c>
      <c r="C13" s="51">
        <v>0.67</v>
      </c>
      <c r="D13" s="41"/>
      <c r="E13" s="48"/>
      <c r="F13" s="79"/>
      <c r="G13" s="51"/>
      <c r="H13" s="79"/>
      <c r="I13" s="51"/>
      <c r="J13" s="79"/>
      <c r="K13" s="51"/>
      <c r="L13" s="41"/>
      <c r="M13" s="52"/>
      <c r="N13" s="51">
        <f>C13</f>
        <v>0.67</v>
      </c>
    </row>
    <row r="14" spans="1:14" x14ac:dyDescent="0.25">
      <c r="A14" s="121"/>
      <c r="B14" s="173" t="s">
        <v>52</v>
      </c>
      <c r="C14" s="45"/>
      <c r="D14" s="42"/>
      <c r="E14" s="43"/>
      <c r="F14" s="173" t="s">
        <v>52</v>
      </c>
      <c r="G14" s="45"/>
      <c r="H14" s="173"/>
      <c r="I14" s="45"/>
      <c r="J14" s="173" t="s">
        <v>52</v>
      </c>
      <c r="K14" s="45"/>
      <c r="L14" s="42"/>
      <c r="M14" s="174"/>
      <c r="N14" s="45"/>
    </row>
    <row r="15" spans="1:14" x14ac:dyDescent="0.25">
      <c r="A15" s="122">
        <v>8</v>
      </c>
      <c r="B15" s="78" t="s">
        <v>27</v>
      </c>
      <c r="C15" s="96">
        <v>0.5</v>
      </c>
      <c r="D15" s="85"/>
      <c r="E15" s="148"/>
      <c r="F15" s="78" t="s">
        <v>14</v>
      </c>
      <c r="G15" s="96">
        <v>0.85</v>
      </c>
      <c r="H15" s="78"/>
      <c r="I15" s="96"/>
      <c r="J15" s="78" t="s">
        <v>27</v>
      </c>
      <c r="K15" s="96">
        <v>0.5</v>
      </c>
      <c r="L15" s="85"/>
      <c r="M15" s="175"/>
      <c r="N15" s="96">
        <f>G15+K15+C15</f>
        <v>1.85</v>
      </c>
    </row>
    <row r="16" spans="1:14" x14ac:dyDescent="0.25">
      <c r="A16" s="40"/>
      <c r="B16" s="42"/>
      <c r="C16" s="45"/>
      <c r="D16" s="42" t="s">
        <v>43</v>
      </c>
      <c r="E16" s="43"/>
      <c r="F16" s="42"/>
      <c r="G16" s="43"/>
      <c r="H16" s="42"/>
      <c r="I16" s="45"/>
      <c r="J16" s="42" t="s">
        <v>43</v>
      </c>
      <c r="K16" s="45"/>
      <c r="L16" s="42"/>
      <c r="M16" s="45"/>
      <c r="N16" s="45"/>
    </row>
    <row r="17" spans="1:14" x14ac:dyDescent="0.25">
      <c r="A17" s="46">
        <v>4.5</v>
      </c>
      <c r="B17" s="41"/>
      <c r="C17" s="51"/>
      <c r="D17" s="47" t="s">
        <v>27</v>
      </c>
      <c r="E17" s="48">
        <v>0.25</v>
      </c>
      <c r="F17" s="41"/>
      <c r="G17" s="48"/>
      <c r="H17" s="49"/>
      <c r="I17" s="96"/>
      <c r="J17" s="55" t="s">
        <v>14</v>
      </c>
      <c r="K17" s="51">
        <v>0.79</v>
      </c>
      <c r="L17" s="55"/>
      <c r="M17" s="51"/>
      <c r="N17" s="51">
        <f>C17+E17+G17+I17+K17</f>
        <v>1.04</v>
      </c>
    </row>
    <row r="18" spans="1:14" ht="13.5" customHeight="1" x14ac:dyDescent="0.25">
      <c r="A18" s="121"/>
      <c r="B18" s="42"/>
      <c r="C18" s="45"/>
      <c r="D18" s="42" t="s">
        <v>90</v>
      </c>
      <c r="E18" s="45"/>
      <c r="F18" s="42"/>
      <c r="G18" s="43"/>
      <c r="H18" s="42"/>
      <c r="I18" s="45"/>
      <c r="J18" s="42" t="s">
        <v>90</v>
      </c>
      <c r="K18" s="45"/>
      <c r="L18" s="44"/>
      <c r="M18" s="45"/>
      <c r="N18" s="45"/>
    </row>
    <row r="19" spans="1:14" x14ac:dyDescent="0.25">
      <c r="A19" s="122">
        <v>5.04</v>
      </c>
      <c r="B19" s="85"/>
      <c r="C19" s="96"/>
      <c r="D19" s="85" t="s">
        <v>27</v>
      </c>
      <c r="E19" s="96">
        <v>0.41</v>
      </c>
      <c r="F19" s="85"/>
      <c r="G19" s="148"/>
      <c r="H19" s="85"/>
      <c r="I19" s="96"/>
      <c r="J19" s="85" t="s">
        <v>14</v>
      </c>
      <c r="K19" s="96">
        <v>0.75</v>
      </c>
      <c r="L19" s="49"/>
      <c r="M19" s="96"/>
      <c r="N19" s="96">
        <f>C19+E19+G19+I19+K19+M19</f>
        <v>1.1599999999999999</v>
      </c>
    </row>
    <row r="20" spans="1:14" x14ac:dyDescent="0.25">
      <c r="A20" s="121"/>
      <c r="B20" s="44" t="s">
        <v>89</v>
      </c>
      <c r="C20" s="45"/>
      <c r="D20" s="44"/>
      <c r="E20" s="145"/>
      <c r="F20" s="42" t="s">
        <v>89</v>
      </c>
      <c r="G20" s="145"/>
      <c r="H20" s="182"/>
      <c r="I20" s="45"/>
      <c r="J20" s="44" t="s">
        <v>89</v>
      </c>
      <c r="K20" s="45"/>
      <c r="L20" s="44"/>
      <c r="M20" s="45"/>
      <c r="N20" s="45"/>
    </row>
    <row r="21" spans="1:14" x14ac:dyDescent="0.25">
      <c r="A21" s="122">
        <v>6.61</v>
      </c>
      <c r="B21" s="49" t="s">
        <v>27</v>
      </c>
      <c r="C21" s="96">
        <v>0.33</v>
      </c>
      <c r="D21" s="49"/>
      <c r="E21" s="146"/>
      <c r="F21" s="85" t="s">
        <v>14</v>
      </c>
      <c r="G21" s="146">
        <v>0.87</v>
      </c>
      <c r="H21" s="183"/>
      <c r="I21" s="96"/>
      <c r="J21" s="49" t="s">
        <v>15</v>
      </c>
      <c r="K21" s="96">
        <v>0.33</v>
      </c>
      <c r="L21" s="49"/>
      <c r="M21" s="96"/>
      <c r="N21" s="96">
        <f>C21+G21+K21</f>
        <v>1.53</v>
      </c>
    </row>
    <row r="22" spans="1:14" x14ac:dyDescent="0.25">
      <c r="A22" s="40"/>
      <c r="B22" s="77"/>
      <c r="C22" s="44"/>
      <c r="D22" s="172" t="s">
        <v>18</v>
      </c>
      <c r="E22" s="45"/>
      <c r="F22" s="77"/>
      <c r="G22" s="45"/>
      <c r="H22" s="77"/>
      <c r="I22" s="42"/>
      <c r="J22" s="77" t="s">
        <v>18</v>
      </c>
      <c r="K22" s="45"/>
      <c r="L22" s="44"/>
      <c r="M22" s="44"/>
      <c r="N22" s="44"/>
    </row>
    <row r="23" spans="1:14" x14ac:dyDescent="0.25">
      <c r="A23" s="53">
        <v>6.5</v>
      </c>
      <c r="B23" s="49"/>
      <c r="C23" s="49"/>
      <c r="D23" s="49" t="s">
        <v>14</v>
      </c>
      <c r="E23" s="171">
        <v>0.75</v>
      </c>
      <c r="F23" s="85"/>
      <c r="G23" s="96"/>
      <c r="H23" s="49"/>
      <c r="I23" s="49"/>
      <c r="J23" s="49" t="s">
        <v>14</v>
      </c>
      <c r="K23" s="171">
        <v>0.75</v>
      </c>
      <c r="L23" s="49"/>
      <c r="M23" s="49"/>
      <c r="N23" s="49">
        <f>C23+E23+G23+I23+K23+M23</f>
        <v>1.5</v>
      </c>
    </row>
    <row r="24" spans="1:14" x14ac:dyDescent="0.25">
      <c r="A24" s="86"/>
      <c r="B24" s="44"/>
      <c r="C24" s="45"/>
      <c r="D24" s="44"/>
      <c r="E24" s="45"/>
      <c r="F24" s="42"/>
      <c r="G24" s="45"/>
      <c r="H24" s="44"/>
      <c r="I24" s="45"/>
      <c r="J24" s="44"/>
      <c r="K24" s="45"/>
      <c r="L24" s="44"/>
      <c r="M24" s="178"/>
      <c r="N24" s="45"/>
    </row>
    <row r="25" spans="1:14" x14ac:dyDescent="0.25">
      <c r="A25" s="211">
        <f>SUM(A4:A24)</f>
        <v>52.87</v>
      </c>
      <c r="B25" s="53" t="s">
        <v>10</v>
      </c>
      <c r="C25" s="96">
        <f>SUM(C4:C24)</f>
        <v>2.2000000000000002</v>
      </c>
      <c r="D25" s="50"/>
      <c r="E25" s="49">
        <f>SUM(E4:E24)</f>
        <v>1.74</v>
      </c>
      <c r="F25" s="148"/>
      <c r="G25" s="49">
        <f>SUM(G4:G24)</f>
        <v>2.02</v>
      </c>
      <c r="H25" s="53"/>
      <c r="I25" s="49">
        <f>SUM(I4:I24)</f>
        <v>1.6</v>
      </c>
      <c r="J25" s="53"/>
      <c r="K25" s="49">
        <f>SUM(K4:K24)</f>
        <v>4.62</v>
      </c>
      <c r="L25" s="50"/>
      <c r="M25" s="179"/>
      <c r="N25" s="96">
        <f>SUM(N4:N24)</f>
        <v>12.179999999999998</v>
      </c>
    </row>
    <row r="26" spans="1:14" x14ac:dyDescent="0.25">
      <c r="A26" s="35"/>
      <c r="B26" s="35"/>
      <c r="C26" s="35"/>
      <c r="D26" s="35"/>
      <c r="E26" s="35"/>
      <c r="F26" s="37"/>
      <c r="G26" s="35"/>
      <c r="H26" s="35"/>
      <c r="I26" s="35"/>
      <c r="J26" s="63"/>
      <c r="K26" s="35"/>
      <c r="L26" s="35"/>
      <c r="M26" s="35"/>
      <c r="N26" s="35"/>
    </row>
    <row r="27" spans="1:14" x14ac:dyDescent="0.25">
      <c r="A27" s="35"/>
      <c r="B27" s="35"/>
      <c r="C27" s="35"/>
      <c r="D27" s="35"/>
      <c r="E27" s="35"/>
      <c r="F27" s="37"/>
      <c r="G27" s="35"/>
      <c r="H27" s="35" t="s">
        <v>21</v>
      </c>
      <c r="I27" s="35"/>
      <c r="J27" s="63"/>
      <c r="K27" s="94">
        <f>N25*4.33</f>
        <v>52.739399999999989</v>
      </c>
      <c r="L27" s="94"/>
      <c r="M27" s="35"/>
      <c r="N27" s="35"/>
    </row>
    <row r="28" spans="1:14" x14ac:dyDescent="0.25">
      <c r="A28" s="35"/>
      <c r="B28" s="35" t="s">
        <v>22</v>
      </c>
      <c r="C28" s="35"/>
      <c r="D28" s="35"/>
      <c r="E28" s="35"/>
      <c r="F28" s="132" t="s">
        <v>149</v>
      </c>
      <c r="G28" s="35"/>
      <c r="H28" s="35"/>
      <c r="I28" s="95"/>
      <c r="J28" s="35"/>
      <c r="K28" s="35"/>
      <c r="L28" s="35"/>
      <c r="M28" s="35"/>
      <c r="N28" s="35"/>
    </row>
    <row r="29" spans="1:14" x14ac:dyDescent="0.25">
      <c r="A29" s="35"/>
      <c r="B29" s="35" t="s">
        <v>23</v>
      </c>
      <c r="C29" s="35"/>
      <c r="D29" s="35" t="s">
        <v>24</v>
      </c>
      <c r="E29" s="180"/>
      <c r="F29" s="35"/>
      <c r="G29" s="35"/>
      <c r="H29" s="35"/>
      <c r="I29" s="35"/>
      <c r="J29" s="35"/>
      <c r="K29" s="35"/>
      <c r="L29" s="35"/>
      <c r="M29" s="35"/>
      <c r="N29" s="35"/>
    </row>
  </sheetData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N35"/>
    </sheetView>
  </sheetViews>
  <sheetFormatPr baseColWidth="10" defaultRowHeight="15" x14ac:dyDescent="0.25"/>
  <cols>
    <col min="1" max="1" width="6.140625" customWidth="1"/>
    <col min="2" max="2" width="15.7109375" customWidth="1"/>
    <col min="3" max="3" width="6.5703125" customWidth="1"/>
    <col min="4" max="4" width="13.42578125" customWidth="1"/>
    <col min="5" max="5" width="5.5703125" customWidth="1"/>
    <col min="6" max="6" width="14.85546875" customWidth="1"/>
    <col min="7" max="7" width="6.5703125" customWidth="1"/>
    <col min="9" max="9" width="5.85546875" customWidth="1"/>
    <col min="10" max="10" width="13.7109375" customWidth="1"/>
    <col min="11" max="11" width="6.7109375" customWidth="1"/>
    <col min="12" max="12" width="7" customWidth="1"/>
    <col min="13" max="13" width="5.140625" customWidth="1"/>
    <col min="14" max="14" width="6.710937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>
        <f>C8+E8+G8+I8+K8+M8</f>
        <v>0</v>
      </c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82"/>
      <c r="C10" s="51"/>
      <c r="D10" s="41"/>
      <c r="E10" s="48"/>
      <c r="F10" s="82"/>
      <c r="G10" s="51"/>
      <c r="H10" s="82" t="s">
        <v>20</v>
      </c>
      <c r="I10" s="51"/>
      <c r="J10" s="82"/>
      <c r="K10" s="51"/>
      <c r="L10" s="44"/>
      <c r="M10" s="44"/>
      <c r="N10" s="45"/>
    </row>
    <row r="11" spans="1:14" x14ac:dyDescent="0.25">
      <c r="A11" s="53">
        <v>3.5</v>
      </c>
      <c r="B11" s="78"/>
      <c r="C11" s="96"/>
      <c r="D11" s="85"/>
      <c r="E11" s="148"/>
      <c r="F11" s="78"/>
      <c r="G11" s="96"/>
      <c r="H11" s="78" t="s">
        <v>14</v>
      </c>
      <c r="I11" s="96">
        <v>0.8</v>
      </c>
      <c r="J11" s="78"/>
      <c r="K11" s="96"/>
      <c r="L11" s="85"/>
      <c r="M11" s="49"/>
      <c r="N11" s="96">
        <f>C11+E11+G11+I11+K11+M11</f>
        <v>0.8</v>
      </c>
    </row>
    <row r="12" spans="1:14" x14ac:dyDescent="0.25">
      <c r="A12" s="40"/>
      <c r="B12" s="79" t="s">
        <v>48</v>
      </c>
      <c r="C12" s="51"/>
      <c r="D12" s="41"/>
      <c r="E12" s="48"/>
      <c r="F12" s="79"/>
      <c r="G12" s="51"/>
      <c r="H12" s="79"/>
      <c r="I12" s="51"/>
      <c r="J12" s="79"/>
      <c r="K12" s="51"/>
      <c r="L12" s="41"/>
      <c r="M12" s="52"/>
      <c r="N12" s="51"/>
    </row>
    <row r="13" spans="1:14" x14ac:dyDescent="0.25">
      <c r="A13" s="46">
        <v>2.93</v>
      </c>
      <c r="B13" s="79" t="s">
        <v>14</v>
      </c>
      <c r="C13" s="51">
        <v>0.67</v>
      </c>
      <c r="D13" s="41"/>
      <c r="E13" s="48"/>
      <c r="F13" s="79"/>
      <c r="G13" s="51"/>
      <c r="H13" s="79"/>
      <c r="I13" s="51"/>
      <c r="J13" s="79"/>
      <c r="K13" s="51"/>
      <c r="L13" s="41"/>
      <c r="M13" s="52"/>
      <c r="N13" s="51">
        <f>C13</f>
        <v>0.67</v>
      </c>
    </row>
    <row r="14" spans="1:14" x14ac:dyDescent="0.25">
      <c r="A14" s="121"/>
      <c r="B14" s="173" t="s">
        <v>52</v>
      </c>
      <c r="C14" s="45"/>
      <c r="D14" s="42"/>
      <c r="E14" s="43"/>
      <c r="F14" s="173" t="s">
        <v>52</v>
      </c>
      <c r="G14" s="45"/>
      <c r="H14" s="173"/>
      <c r="I14" s="45"/>
      <c r="J14" s="173" t="s">
        <v>52</v>
      </c>
      <c r="K14" s="45"/>
      <c r="L14" s="42"/>
      <c r="M14" s="174"/>
      <c r="N14" s="45"/>
    </row>
    <row r="15" spans="1:14" x14ac:dyDescent="0.25">
      <c r="A15" s="122">
        <v>8</v>
      </c>
      <c r="B15" s="78" t="s">
        <v>27</v>
      </c>
      <c r="C15" s="96">
        <v>0.5</v>
      </c>
      <c r="D15" s="85"/>
      <c r="E15" s="148"/>
      <c r="F15" s="78" t="s">
        <v>14</v>
      </c>
      <c r="G15" s="96">
        <v>0.85</v>
      </c>
      <c r="H15" s="78"/>
      <c r="I15" s="96"/>
      <c r="J15" s="78" t="s">
        <v>27</v>
      </c>
      <c r="K15" s="96">
        <v>0.5</v>
      </c>
      <c r="L15" s="85"/>
      <c r="M15" s="175"/>
      <c r="N15" s="96">
        <f>G15+K15+C15</f>
        <v>1.85</v>
      </c>
    </row>
    <row r="16" spans="1:14" x14ac:dyDescent="0.25">
      <c r="A16" s="40"/>
      <c r="B16" s="42"/>
      <c r="C16" s="45"/>
      <c r="D16" s="42" t="s">
        <v>43</v>
      </c>
      <c r="E16" s="43"/>
      <c r="F16" s="42"/>
      <c r="G16" s="43"/>
      <c r="H16" s="42"/>
      <c r="I16" s="45"/>
      <c r="J16" s="42" t="s">
        <v>43</v>
      </c>
      <c r="K16" s="45"/>
      <c r="L16" s="42"/>
      <c r="M16" s="45"/>
      <c r="N16" s="45"/>
    </row>
    <row r="17" spans="1:14" x14ac:dyDescent="0.25">
      <c r="A17" s="46">
        <v>4.5</v>
      </c>
      <c r="B17" s="41"/>
      <c r="C17" s="51"/>
      <c r="D17" s="47" t="s">
        <v>27</v>
      </c>
      <c r="E17" s="48">
        <v>0.25</v>
      </c>
      <c r="F17" s="41"/>
      <c r="G17" s="48"/>
      <c r="H17" s="49"/>
      <c r="I17" s="96"/>
      <c r="J17" s="55" t="s">
        <v>14</v>
      </c>
      <c r="K17" s="51">
        <v>0.79</v>
      </c>
      <c r="L17" s="55"/>
      <c r="M17" s="51"/>
      <c r="N17" s="51">
        <f>C17+E17+G17+I17+K17</f>
        <v>1.04</v>
      </c>
    </row>
    <row r="18" spans="1:14" x14ac:dyDescent="0.25">
      <c r="A18" s="121"/>
      <c r="B18" s="42"/>
      <c r="C18" s="45"/>
      <c r="D18" s="42" t="s">
        <v>90</v>
      </c>
      <c r="E18" s="45"/>
      <c r="F18" s="42"/>
      <c r="G18" s="43"/>
      <c r="H18" s="42"/>
      <c r="I18" s="45"/>
      <c r="J18" s="42" t="s">
        <v>90</v>
      </c>
      <c r="K18" s="45"/>
      <c r="L18" s="44"/>
      <c r="M18" s="45"/>
      <c r="N18" s="45"/>
    </row>
    <row r="19" spans="1:14" x14ac:dyDescent="0.25">
      <c r="A19" s="122">
        <v>5.04</v>
      </c>
      <c r="B19" s="85"/>
      <c r="C19" s="96"/>
      <c r="D19" s="85" t="s">
        <v>27</v>
      </c>
      <c r="E19" s="96">
        <v>0.41</v>
      </c>
      <c r="F19" s="85"/>
      <c r="G19" s="148"/>
      <c r="H19" s="85"/>
      <c r="I19" s="96"/>
      <c r="J19" s="85" t="s">
        <v>14</v>
      </c>
      <c r="K19" s="96">
        <v>0.75</v>
      </c>
      <c r="L19" s="49"/>
      <c r="M19" s="96"/>
      <c r="N19" s="96">
        <f>C19+E19+G19+I19+K19+M19</f>
        <v>1.1599999999999999</v>
      </c>
    </row>
    <row r="20" spans="1:14" x14ac:dyDescent="0.25">
      <c r="A20" s="121"/>
      <c r="B20" s="44" t="s">
        <v>89</v>
      </c>
      <c r="C20" s="45"/>
      <c r="D20" s="44"/>
      <c r="E20" s="145"/>
      <c r="F20" s="42" t="s">
        <v>89</v>
      </c>
      <c r="G20" s="145"/>
      <c r="H20" s="182"/>
      <c r="I20" s="45"/>
      <c r="J20" s="44" t="s">
        <v>89</v>
      </c>
      <c r="K20" s="45"/>
      <c r="L20" s="44"/>
      <c r="M20" s="45"/>
      <c r="N20" s="45"/>
    </row>
    <row r="21" spans="1:14" x14ac:dyDescent="0.25">
      <c r="A21" s="122">
        <v>6.61</v>
      </c>
      <c r="B21" s="49" t="s">
        <v>27</v>
      </c>
      <c r="C21" s="96">
        <v>0.33</v>
      </c>
      <c r="D21" s="49"/>
      <c r="E21" s="146"/>
      <c r="F21" s="85" t="s">
        <v>14</v>
      </c>
      <c r="G21" s="146">
        <v>0.87</v>
      </c>
      <c r="H21" s="183"/>
      <c r="I21" s="96"/>
      <c r="J21" s="49" t="s">
        <v>15</v>
      </c>
      <c r="K21" s="96">
        <v>0.33</v>
      </c>
      <c r="L21" s="49"/>
      <c r="M21" s="96"/>
      <c r="N21" s="96">
        <f>C21+G21+K21</f>
        <v>1.53</v>
      </c>
    </row>
    <row r="22" spans="1:14" x14ac:dyDescent="0.25">
      <c r="A22" s="40"/>
      <c r="B22" s="77"/>
      <c r="C22" s="44"/>
      <c r="D22" s="172" t="s">
        <v>18</v>
      </c>
      <c r="E22" s="45"/>
      <c r="F22" s="77"/>
      <c r="G22" s="45"/>
      <c r="H22" s="77"/>
      <c r="I22" s="42"/>
      <c r="J22" s="77" t="s">
        <v>18</v>
      </c>
      <c r="K22" s="45"/>
      <c r="L22" s="44"/>
      <c r="M22" s="44"/>
      <c r="N22" s="44"/>
    </row>
    <row r="23" spans="1:14" x14ac:dyDescent="0.25">
      <c r="A23" s="53">
        <v>6.5</v>
      </c>
      <c r="B23" s="49"/>
      <c r="C23" s="49"/>
      <c r="D23" s="49" t="s">
        <v>14</v>
      </c>
      <c r="E23" s="171">
        <v>0.75</v>
      </c>
      <c r="F23" s="85"/>
      <c r="G23" s="96"/>
      <c r="H23" s="49"/>
      <c r="I23" s="49"/>
      <c r="J23" s="49" t="s">
        <v>14</v>
      </c>
      <c r="K23" s="171">
        <v>0.75</v>
      </c>
      <c r="L23" s="49"/>
      <c r="M23" s="49"/>
      <c r="N23" s="49">
        <f>C23+E23+G23+I23+K23+M23</f>
        <v>1.5</v>
      </c>
    </row>
    <row r="24" spans="1:14" x14ac:dyDescent="0.25">
      <c r="A24" s="56"/>
      <c r="B24" s="82"/>
      <c r="C24" s="44"/>
      <c r="D24" s="83"/>
      <c r="E24" s="44"/>
      <c r="F24" s="82"/>
      <c r="G24" s="45"/>
      <c r="H24" s="154" t="s">
        <v>80</v>
      </c>
      <c r="I24" s="44"/>
      <c r="J24" s="82"/>
      <c r="K24" s="45"/>
      <c r="L24" s="83"/>
      <c r="M24" s="44"/>
      <c r="N24" s="44"/>
    </row>
    <row r="25" spans="1:14" x14ac:dyDescent="0.25">
      <c r="A25" s="155">
        <v>4.33</v>
      </c>
      <c r="B25" s="49"/>
      <c r="C25" s="49"/>
      <c r="D25" s="49"/>
      <c r="E25" s="84"/>
      <c r="F25" s="49"/>
      <c r="G25" s="96"/>
      <c r="H25" s="49" t="s">
        <v>14</v>
      </c>
      <c r="I25" s="49">
        <v>1</v>
      </c>
      <c r="J25" s="49"/>
      <c r="K25" s="96"/>
      <c r="L25" s="49"/>
      <c r="M25" s="49"/>
      <c r="N25" s="49">
        <f>C25+E25+G25+I25+K25+M25</f>
        <v>1</v>
      </c>
    </row>
    <row r="26" spans="1:14" x14ac:dyDescent="0.25">
      <c r="A26" s="29">
        <v>16</v>
      </c>
      <c r="B26" s="212" t="s">
        <v>30</v>
      </c>
      <c r="C26" s="213"/>
      <c r="D26" s="44"/>
      <c r="E26" s="213"/>
      <c r="F26" s="44" t="s">
        <v>30</v>
      </c>
      <c r="G26" s="213"/>
      <c r="H26" s="44"/>
      <c r="I26" s="213"/>
      <c r="J26" s="44" t="s">
        <v>30</v>
      </c>
      <c r="K26" s="213"/>
      <c r="L26" s="137"/>
      <c r="M26" s="138"/>
      <c r="N26" s="138"/>
    </row>
    <row r="27" spans="1:14" ht="36.75" x14ac:dyDescent="0.25">
      <c r="A27" s="30"/>
      <c r="B27" s="214" t="s">
        <v>143</v>
      </c>
      <c r="C27" s="215">
        <v>0.69</v>
      </c>
      <c r="D27" s="216"/>
      <c r="E27" s="215"/>
      <c r="F27" s="217" t="s">
        <v>144</v>
      </c>
      <c r="G27" s="215">
        <v>1.5</v>
      </c>
      <c r="H27" s="216"/>
      <c r="I27" s="215"/>
      <c r="J27" s="217" t="s">
        <v>145</v>
      </c>
      <c r="K27" s="215">
        <v>1.5</v>
      </c>
      <c r="L27" s="216"/>
      <c r="M27" s="215"/>
      <c r="N27" s="215">
        <f t="shared" ref="N27" si="0">C27+E27+G27+I27+K27</f>
        <v>3.69</v>
      </c>
    </row>
    <row r="28" spans="1:14" x14ac:dyDescent="0.25">
      <c r="A28" s="86"/>
      <c r="B28" s="44"/>
      <c r="C28" s="45"/>
      <c r="D28" s="44"/>
      <c r="E28" s="45"/>
      <c r="F28" s="42"/>
      <c r="G28" s="45"/>
      <c r="H28" s="44"/>
      <c r="I28" s="45"/>
      <c r="J28" s="44"/>
      <c r="K28" s="45"/>
      <c r="L28" s="44"/>
      <c r="M28" s="178"/>
      <c r="N28" s="45"/>
    </row>
    <row r="29" spans="1:14" x14ac:dyDescent="0.25">
      <c r="A29" s="211">
        <f>SUM(A4:A28)</f>
        <v>73.199999999999989</v>
      </c>
      <c r="B29" s="53" t="s">
        <v>10</v>
      </c>
      <c r="C29" s="96">
        <f>SUM(C4:C28)</f>
        <v>2.89</v>
      </c>
      <c r="D29" s="50"/>
      <c r="E29" s="49">
        <f>SUM(E4:E28)</f>
        <v>1.74</v>
      </c>
      <c r="F29" s="148"/>
      <c r="G29" s="49">
        <f>SUM(G4:G28)</f>
        <v>3.52</v>
      </c>
      <c r="H29" s="53"/>
      <c r="I29" s="49">
        <f>SUM(I4:I28)</f>
        <v>2.6</v>
      </c>
      <c r="J29" s="53"/>
      <c r="K29" s="49">
        <f>SUM(K4:K28)</f>
        <v>6.12</v>
      </c>
      <c r="L29" s="50"/>
      <c r="M29" s="179"/>
      <c r="N29" s="96">
        <f>SUM(N4:N28)</f>
        <v>16.869999999999997</v>
      </c>
    </row>
    <row r="30" spans="1:14" x14ac:dyDescent="0.25">
      <c r="A30" s="35"/>
      <c r="B30" s="35"/>
      <c r="C30" s="35"/>
      <c r="D30" s="35"/>
      <c r="E30" s="35"/>
      <c r="F30" s="37"/>
      <c r="G30" s="35"/>
      <c r="H30" s="35"/>
      <c r="I30" s="35"/>
      <c r="J30" s="63"/>
      <c r="K30" s="35"/>
      <c r="L30" s="35"/>
      <c r="M30" s="35"/>
      <c r="N30" s="35"/>
    </row>
    <row r="31" spans="1:14" x14ac:dyDescent="0.25">
      <c r="A31" s="35"/>
      <c r="B31" s="35"/>
      <c r="C31" s="35"/>
      <c r="D31" s="35"/>
      <c r="E31" s="35"/>
      <c r="F31" s="37"/>
      <c r="G31" s="35"/>
      <c r="H31" s="35" t="s">
        <v>21</v>
      </c>
      <c r="I31" s="35"/>
      <c r="J31" s="63"/>
      <c r="K31" s="94">
        <f>N29*4.33</f>
        <v>73.047099999999986</v>
      </c>
      <c r="L31" s="94"/>
      <c r="M31" s="35"/>
      <c r="N31" s="35"/>
    </row>
    <row r="32" spans="1:14" x14ac:dyDescent="0.25">
      <c r="A32" s="35"/>
      <c r="B32" s="35" t="s">
        <v>22</v>
      </c>
      <c r="C32" s="35"/>
      <c r="D32" s="35"/>
      <c r="E32" s="35"/>
      <c r="F32" s="132" t="s">
        <v>148</v>
      </c>
      <c r="G32" s="35"/>
      <c r="H32" s="35"/>
      <c r="I32" s="95"/>
      <c r="J32" s="35"/>
      <c r="K32" s="35"/>
      <c r="L32" s="35"/>
      <c r="M32" s="35"/>
      <c r="N32" s="35"/>
    </row>
    <row r="33" spans="1:14" x14ac:dyDescent="0.25">
      <c r="A33" s="35"/>
      <c r="B33" s="35" t="s">
        <v>23</v>
      </c>
      <c r="C33" s="35"/>
      <c r="D33" s="35" t="s">
        <v>24</v>
      </c>
      <c r="E33" s="180"/>
      <c r="F33" s="35"/>
      <c r="G33" s="35"/>
      <c r="H33" s="35"/>
      <c r="I33" s="35"/>
      <c r="J33" s="35"/>
      <c r="K33" s="35"/>
      <c r="L33" s="35"/>
      <c r="M33" s="35"/>
      <c r="N33" s="35"/>
    </row>
    <row r="35" spans="1:14" x14ac:dyDescent="0.25">
      <c r="G35" t="s">
        <v>147</v>
      </c>
    </row>
  </sheetData>
  <pageMargins left="0" right="0" top="0" bottom="0" header="0" footer="0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37"/>
    </sheetView>
  </sheetViews>
  <sheetFormatPr baseColWidth="10" defaultRowHeight="15" x14ac:dyDescent="0.25"/>
  <cols>
    <col min="1" max="1" width="6.42578125" customWidth="1"/>
    <col min="2" max="2" width="17.28515625" customWidth="1"/>
    <col min="3" max="3" width="5.7109375" customWidth="1"/>
    <col min="4" max="4" width="14.140625" customWidth="1"/>
    <col min="5" max="5" width="5.5703125" customWidth="1"/>
    <col min="6" max="6" width="16.42578125" customWidth="1"/>
    <col min="7" max="7" width="6.140625" customWidth="1"/>
    <col min="8" max="8" width="14.42578125" customWidth="1"/>
    <col min="9" max="9" width="6" customWidth="1"/>
    <col min="10" max="10" width="18.28515625" customWidth="1"/>
    <col min="11" max="11" width="5.5703125" customWidth="1"/>
    <col min="12" max="12" width="4.42578125" customWidth="1"/>
    <col min="13" max="13" width="4.85546875" customWidth="1"/>
    <col min="14" max="14" width="5.2851562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ht="14.25" customHeight="1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>
        <f>C8+E8+G8+I8+K8+M8</f>
        <v>0</v>
      </c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82"/>
      <c r="C10" s="51"/>
      <c r="D10" s="41"/>
      <c r="E10" s="48"/>
      <c r="F10" s="82"/>
      <c r="G10" s="51"/>
      <c r="H10" s="82" t="s">
        <v>20</v>
      </c>
      <c r="I10" s="51"/>
      <c r="J10" s="82"/>
      <c r="K10" s="51"/>
      <c r="L10" s="44"/>
      <c r="M10" s="44"/>
      <c r="N10" s="45"/>
    </row>
    <row r="11" spans="1:14" x14ac:dyDescent="0.25">
      <c r="A11" s="53">
        <v>3.5</v>
      </c>
      <c r="B11" s="78"/>
      <c r="C11" s="96"/>
      <c r="D11" s="85"/>
      <c r="E11" s="148"/>
      <c r="F11" s="78"/>
      <c r="G11" s="96"/>
      <c r="H11" s="78" t="s">
        <v>14</v>
      </c>
      <c r="I11" s="96">
        <v>0.8</v>
      </c>
      <c r="J11" s="78"/>
      <c r="K11" s="96"/>
      <c r="L11" s="85"/>
      <c r="M11" s="49"/>
      <c r="N11" s="96">
        <f>C11+E11+G11+I11+K11+M11</f>
        <v>0.8</v>
      </c>
    </row>
    <row r="12" spans="1:14" x14ac:dyDescent="0.25">
      <c r="A12" s="40"/>
      <c r="B12" s="79" t="s">
        <v>48</v>
      </c>
      <c r="C12" s="51"/>
      <c r="D12" s="41"/>
      <c r="E12" s="48"/>
      <c r="F12" s="79"/>
      <c r="G12" s="51"/>
      <c r="H12" s="79"/>
      <c r="I12" s="51"/>
      <c r="J12" s="79"/>
      <c r="K12" s="51"/>
      <c r="L12" s="41"/>
      <c r="M12" s="52"/>
      <c r="N12" s="51"/>
    </row>
    <row r="13" spans="1:14" x14ac:dyDescent="0.25">
      <c r="A13" s="46">
        <v>2.93</v>
      </c>
      <c r="B13" s="79" t="s">
        <v>14</v>
      </c>
      <c r="C13" s="51">
        <v>0.67</v>
      </c>
      <c r="D13" s="41"/>
      <c r="E13" s="48"/>
      <c r="F13" s="79"/>
      <c r="G13" s="51"/>
      <c r="H13" s="79"/>
      <c r="I13" s="51"/>
      <c r="J13" s="79"/>
      <c r="K13" s="51"/>
      <c r="L13" s="41"/>
      <c r="M13" s="52"/>
      <c r="N13" s="51">
        <f>C13</f>
        <v>0.67</v>
      </c>
    </row>
    <row r="14" spans="1:14" x14ac:dyDescent="0.25">
      <c r="A14" s="121"/>
      <c r="B14" s="173" t="s">
        <v>52</v>
      </c>
      <c r="C14" s="45"/>
      <c r="D14" s="42"/>
      <c r="E14" s="43"/>
      <c r="F14" s="173" t="s">
        <v>52</v>
      </c>
      <c r="G14" s="45"/>
      <c r="H14" s="173"/>
      <c r="I14" s="45"/>
      <c r="J14" s="173" t="s">
        <v>52</v>
      </c>
      <c r="K14" s="45"/>
      <c r="L14" s="42"/>
      <c r="M14" s="174"/>
      <c r="N14" s="45"/>
    </row>
    <row r="15" spans="1:14" x14ac:dyDescent="0.25">
      <c r="A15" s="122">
        <v>8</v>
      </c>
      <c r="B15" s="78" t="s">
        <v>27</v>
      </c>
      <c r="C15" s="96">
        <v>0.5</v>
      </c>
      <c r="D15" s="85"/>
      <c r="E15" s="148"/>
      <c r="F15" s="78" t="s">
        <v>14</v>
      </c>
      <c r="G15" s="96">
        <v>0.85</v>
      </c>
      <c r="H15" s="78"/>
      <c r="I15" s="96"/>
      <c r="J15" s="78" t="s">
        <v>27</v>
      </c>
      <c r="K15" s="96">
        <v>0.5</v>
      </c>
      <c r="L15" s="85"/>
      <c r="M15" s="175"/>
      <c r="N15" s="96">
        <f>G15+K15+C15</f>
        <v>1.85</v>
      </c>
    </row>
    <row r="16" spans="1:14" x14ac:dyDescent="0.25">
      <c r="A16" s="40"/>
      <c r="B16" s="42"/>
      <c r="C16" s="45"/>
      <c r="D16" s="42" t="s">
        <v>43</v>
      </c>
      <c r="E16" s="43"/>
      <c r="F16" s="42"/>
      <c r="G16" s="43"/>
      <c r="H16" s="42"/>
      <c r="I16" s="45"/>
      <c r="J16" s="42" t="s">
        <v>43</v>
      </c>
      <c r="K16" s="45"/>
      <c r="L16" s="42"/>
      <c r="M16" s="45"/>
      <c r="N16" s="45"/>
    </row>
    <row r="17" spans="1:14" x14ac:dyDescent="0.25">
      <c r="A17" s="46">
        <v>4.5</v>
      </c>
      <c r="B17" s="41"/>
      <c r="C17" s="51"/>
      <c r="D17" s="47" t="s">
        <v>27</v>
      </c>
      <c r="E17" s="48">
        <v>0.25</v>
      </c>
      <c r="F17" s="41"/>
      <c r="G17" s="48"/>
      <c r="H17" s="49"/>
      <c r="I17" s="96"/>
      <c r="J17" s="55" t="s">
        <v>14</v>
      </c>
      <c r="K17" s="51">
        <v>0.79</v>
      </c>
      <c r="L17" s="55"/>
      <c r="M17" s="51"/>
      <c r="N17" s="51">
        <f>C17+E17+G17+I17+K17</f>
        <v>1.04</v>
      </c>
    </row>
    <row r="18" spans="1:14" ht="12" customHeight="1" x14ac:dyDescent="0.25">
      <c r="A18" s="121"/>
      <c r="B18" s="42"/>
      <c r="C18" s="45"/>
      <c r="D18" s="42" t="s">
        <v>90</v>
      </c>
      <c r="E18" s="45"/>
      <c r="F18" s="42"/>
      <c r="G18" s="43"/>
      <c r="H18" s="42"/>
      <c r="I18" s="45"/>
      <c r="J18" s="42" t="s">
        <v>90</v>
      </c>
      <c r="K18" s="45"/>
      <c r="L18" s="44"/>
      <c r="M18" s="45"/>
      <c r="N18" s="45"/>
    </row>
    <row r="19" spans="1:14" x14ac:dyDescent="0.25">
      <c r="A19" s="122">
        <v>5.04</v>
      </c>
      <c r="B19" s="85"/>
      <c r="C19" s="96"/>
      <c r="D19" s="85" t="s">
        <v>27</v>
      </c>
      <c r="E19" s="96">
        <v>0.41</v>
      </c>
      <c r="F19" s="85"/>
      <c r="G19" s="148"/>
      <c r="H19" s="85"/>
      <c r="I19" s="96"/>
      <c r="J19" s="85" t="s">
        <v>14</v>
      </c>
      <c r="K19" s="96">
        <v>0.75</v>
      </c>
      <c r="L19" s="49"/>
      <c r="M19" s="96"/>
      <c r="N19" s="96">
        <f>C19+E19+G19+I19+K19+M19</f>
        <v>1.1599999999999999</v>
      </c>
    </row>
    <row r="20" spans="1:14" x14ac:dyDescent="0.25">
      <c r="A20" s="121"/>
      <c r="B20" s="44" t="s">
        <v>89</v>
      </c>
      <c r="C20" s="45"/>
      <c r="D20" s="44"/>
      <c r="E20" s="145"/>
      <c r="F20" s="42" t="s">
        <v>89</v>
      </c>
      <c r="G20" s="145"/>
      <c r="H20" s="182"/>
      <c r="I20" s="45"/>
      <c r="J20" s="44" t="s">
        <v>89</v>
      </c>
      <c r="K20" s="45"/>
      <c r="L20" s="44"/>
      <c r="M20" s="45"/>
      <c r="N20" s="45"/>
    </row>
    <row r="21" spans="1:14" x14ac:dyDescent="0.25">
      <c r="A21" s="122">
        <v>6.61</v>
      </c>
      <c r="B21" s="49" t="s">
        <v>27</v>
      </c>
      <c r="C21" s="96">
        <v>0.33</v>
      </c>
      <c r="D21" s="49"/>
      <c r="E21" s="146"/>
      <c r="F21" s="85" t="s">
        <v>14</v>
      </c>
      <c r="G21" s="146">
        <v>0.87</v>
      </c>
      <c r="H21" s="183"/>
      <c r="I21" s="96"/>
      <c r="J21" s="49" t="s">
        <v>15</v>
      </c>
      <c r="K21" s="96">
        <v>0.33</v>
      </c>
      <c r="L21" s="49"/>
      <c r="M21" s="96"/>
      <c r="N21" s="96">
        <f>C21+G21+K21</f>
        <v>1.53</v>
      </c>
    </row>
    <row r="22" spans="1:14" x14ac:dyDescent="0.25">
      <c r="A22" s="40"/>
      <c r="B22" s="77"/>
      <c r="C22" s="44"/>
      <c r="D22" s="172" t="s">
        <v>18</v>
      </c>
      <c r="E22" s="45"/>
      <c r="F22" s="77"/>
      <c r="G22" s="45"/>
      <c r="H22" s="77"/>
      <c r="I22" s="42"/>
      <c r="J22" s="77" t="s">
        <v>18</v>
      </c>
      <c r="K22" s="45"/>
      <c r="L22" s="44"/>
      <c r="M22" s="44"/>
      <c r="N22" s="44"/>
    </row>
    <row r="23" spans="1:14" x14ac:dyDescent="0.25">
      <c r="A23" s="53">
        <v>6.5</v>
      </c>
      <c r="B23" s="49"/>
      <c r="C23" s="49"/>
      <c r="D23" s="49" t="s">
        <v>14</v>
      </c>
      <c r="E23" s="171">
        <v>0.75</v>
      </c>
      <c r="F23" s="85"/>
      <c r="G23" s="96"/>
      <c r="H23" s="49"/>
      <c r="I23" s="49"/>
      <c r="J23" s="49" t="s">
        <v>14</v>
      </c>
      <c r="K23" s="171">
        <v>0.75</v>
      </c>
      <c r="L23" s="49"/>
      <c r="M23" s="49"/>
      <c r="N23" s="49">
        <f>C23+E23+G23+I23+K23+M23</f>
        <v>1.5</v>
      </c>
    </row>
    <row r="24" spans="1:14" x14ac:dyDescent="0.25">
      <c r="A24" s="56"/>
      <c r="B24" s="82"/>
      <c r="C24" s="44"/>
      <c r="D24" s="83"/>
      <c r="E24" s="44"/>
      <c r="F24" s="82"/>
      <c r="G24" s="45"/>
      <c r="H24" s="154" t="s">
        <v>80</v>
      </c>
      <c r="I24" s="44"/>
      <c r="J24" s="82"/>
      <c r="K24" s="45"/>
      <c r="L24" s="83"/>
      <c r="M24" s="44"/>
      <c r="N24" s="44"/>
    </row>
    <row r="25" spans="1:14" x14ac:dyDescent="0.25">
      <c r="A25" s="155">
        <v>4.33</v>
      </c>
      <c r="B25" s="49"/>
      <c r="C25" s="49"/>
      <c r="D25" s="49"/>
      <c r="E25" s="84"/>
      <c r="F25" s="49"/>
      <c r="G25" s="96"/>
      <c r="H25" s="49" t="s">
        <v>14</v>
      </c>
      <c r="I25" s="49">
        <v>1</v>
      </c>
      <c r="J25" s="49"/>
      <c r="K25" s="96"/>
      <c r="L25" s="49"/>
      <c r="M25" s="49"/>
      <c r="N25" s="49">
        <f>C25+E25+G25+I25+K25+M25</f>
        <v>1</v>
      </c>
    </row>
    <row r="26" spans="1:14" ht="12" customHeight="1" x14ac:dyDescent="0.25">
      <c r="A26" s="5"/>
      <c r="B26" s="16" t="s">
        <v>138</v>
      </c>
      <c r="C26" s="15"/>
      <c r="D26" s="15"/>
      <c r="E26" s="207"/>
      <c r="F26" s="16"/>
      <c r="G26" s="15"/>
      <c r="H26" s="15" t="s">
        <v>138</v>
      </c>
      <c r="I26" s="210"/>
      <c r="J26" s="15"/>
      <c r="K26" s="210"/>
      <c r="L26" s="15"/>
      <c r="M26" s="15"/>
      <c r="N26" s="15"/>
    </row>
    <row r="27" spans="1:14" x14ac:dyDescent="0.25">
      <c r="A27" s="34">
        <v>7.19</v>
      </c>
      <c r="B27" s="16" t="s">
        <v>14</v>
      </c>
      <c r="C27" s="15">
        <v>1.33</v>
      </c>
      <c r="D27" s="15"/>
      <c r="E27" s="207"/>
      <c r="F27" s="16"/>
      <c r="G27" s="15"/>
      <c r="H27" s="15" t="s">
        <v>27</v>
      </c>
      <c r="I27" s="210">
        <v>0.33</v>
      </c>
      <c r="J27" s="15"/>
      <c r="K27" s="210"/>
      <c r="L27" s="15"/>
      <c r="M27" s="15"/>
      <c r="N27" s="15">
        <f>C27+E27+G27+I27+K27</f>
        <v>1.6600000000000001</v>
      </c>
    </row>
    <row r="28" spans="1:14" ht="15.75" customHeight="1" x14ac:dyDescent="0.25">
      <c r="A28" s="29">
        <v>16</v>
      </c>
      <c r="B28" s="212" t="s">
        <v>30</v>
      </c>
      <c r="C28" s="213"/>
      <c r="D28" s="44"/>
      <c r="E28" s="213"/>
      <c r="F28" s="44" t="s">
        <v>30</v>
      </c>
      <c r="G28" s="213"/>
      <c r="H28" s="44"/>
      <c r="I28" s="213"/>
      <c r="J28" s="44" t="s">
        <v>30</v>
      </c>
      <c r="K28" s="213"/>
      <c r="L28" s="137"/>
      <c r="M28" s="138"/>
      <c r="N28" s="138"/>
    </row>
    <row r="29" spans="1:14" ht="21" customHeight="1" x14ac:dyDescent="0.25">
      <c r="A29" s="30"/>
      <c r="B29" s="214" t="s">
        <v>143</v>
      </c>
      <c r="C29" s="215">
        <v>0.69</v>
      </c>
      <c r="D29" s="216"/>
      <c r="E29" s="215"/>
      <c r="F29" s="217" t="s">
        <v>144</v>
      </c>
      <c r="G29" s="215">
        <v>1.5</v>
      </c>
      <c r="H29" s="216"/>
      <c r="I29" s="215"/>
      <c r="J29" s="217" t="s">
        <v>145</v>
      </c>
      <c r="K29" s="215">
        <v>1.5</v>
      </c>
      <c r="L29" s="216"/>
      <c r="M29" s="215"/>
      <c r="N29" s="215">
        <f t="shared" ref="N29" si="0">C29+E29+G29+I29+K29</f>
        <v>3.69</v>
      </c>
    </row>
    <row r="30" spans="1:14" x14ac:dyDescent="0.25">
      <c r="A30" s="86"/>
      <c r="B30" s="44"/>
      <c r="C30" s="45"/>
      <c r="D30" s="44"/>
      <c r="E30" s="45"/>
      <c r="F30" s="42"/>
      <c r="G30" s="45"/>
      <c r="H30" s="44"/>
      <c r="I30" s="45"/>
      <c r="J30" s="44"/>
      <c r="K30" s="45"/>
      <c r="L30" s="44"/>
      <c r="M30" s="178"/>
      <c r="N30" s="45"/>
    </row>
    <row r="31" spans="1:14" x14ac:dyDescent="0.25">
      <c r="A31" s="211">
        <f>SUM(A4:A30)</f>
        <v>80.39</v>
      </c>
      <c r="B31" s="53" t="s">
        <v>10</v>
      </c>
      <c r="C31" s="96">
        <f>SUM(C4:C30)</f>
        <v>4.2200000000000006</v>
      </c>
      <c r="D31" s="50"/>
      <c r="E31" s="49">
        <f>SUM(E4:E30)</f>
        <v>1.74</v>
      </c>
      <c r="F31" s="148"/>
      <c r="G31" s="49">
        <f>SUM(G4:G30)</f>
        <v>3.52</v>
      </c>
      <c r="H31" s="53"/>
      <c r="I31" s="49">
        <f>SUM(I4:I30)</f>
        <v>2.93</v>
      </c>
      <c r="J31" s="53"/>
      <c r="K31" s="49">
        <f>SUM(K4:K30)</f>
        <v>6.12</v>
      </c>
      <c r="L31" s="50"/>
      <c r="M31" s="179"/>
      <c r="N31" s="96">
        <f>SUM(N4:N30)</f>
        <v>18.529999999999998</v>
      </c>
    </row>
    <row r="32" spans="1:14" x14ac:dyDescent="0.25">
      <c r="A32" s="35"/>
      <c r="B32" s="35"/>
      <c r="C32" s="35"/>
      <c r="D32" s="35"/>
      <c r="E32" s="35"/>
      <c r="F32" s="37"/>
      <c r="G32" s="35"/>
      <c r="H32" s="35"/>
      <c r="I32" s="35"/>
      <c r="J32" s="63"/>
      <c r="K32" s="35"/>
      <c r="L32" s="35"/>
      <c r="M32" s="35"/>
      <c r="N32" s="35"/>
    </row>
    <row r="33" spans="1:14" x14ac:dyDescent="0.25">
      <c r="A33" s="35"/>
      <c r="B33" s="35"/>
      <c r="C33" s="35"/>
      <c r="D33" s="35"/>
      <c r="E33" s="35"/>
      <c r="F33" s="37"/>
      <c r="G33" s="35"/>
      <c r="H33" s="35" t="s">
        <v>21</v>
      </c>
      <c r="I33" s="35"/>
      <c r="J33" s="63"/>
      <c r="K33" s="94">
        <f>N31*4.33</f>
        <v>80.234899999999996</v>
      </c>
      <c r="L33" s="94"/>
      <c r="M33" s="35"/>
      <c r="N33" s="35"/>
    </row>
    <row r="34" spans="1:14" x14ac:dyDescent="0.25">
      <c r="A34" s="35"/>
      <c r="B34" s="35" t="s">
        <v>22</v>
      </c>
      <c r="C34" s="35"/>
      <c r="D34" s="35"/>
      <c r="E34" s="35"/>
      <c r="F34" s="132" t="s">
        <v>146</v>
      </c>
      <c r="G34" s="35"/>
      <c r="H34" s="35"/>
      <c r="I34" s="95"/>
      <c r="J34" s="35"/>
      <c r="K34" s="35"/>
      <c r="L34" s="35"/>
      <c r="M34" s="35"/>
      <c r="N34" s="35"/>
    </row>
    <row r="35" spans="1:14" x14ac:dyDescent="0.25">
      <c r="A35" s="35"/>
      <c r="B35" s="35" t="s">
        <v>23</v>
      </c>
      <c r="C35" s="35"/>
      <c r="D35" s="35" t="s">
        <v>24</v>
      </c>
      <c r="E35" s="180"/>
      <c r="F35" s="35"/>
      <c r="G35" s="35"/>
      <c r="H35" s="35"/>
      <c r="I35" s="35"/>
      <c r="J35" s="35"/>
      <c r="K35" s="35"/>
      <c r="L35" s="35"/>
      <c r="M35" s="35"/>
      <c r="N35" s="35"/>
    </row>
    <row r="36" spans="1:14" x14ac:dyDescent="0.25">
      <c r="G36" t="s">
        <v>141</v>
      </c>
    </row>
    <row r="37" spans="1:14" x14ac:dyDescent="0.25">
      <c r="G37" t="s">
        <v>147</v>
      </c>
    </row>
  </sheetData>
  <pageMargins left="0" right="0" top="0" bottom="0" header="0" footer="0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3" workbookViewId="0">
      <selection sqref="A1:N34"/>
    </sheetView>
  </sheetViews>
  <sheetFormatPr baseColWidth="10" defaultRowHeight="15" x14ac:dyDescent="0.25"/>
  <cols>
    <col min="1" max="1" width="5.85546875" customWidth="1"/>
    <col min="2" max="2" width="13.7109375" customWidth="1"/>
    <col min="3" max="3" width="6.28515625" customWidth="1"/>
    <col min="4" max="4" width="13.7109375" customWidth="1"/>
    <col min="5" max="5" width="5" customWidth="1"/>
    <col min="6" max="6" width="12.140625" customWidth="1"/>
    <col min="7" max="7" width="5.85546875" customWidth="1"/>
    <col min="8" max="8" width="12.85546875" customWidth="1"/>
    <col min="9" max="9" width="5.42578125" customWidth="1"/>
    <col min="10" max="10" width="14" customWidth="1"/>
    <col min="11" max="11" width="5.42578125" customWidth="1"/>
    <col min="12" max="12" width="4.5703125" customWidth="1"/>
    <col min="13" max="13" width="4.140625" customWidth="1"/>
    <col min="14" max="14" width="6.570312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ht="14.25" customHeight="1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>
        <f>C8+E8+G8+I8+K8+M8</f>
        <v>0</v>
      </c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82"/>
      <c r="C10" s="51"/>
      <c r="D10" s="41"/>
      <c r="E10" s="48"/>
      <c r="F10" s="82"/>
      <c r="G10" s="51"/>
      <c r="H10" s="82" t="s">
        <v>20</v>
      </c>
      <c r="I10" s="51"/>
      <c r="J10" s="82"/>
      <c r="K10" s="51"/>
      <c r="L10" s="44"/>
      <c r="M10" s="44"/>
      <c r="N10" s="45"/>
    </row>
    <row r="11" spans="1:14" x14ac:dyDescent="0.25">
      <c r="A11" s="53">
        <v>3.5</v>
      </c>
      <c r="B11" s="78"/>
      <c r="C11" s="96"/>
      <c r="D11" s="85"/>
      <c r="E11" s="148"/>
      <c r="F11" s="78"/>
      <c r="G11" s="96"/>
      <c r="H11" s="78" t="s">
        <v>14</v>
      </c>
      <c r="I11" s="96">
        <v>0.8</v>
      </c>
      <c r="J11" s="78"/>
      <c r="K11" s="96"/>
      <c r="L11" s="85"/>
      <c r="M11" s="49"/>
      <c r="N11" s="96">
        <f>C11+E11+G11+I11+K11+M11</f>
        <v>0.8</v>
      </c>
    </row>
    <row r="12" spans="1:14" x14ac:dyDescent="0.25">
      <c r="A12" s="40"/>
      <c r="B12" s="79" t="s">
        <v>48</v>
      </c>
      <c r="C12" s="51"/>
      <c r="D12" s="41"/>
      <c r="E12" s="48"/>
      <c r="F12" s="79"/>
      <c r="G12" s="51"/>
      <c r="H12" s="79"/>
      <c r="I12" s="51"/>
      <c r="J12" s="79"/>
      <c r="K12" s="51"/>
      <c r="L12" s="41"/>
      <c r="M12" s="52"/>
      <c r="N12" s="51"/>
    </row>
    <row r="13" spans="1:14" x14ac:dyDescent="0.25">
      <c r="A13" s="46">
        <v>2.93</v>
      </c>
      <c r="B13" s="79" t="s">
        <v>14</v>
      </c>
      <c r="C13" s="51">
        <v>0.67</v>
      </c>
      <c r="D13" s="41"/>
      <c r="E13" s="48"/>
      <c r="F13" s="79"/>
      <c r="G13" s="51"/>
      <c r="H13" s="79"/>
      <c r="I13" s="51"/>
      <c r="J13" s="79"/>
      <c r="K13" s="51"/>
      <c r="L13" s="41"/>
      <c r="M13" s="52"/>
      <c r="N13" s="51">
        <f>C13</f>
        <v>0.67</v>
      </c>
    </row>
    <row r="14" spans="1:14" x14ac:dyDescent="0.25">
      <c r="A14" s="121"/>
      <c r="B14" s="173" t="s">
        <v>52</v>
      </c>
      <c r="C14" s="45"/>
      <c r="D14" s="42"/>
      <c r="E14" s="43"/>
      <c r="F14" s="173" t="s">
        <v>52</v>
      </c>
      <c r="G14" s="45"/>
      <c r="H14" s="173"/>
      <c r="I14" s="45"/>
      <c r="J14" s="173" t="s">
        <v>52</v>
      </c>
      <c r="K14" s="45"/>
      <c r="L14" s="42"/>
      <c r="M14" s="174"/>
      <c r="N14" s="45"/>
    </row>
    <row r="15" spans="1:14" x14ac:dyDescent="0.25">
      <c r="A15" s="122">
        <v>8</v>
      </c>
      <c r="B15" s="78" t="s">
        <v>27</v>
      </c>
      <c r="C15" s="96">
        <v>0.5</v>
      </c>
      <c r="D15" s="85"/>
      <c r="E15" s="148"/>
      <c r="F15" s="78" t="s">
        <v>14</v>
      </c>
      <c r="G15" s="96">
        <v>0.85</v>
      </c>
      <c r="H15" s="78"/>
      <c r="I15" s="96"/>
      <c r="J15" s="78" t="s">
        <v>27</v>
      </c>
      <c r="K15" s="96">
        <v>0.5</v>
      </c>
      <c r="L15" s="85"/>
      <c r="M15" s="175"/>
      <c r="N15" s="96">
        <f>G15+K15+C15</f>
        <v>1.85</v>
      </c>
    </row>
    <row r="16" spans="1:14" x14ac:dyDescent="0.25">
      <c r="A16" s="40"/>
      <c r="B16" s="42"/>
      <c r="C16" s="45"/>
      <c r="D16" s="42" t="s">
        <v>43</v>
      </c>
      <c r="E16" s="43"/>
      <c r="F16" s="42"/>
      <c r="G16" s="43"/>
      <c r="H16" s="42"/>
      <c r="I16" s="45"/>
      <c r="J16" s="42" t="s">
        <v>43</v>
      </c>
      <c r="K16" s="45"/>
      <c r="L16" s="42"/>
      <c r="M16" s="45"/>
      <c r="N16" s="45"/>
    </row>
    <row r="17" spans="1:14" x14ac:dyDescent="0.25">
      <c r="A17" s="46">
        <v>4.5</v>
      </c>
      <c r="B17" s="41"/>
      <c r="C17" s="51"/>
      <c r="D17" s="47" t="s">
        <v>27</v>
      </c>
      <c r="E17" s="48">
        <v>0.25</v>
      </c>
      <c r="F17" s="41"/>
      <c r="G17" s="48"/>
      <c r="H17" s="49"/>
      <c r="I17" s="96"/>
      <c r="J17" s="55" t="s">
        <v>14</v>
      </c>
      <c r="K17" s="51">
        <v>0.79</v>
      </c>
      <c r="L17" s="55"/>
      <c r="M17" s="51"/>
      <c r="N17" s="51">
        <f>C17+E17+G17+I17+K17</f>
        <v>1.04</v>
      </c>
    </row>
    <row r="18" spans="1:14" ht="13.5" customHeight="1" x14ac:dyDescent="0.25">
      <c r="A18" s="121"/>
      <c r="B18" s="42"/>
      <c r="C18" s="45"/>
      <c r="D18" s="42" t="s">
        <v>90</v>
      </c>
      <c r="E18" s="45"/>
      <c r="F18" s="42"/>
      <c r="G18" s="43"/>
      <c r="H18" s="42"/>
      <c r="I18" s="45"/>
      <c r="J18" s="42" t="s">
        <v>90</v>
      </c>
      <c r="K18" s="45"/>
      <c r="L18" s="44"/>
      <c r="M18" s="45"/>
      <c r="N18" s="45"/>
    </row>
    <row r="19" spans="1:14" x14ac:dyDescent="0.25">
      <c r="A19" s="122">
        <v>5.04</v>
      </c>
      <c r="B19" s="85"/>
      <c r="C19" s="96"/>
      <c r="D19" s="85" t="s">
        <v>27</v>
      </c>
      <c r="E19" s="96">
        <v>0.41</v>
      </c>
      <c r="F19" s="85"/>
      <c r="G19" s="148"/>
      <c r="H19" s="85"/>
      <c r="I19" s="96"/>
      <c r="J19" s="85" t="s">
        <v>14</v>
      </c>
      <c r="K19" s="96">
        <v>0.75</v>
      </c>
      <c r="L19" s="49"/>
      <c r="M19" s="96"/>
      <c r="N19" s="96">
        <f>C19+E19+G19+I19+K19+M19</f>
        <v>1.1599999999999999</v>
      </c>
    </row>
    <row r="20" spans="1:14" x14ac:dyDescent="0.25">
      <c r="A20" s="121"/>
      <c r="B20" s="44" t="s">
        <v>89</v>
      </c>
      <c r="C20" s="45"/>
      <c r="D20" s="44"/>
      <c r="E20" s="145"/>
      <c r="F20" s="42" t="s">
        <v>89</v>
      </c>
      <c r="G20" s="145"/>
      <c r="H20" s="182"/>
      <c r="I20" s="45"/>
      <c r="J20" s="44" t="s">
        <v>89</v>
      </c>
      <c r="K20" s="45"/>
      <c r="L20" s="44"/>
      <c r="M20" s="45"/>
      <c r="N20" s="45"/>
    </row>
    <row r="21" spans="1:14" x14ac:dyDescent="0.25">
      <c r="A21" s="122">
        <v>6.61</v>
      </c>
      <c r="B21" s="49" t="s">
        <v>27</v>
      </c>
      <c r="C21" s="96">
        <v>0.33</v>
      </c>
      <c r="D21" s="49"/>
      <c r="E21" s="146"/>
      <c r="F21" s="85" t="s">
        <v>14</v>
      </c>
      <c r="G21" s="146">
        <v>0.87</v>
      </c>
      <c r="H21" s="183"/>
      <c r="I21" s="96"/>
      <c r="J21" s="49" t="s">
        <v>15</v>
      </c>
      <c r="K21" s="96">
        <v>0.33</v>
      </c>
      <c r="L21" s="49"/>
      <c r="M21" s="96"/>
      <c r="N21" s="96">
        <f>C21+G21+K21</f>
        <v>1.53</v>
      </c>
    </row>
    <row r="22" spans="1:14" x14ac:dyDescent="0.25">
      <c r="A22" s="40"/>
      <c r="B22" s="77"/>
      <c r="C22" s="44"/>
      <c r="D22" s="172" t="s">
        <v>18</v>
      </c>
      <c r="E22" s="45"/>
      <c r="F22" s="77"/>
      <c r="G22" s="45"/>
      <c r="H22" s="77"/>
      <c r="I22" s="42"/>
      <c r="J22" s="77" t="s">
        <v>18</v>
      </c>
      <c r="K22" s="45"/>
      <c r="L22" s="44"/>
      <c r="M22" s="44"/>
      <c r="N22" s="44"/>
    </row>
    <row r="23" spans="1:14" x14ac:dyDescent="0.25">
      <c r="A23" s="53">
        <v>6.5</v>
      </c>
      <c r="B23" s="49"/>
      <c r="C23" s="49"/>
      <c r="D23" s="49" t="s">
        <v>14</v>
      </c>
      <c r="E23" s="171">
        <v>0.75</v>
      </c>
      <c r="F23" s="85"/>
      <c r="G23" s="96"/>
      <c r="H23" s="49"/>
      <c r="I23" s="49"/>
      <c r="J23" s="49" t="s">
        <v>14</v>
      </c>
      <c r="K23" s="171">
        <v>0.75</v>
      </c>
      <c r="L23" s="49"/>
      <c r="M23" s="49"/>
      <c r="N23" s="49">
        <f>C23+E23+G23+I23+K23+M23</f>
        <v>1.5</v>
      </c>
    </row>
    <row r="24" spans="1:14" x14ac:dyDescent="0.25">
      <c r="A24" s="56"/>
      <c r="B24" s="82"/>
      <c r="C24" s="44"/>
      <c r="D24" s="83"/>
      <c r="E24" s="44"/>
      <c r="F24" s="82"/>
      <c r="G24" s="45"/>
      <c r="H24" s="154" t="s">
        <v>80</v>
      </c>
      <c r="I24" s="44"/>
      <c r="J24" s="82"/>
      <c r="K24" s="45"/>
      <c r="L24" s="83"/>
      <c r="M24" s="44"/>
      <c r="N24" s="44"/>
    </row>
    <row r="25" spans="1:14" x14ac:dyDescent="0.25">
      <c r="A25" s="155">
        <v>4.33</v>
      </c>
      <c r="B25" s="49"/>
      <c r="C25" s="49"/>
      <c r="D25" s="49"/>
      <c r="E25" s="84"/>
      <c r="F25" s="49"/>
      <c r="G25" s="96"/>
      <c r="H25" s="49" t="s">
        <v>14</v>
      </c>
      <c r="I25" s="49">
        <v>1</v>
      </c>
      <c r="J25" s="49"/>
      <c r="K25" s="96"/>
      <c r="L25" s="49"/>
      <c r="M25" s="49"/>
      <c r="N25" s="49">
        <f>C25+E25+G25+I25+K25+M25</f>
        <v>1</v>
      </c>
    </row>
    <row r="26" spans="1:14" ht="17.25" customHeight="1" x14ac:dyDescent="0.25">
      <c r="A26" s="5"/>
      <c r="B26" s="16" t="s">
        <v>138</v>
      </c>
      <c r="C26" s="15"/>
      <c r="D26" s="15"/>
      <c r="E26" s="207"/>
      <c r="F26" s="16"/>
      <c r="G26" s="15"/>
      <c r="H26" s="15" t="s">
        <v>138</v>
      </c>
      <c r="I26" s="210"/>
      <c r="J26" s="15"/>
      <c r="K26" s="210"/>
      <c r="L26" s="15"/>
      <c r="M26" s="15"/>
      <c r="N26" s="15"/>
    </row>
    <row r="27" spans="1:14" x14ac:dyDescent="0.25">
      <c r="A27" s="34">
        <v>7.19</v>
      </c>
      <c r="B27" s="16" t="s">
        <v>14</v>
      </c>
      <c r="C27" s="15">
        <v>1.33</v>
      </c>
      <c r="D27" s="15"/>
      <c r="E27" s="207"/>
      <c r="F27" s="16"/>
      <c r="G27" s="15"/>
      <c r="H27" s="15" t="s">
        <v>27</v>
      </c>
      <c r="I27" s="210">
        <v>0.33</v>
      </c>
      <c r="J27" s="15"/>
      <c r="K27" s="210"/>
      <c r="L27" s="15"/>
      <c r="M27" s="15"/>
      <c r="N27" s="15">
        <f>C27+E27+G27+I27+K27</f>
        <v>1.6600000000000001</v>
      </c>
    </row>
    <row r="28" spans="1:14" x14ac:dyDescent="0.25">
      <c r="A28" s="86"/>
      <c r="B28" s="44"/>
      <c r="C28" s="45"/>
      <c r="D28" s="44"/>
      <c r="E28" s="45"/>
      <c r="F28" s="42"/>
      <c r="G28" s="45"/>
      <c r="H28" s="44"/>
      <c r="I28" s="45"/>
      <c r="J28" s="44"/>
      <c r="K28" s="45"/>
      <c r="L28" s="44"/>
      <c r="M28" s="178"/>
      <c r="N28" s="45"/>
    </row>
    <row r="29" spans="1:14" x14ac:dyDescent="0.25">
      <c r="A29" s="211">
        <f>SUM(A4:A28)</f>
        <v>64.39</v>
      </c>
      <c r="B29" s="53" t="s">
        <v>10</v>
      </c>
      <c r="C29" s="96">
        <f>SUM(C4:C28)</f>
        <v>3.5300000000000002</v>
      </c>
      <c r="D29" s="50"/>
      <c r="E29" s="49">
        <f>SUM(E4:E28)</f>
        <v>1.74</v>
      </c>
      <c r="F29" s="148"/>
      <c r="G29" s="49">
        <f>SUM(G4:G28)</f>
        <v>2.02</v>
      </c>
      <c r="H29" s="53"/>
      <c r="I29" s="96">
        <f>SUM(I4:I28)</f>
        <v>2.93</v>
      </c>
      <c r="J29" s="53"/>
      <c r="K29" s="96">
        <f>SUM(K4:K28)</f>
        <v>4.62</v>
      </c>
      <c r="L29" s="50"/>
      <c r="M29" s="179"/>
      <c r="N29" s="96">
        <f>SUM(N4:N28)</f>
        <v>14.839999999999998</v>
      </c>
    </row>
    <row r="30" spans="1:14" x14ac:dyDescent="0.25">
      <c r="A30" s="35"/>
      <c r="B30" s="35"/>
      <c r="C30" s="35"/>
      <c r="D30" s="35"/>
      <c r="E30" s="35"/>
      <c r="F30" s="37"/>
      <c r="G30" s="35"/>
      <c r="H30" s="35"/>
      <c r="I30" s="35"/>
      <c r="J30" s="63"/>
      <c r="K30" s="35"/>
      <c r="L30" s="35"/>
      <c r="M30" s="35"/>
      <c r="N30" s="35"/>
    </row>
    <row r="31" spans="1:14" x14ac:dyDescent="0.25">
      <c r="A31" s="35"/>
      <c r="B31" s="35"/>
      <c r="C31" s="35"/>
      <c r="D31" s="35"/>
      <c r="E31" s="35"/>
      <c r="F31" s="37"/>
      <c r="G31" s="35"/>
      <c r="H31" s="35" t="s">
        <v>21</v>
      </c>
      <c r="I31" s="35"/>
      <c r="J31" s="63"/>
      <c r="K31" s="94">
        <f>N29*4.33</f>
        <v>64.257199999999997</v>
      </c>
      <c r="L31" s="94"/>
      <c r="M31" s="35"/>
      <c r="N31" s="35"/>
    </row>
    <row r="32" spans="1:14" x14ac:dyDescent="0.25">
      <c r="A32" s="35"/>
      <c r="B32" s="35" t="s">
        <v>22</v>
      </c>
      <c r="C32" s="35"/>
      <c r="D32" s="35"/>
      <c r="E32" s="35"/>
      <c r="F32" s="132" t="s">
        <v>142</v>
      </c>
      <c r="G32" s="35"/>
      <c r="H32" s="35"/>
      <c r="I32" s="95"/>
      <c r="J32" s="35"/>
      <c r="K32" s="35"/>
      <c r="L32" s="35"/>
      <c r="M32" s="35"/>
      <c r="N32" s="35"/>
    </row>
    <row r="33" spans="1:14" x14ac:dyDescent="0.25">
      <c r="A33" s="35"/>
      <c r="B33" s="35" t="s">
        <v>23</v>
      </c>
      <c r="C33" s="35"/>
      <c r="D33" s="35" t="s">
        <v>24</v>
      </c>
      <c r="E33" s="180"/>
      <c r="F33" s="35"/>
      <c r="G33" s="35"/>
      <c r="H33" s="35"/>
      <c r="I33" s="35"/>
      <c r="J33" s="35"/>
      <c r="K33" s="35"/>
      <c r="L33" s="35"/>
      <c r="M33" s="35"/>
      <c r="N33" s="35"/>
    </row>
    <row r="34" spans="1:14" x14ac:dyDescent="0.25">
      <c r="G34" t="s">
        <v>141</v>
      </c>
    </row>
  </sheetData>
  <pageMargins left="0" right="0" top="0" bottom="0" header="0" footer="0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8"/>
    </sheetView>
  </sheetViews>
  <sheetFormatPr baseColWidth="10" defaultRowHeight="15" x14ac:dyDescent="0.25"/>
  <cols>
    <col min="1" max="1" width="5.5703125" customWidth="1"/>
    <col min="2" max="2" width="13.28515625" customWidth="1"/>
    <col min="3" max="3" width="6.140625" customWidth="1"/>
    <col min="5" max="5" width="6.5703125" customWidth="1"/>
    <col min="6" max="6" width="12.5703125" customWidth="1"/>
    <col min="7" max="7" width="6.42578125" customWidth="1"/>
    <col min="9" max="9" width="6.42578125" customWidth="1"/>
    <col min="10" max="10" width="13.140625" customWidth="1"/>
    <col min="11" max="11" width="6.28515625" customWidth="1"/>
    <col min="12" max="12" width="6.7109375" customWidth="1"/>
    <col min="13" max="13" width="6.5703125" customWidth="1"/>
    <col min="14" max="14" width="6.4257812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>
        <f>C8+E8+G8+I8+K8+M8</f>
        <v>0</v>
      </c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82"/>
      <c r="C10" s="51"/>
      <c r="D10" s="41"/>
      <c r="E10" s="48"/>
      <c r="F10" s="82"/>
      <c r="G10" s="51"/>
      <c r="H10" s="82" t="s">
        <v>20</v>
      </c>
      <c r="I10" s="51"/>
      <c r="J10" s="82"/>
      <c r="K10" s="51"/>
      <c r="L10" s="44"/>
      <c r="M10" s="44"/>
      <c r="N10" s="45"/>
    </row>
    <row r="11" spans="1:14" x14ac:dyDescent="0.25">
      <c r="A11" s="53">
        <v>3.5</v>
      </c>
      <c r="B11" s="78"/>
      <c r="C11" s="96"/>
      <c r="D11" s="85"/>
      <c r="E11" s="148"/>
      <c r="F11" s="78"/>
      <c r="G11" s="96"/>
      <c r="H11" s="78" t="s">
        <v>14</v>
      </c>
      <c r="I11" s="96">
        <v>0.8</v>
      </c>
      <c r="J11" s="78"/>
      <c r="K11" s="96"/>
      <c r="L11" s="85"/>
      <c r="M11" s="49"/>
      <c r="N11" s="96">
        <f>C11+E11+G11+I11+K11+M11</f>
        <v>0.8</v>
      </c>
    </row>
    <row r="12" spans="1:14" x14ac:dyDescent="0.25">
      <c r="A12" s="40"/>
      <c r="B12" s="79" t="s">
        <v>48</v>
      </c>
      <c r="C12" s="51"/>
      <c r="D12" s="41"/>
      <c r="E12" s="48"/>
      <c r="F12" s="79"/>
      <c r="G12" s="51"/>
      <c r="H12" s="79"/>
      <c r="I12" s="51"/>
      <c r="J12" s="79"/>
      <c r="K12" s="51"/>
      <c r="L12" s="41"/>
      <c r="M12" s="52"/>
      <c r="N12" s="51"/>
    </row>
    <row r="13" spans="1:14" x14ac:dyDescent="0.25">
      <c r="A13" s="46">
        <v>2.93</v>
      </c>
      <c r="B13" s="79" t="s">
        <v>14</v>
      </c>
      <c r="C13" s="51">
        <v>0.67</v>
      </c>
      <c r="D13" s="41"/>
      <c r="E13" s="48"/>
      <c r="F13" s="79"/>
      <c r="G13" s="51"/>
      <c r="H13" s="79"/>
      <c r="I13" s="51"/>
      <c r="J13" s="79"/>
      <c r="K13" s="51"/>
      <c r="L13" s="41"/>
      <c r="M13" s="52"/>
      <c r="N13" s="51">
        <f>C13</f>
        <v>0.67</v>
      </c>
    </row>
    <row r="14" spans="1:14" x14ac:dyDescent="0.25">
      <c r="A14" s="121"/>
      <c r="B14" s="173" t="s">
        <v>52</v>
      </c>
      <c r="C14" s="45"/>
      <c r="D14" s="42"/>
      <c r="E14" s="43"/>
      <c r="F14" s="173" t="s">
        <v>52</v>
      </c>
      <c r="G14" s="45"/>
      <c r="H14" s="173"/>
      <c r="I14" s="45"/>
      <c r="J14" s="173" t="s">
        <v>52</v>
      </c>
      <c r="K14" s="45"/>
      <c r="L14" s="42"/>
      <c r="M14" s="174"/>
      <c r="N14" s="45"/>
    </row>
    <row r="15" spans="1:14" x14ac:dyDescent="0.25">
      <c r="A15" s="122">
        <v>8</v>
      </c>
      <c r="B15" s="78" t="s">
        <v>27</v>
      </c>
      <c r="C15" s="96">
        <v>0.5</v>
      </c>
      <c r="D15" s="85"/>
      <c r="E15" s="148"/>
      <c r="F15" s="78" t="s">
        <v>14</v>
      </c>
      <c r="G15" s="96">
        <v>0.85</v>
      </c>
      <c r="H15" s="78"/>
      <c r="I15" s="96"/>
      <c r="J15" s="78" t="s">
        <v>27</v>
      </c>
      <c r="K15" s="96">
        <v>0.5</v>
      </c>
      <c r="L15" s="85"/>
      <c r="M15" s="175"/>
      <c r="N15" s="96">
        <f>G15+K15+C15</f>
        <v>1.85</v>
      </c>
    </row>
    <row r="16" spans="1:14" x14ac:dyDescent="0.25">
      <c r="A16" s="40"/>
      <c r="B16" s="42"/>
      <c r="C16" s="45"/>
      <c r="D16" s="42" t="s">
        <v>43</v>
      </c>
      <c r="E16" s="43"/>
      <c r="F16" s="42"/>
      <c r="G16" s="43"/>
      <c r="H16" s="42"/>
      <c r="I16" s="45"/>
      <c r="J16" s="42" t="s">
        <v>43</v>
      </c>
      <c r="K16" s="45"/>
      <c r="L16" s="42"/>
      <c r="M16" s="45"/>
      <c r="N16" s="45"/>
    </row>
    <row r="17" spans="1:14" x14ac:dyDescent="0.25">
      <c r="A17" s="46">
        <v>4.5</v>
      </c>
      <c r="B17" s="41"/>
      <c r="C17" s="51"/>
      <c r="D17" s="47" t="s">
        <v>27</v>
      </c>
      <c r="E17" s="48">
        <v>0.25</v>
      </c>
      <c r="F17" s="41"/>
      <c r="G17" s="48"/>
      <c r="H17" s="49"/>
      <c r="I17" s="96"/>
      <c r="J17" s="55" t="s">
        <v>14</v>
      </c>
      <c r="K17" s="51">
        <v>0.79</v>
      </c>
      <c r="L17" s="55"/>
      <c r="M17" s="51"/>
      <c r="N17" s="51">
        <f>C17+E17+G17+I17+K17</f>
        <v>1.04</v>
      </c>
    </row>
    <row r="18" spans="1:14" ht="23.25" x14ac:dyDescent="0.25">
      <c r="A18" s="121"/>
      <c r="B18" s="42"/>
      <c r="C18" s="45"/>
      <c r="D18" s="42" t="s">
        <v>90</v>
      </c>
      <c r="E18" s="45"/>
      <c r="F18" s="42"/>
      <c r="G18" s="43"/>
      <c r="H18" s="42"/>
      <c r="I18" s="45"/>
      <c r="J18" s="42" t="s">
        <v>90</v>
      </c>
      <c r="K18" s="45"/>
      <c r="L18" s="44"/>
      <c r="M18" s="45"/>
      <c r="N18" s="45"/>
    </row>
    <row r="19" spans="1:14" x14ac:dyDescent="0.25">
      <c r="A19" s="122">
        <v>5.04</v>
      </c>
      <c r="B19" s="85"/>
      <c r="C19" s="96"/>
      <c r="D19" s="85" t="s">
        <v>27</v>
      </c>
      <c r="E19" s="96">
        <v>0.41</v>
      </c>
      <c r="F19" s="85"/>
      <c r="G19" s="148"/>
      <c r="H19" s="85"/>
      <c r="I19" s="96"/>
      <c r="J19" s="85" t="s">
        <v>14</v>
      </c>
      <c r="K19" s="96">
        <v>0.75</v>
      </c>
      <c r="L19" s="49"/>
      <c r="M19" s="96"/>
      <c r="N19" s="96">
        <f>C19+E19+G19+I19+K19+M19</f>
        <v>1.1599999999999999</v>
      </c>
    </row>
    <row r="20" spans="1:14" x14ac:dyDescent="0.25">
      <c r="A20" s="121"/>
      <c r="B20" s="44" t="s">
        <v>89</v>
      </c>
      <c r="C20" s="45"/>
      <c r="D20" s="44"/>
      <c r="E20" s="145"/>
      <c r="F20" s="42" t="s">
        <v>89</v>
      </c>
      <c r="G20" s="145"/>
      <c r="H20" s="182"/>
      <c r="I20" s="45"/>
      <c r="J20" s="44" t="s">
        <v>89</v>
      </c>
      <c r="K20" s="45"/>
      <c r="L20" s="44"/>
      <c r="M20" s="45"/>
      <c r="N20" s="45"/>
    </row>
    <row r="21" spans="1:14" x14ac:dyDescent="0.25">
      <c r="A21" s="122">
        <v>6.61</v>
      </c>
      <c r="B21" s="49" t="s">
        <v>27</v>
      </c>
      <c r="C21" s="96">
        <v>0.33</v>
      </c>
      <c r="D21" s="49"/>
      <c r="E21" s="146"/>
      <c r="F21" s="85" t="s">
        <v>14</v>
      </c>
      <c r="G21" s="146">
        <v>0.87</v>
      </c>
      <c r="H21" s="183"/>
      <c r="I21" s="96"/>
      <c r="J21" s="49" t="s">
        <v>15</v>
      </c>
      <c r="K21" s="96">
        <v>0.33</v>
      </c>
      <c r="L21" s="49"/>
      <c r="M21" s="96"/>
      <c r="N21" s="96">
        <f>C21+G21+K21</f>
        <v>1.53</v>
      </c>
    </row>
    <row r="22" spans="1:14" x14ac:dyDescent="0.25">
      <c r="A22" s="206"/>
      <c r="B22" s="44"/>
      <c r="C22" s="45"/>
      <c r="D22" s="44"/>
      <c r="E22" s="45"/>
      <c r="F22" s="42"/>
      <c r="G22" s="45"/>
      <c r="H22" s="44"/>
      <c r="I22" s="45"/>
      <c r="J22" s="44"/>
      <c r="K22" s="45"/>
      <c r="L22" s="44"/>
      <c r="M22" s="178"/>
      <c r="N22" s="45"/>
    </row>
    <row r="23" spans="1:14" x14ac:dyDescent="0.25">
      <c r="A23" s="88">
        <f>SUM(A4:A22)</f>
        <v>46.37</v>
      </c>
      <c r="B23" s="53" t="s">
        <v>10</v>
      </c>
      <c r="C23" s="96">
        <f>SUM(C4:C22)</f>
        <v>2.2000000000000002</v>
      </c>
      <c r="D23" s="50"/>
      <c r="E23" s="49">
        <f>SUM(E4:E22)</f>
        <v>0.99</v>
      </c>
      <c r="F23" s="148"/>
      <c r="G23" s="49">
        <f>SUM(G4:G22)</f>
        <v>2.02</v>
      </c>
      <c r="H23" s="53"/>
      <c r="I23" s="96">
        <f>SUM(I4:I22)</f>
        <v>1.6</v>
      </c>
      <c r="J23" s="53"/>
      <c r="K23" s="96">
        <f>SUM(K4:K22)</f>
        <v>3.87</v>
      </c>
      <c r="L23" s="50"/>
      <c r="M23" s="179"/>
      <c r="N23" s="96">
        <f>SUM(N4:N22)</f>
        <v>10.679999999999998</v>
      </c>
    </row>
    <row r="24" spans="1:14" x14ac:dyDescent="0.25">
      <c r="A24" s="35"/>
      <c r="B24" s="35"/>
      <c r="C24" s="35"/>
      <c r="D24" s="35"/>
      <c r="E24" s="35"/>
      <c r="F24" s="37"/>
      <c r="G24" s="35"/>
      <c r="H24" s="35"/>
      <c r="I24" s="35"/>
      <c r="J24" s="63"/>
      <c r="K24" s="35"/>
      <c r="L24" s="35"/>
      <c r="M24" s="35"/>
      <c r="N24" s="35"/>
    </row>
    <row r="25" spans="1:14" x14ac:dyDescent="0.25">
      <c r="A25" s="35"/>
      <c r="B25" s="35"/>
      <c r="C25" s="35"/>
      <c r="D25" s="35"/>
      <c r="E25" s="35"/>
      <c r="F25" s="37"/>
      <c r="G25" s="35"/>
      <c r="H25" s="35" t="s">
        <v>21</v>
      </c>
      <c r="I25" s="35"/>
      <c r="J25" s="63"/>
      <c r="K25" s="94">
        <f>N23*4.33</f>
        <v>46.244399999999992</v>
      </c>
      <c r="L25" s="94"/>
      <c r="M25" s="35"/>
      <c r="N25" s="35"/>
    </row>
    <row r="26" spans="1:14" x14ac:dyDescent="0.25">
      <c r="A26" s="35"/>
      <c r="B26" s="35" t="s">
        <v>22</v>
      </c>
      <c r="C26" s="35"/>
      <c r="D26" s="35"/>
      <c r="E26" s="35"/>
      <c r="F26" s="132" t="s">
        <v>140</v>
      </c>
      <c r="G26" s="35"/>
      <c r="H26" s="35"/>
      <c r="I26" s="95"/>
      <c r="J26" s="35"/>
      <c r="K26" s="35"/>
      <c r="L26" s="35"/>
      <c r="M26" s="35"/>
      <c r="N26" s="35"/>
    </row>
    <row r="27" spans="1:14" x14ac:dyDescent="0.25">
      <c r="A27" s="35"/>
      <c r="B27" s="35" t="s">
        <v>23</v>
      </c>
      <c r="C27" s="35"/>
      <c r="D27" s="35" t="s">
        <v>24</v>
      </c>
      <c r="E27" s="180"/>
      <c r="F27" s="35"/>
      <c r="G27" s="35"/>
      <c r="H27" s="35"/>
      <c r="I27" s="35"/>
      <c r="J27" s="35"/>
      <c r="K27" s="35"/>
      <c r="L27" s="35"/>
      <c r="M27" s="35"/>
      <c r="N27" s="35"/>
    </row>
  </sheetData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Q9" sqref="Q9"/>
    </sheetView>
  </sheetViews>
  <sheetFormatPr baseColWidth="10" defaultRowHeight="15" x14ac:dyDescent="0.25"/>
  <cols>
    <col min="3" max="4" width="8.5703125" customWidth="1"/>
    <col min="5" max="5" width="8.85546875" customWidth="1"/>
    <col min="7" max="7" width="9.28515625" customWidth="1"/>
    <col min="9" max="9" width="9.28515625" customWidth="1"/>
    <col min="11" max="11" width="7.5703125" customWidth="1"/>
    <col min="12" max="12" width="7.28515625" customWidth="1"/>
    <col min="13" max="13" width="7.85546875" customWidth="1"/>
    <col min="14" max="14" width="6.140625" customWidth="1"/>
  </cols>
  <sheetData>
    <row r="1" spans="1:14" x14ac:dyDescent="0.25">
      <c r="B1" s="1" t="s">
        <v>0</v>
      </c>
    </row>
    <row r="3" spans="1:14" x14ac:dyDescent="0.25">
      <c r="A3" s="3" t="s">
        <v>119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56">
        <v>44018</v>
      </c>
      <c r="B4" s="17" t="s">
        <v>107</v>
      </c>
      <c r="C4" s="20">
        <v>2</v>
      </c>
      <c r="D4" s="17"/>
      <c r="E4" s="157"/>
      <c r="F4" s="17"/>
      <c r="G4" s="20"/>
      <c r="H4" s="17"/>
      <c r="I4" s="20"/>
      <c r="J4" s="158"/>
      <c r="K4" s="20"/>
      <c r="L4" s="9"/>
      <c r="M4" s="9"/>
      <c r="N4" s="69"/>
    </row>
    <row r="5" spans="1:14" ht="25.5" thickBot="1" x14ac:dyDescent="0.3">
      <c r="A5" s="156">
        <v>44027</v>
      </c>
      <c r="B5" s="17"/>
      <c r="C5" s="20"/>
      <c r="D5" s="20"/>
      <c r="E5" s="157"/>
      <c r="F5" s="17" t="s">
        <v>107</v>
      </c>
      <c r="G5" s="20">
        <v>4.1100000000000003</v>
      </c>
      <c r="H5" s="17"/>
      <c r="I5" s="20"/>
      <c r="J5" s="17"/>
      <c r="K5" s="20"/>
      <c r="L5" s="9"/>
      <c r="M5" s="9"/>
      <c r="N5" s="69"/>
    </row>
    <row r="6" spans="1:14" ht="15.75" thickBot="1" x14ac:dyDescent="0.3">
      <c r="A6" s="164" t="s">
        <v>120</v>
      </c>
      <c r="B6" s="165"/>
      <c r="C6" s="166">
        <f>SUM(C4:C5)</f>
        <v>2</v>
      </c>
      <c r="D6" s="165"/>
      <c r="E6" s="167">
        <f>SUM(E4:E5)</f>
        <v>0</v>
      </c>
      <c r="F6" s="165"/>
      <c r="G6" s="166">
        <f>SUM(G4:G5)</f>
        <v>4.1100000000000003</v>
      </c>
      <c r="H6" s="165"/>
      <c r="I6" s="166">
        <f>SUM(I4:I5)</f>
        <v>0</v>
      </c>
      <c r="J6" s="165"/>
      <c r="K6" s="166">
        <f>SUM(K4:K5)</f>
        <v>0</v>
      </c>
      <c r="L6" s="165"/>
      <c r="M6" s="165">
        <v>0</v>
      </c>
      <c r="N6" s="165">
        <f>SUM(C6:M6)</f>
        <v>6.11</v>
      </c>
    </row>
    <row r="11" spans="1:14" x14ac:dyDescent="0.25">
      <c r="B11" s="35" t="s">
        <v>22</v>
      </c>
      <c r="E11" s="168"/>
      <c r="F11" s="169" t="s">
        <v>130</v>
      </c>
    </row>
    <row r="12" spans="1:14" x14ac:dyDescent="0.25">
      <c r="B12" t="s">
        <v>23</v>
      </c>
      <c r="D12" t="str">
        <f>B1</f>
        <v>LAYLA JIYAR</v>
      </c>
    </row>
    <row r="13" spans="1:14" x14ac:dyDescent="0.25">
      <c r="B13" t="s">
        <v>25</v>
      </c>
    </row>
    <row r="14" spans="1:14" x14ac:dyDescent="0.25">
      <c r="E14" s="33" t="s">
        <v>122</v>
      </c>
    </row>
  </sheetData>
  <pageMargins left="0.7" right="0.7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2" max="2" width="7.28515625" customWidth="1"/>
    <col min="3" max="3" width="9" customWidth="1"/>
    <col min="5" max="5" width="8.28515625" customWidth="1"/>
    <col min="7" max="7" width="6.42578125" customWidth="1"/>
    <col min="9" max="9" width="7.85546875" customWidth="1"/>
    <col min="11" max="11" width="7.85546875" customWidth="1"/>
    <col min="12" max="12" width="8.140625" customWidth="1"/>
    <col min="13" max="13" width="7.140625" customWidth="1"/>
    <col min="14" max="14" width="9.5703125" customWidth="1"/>
  </cols>
  <sheetData>
    <row r="1" spans="1:14" x14ac:dyDescent="0.25">
      <c r="B1" s="1" t="s">
        <v>0</v>
      </c>
    </row>
    <row r="3" spans="1:14" x14ac:dyDescent="0.25">
      <c r="A3" s="3" t="s">
        <v>119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56">
        <v>43985</v>
      </c>
      <c r="B4" s="17"/>
      <c r="C4" s="20"/>
      <c r="D4" s="17"/>
      <c r="E4" s="157"/>
      <c r="F4" s="17" t="s">
        <v>107</v>
      </c>
      <c r="G4" s="20">
        <v>2</v>
      </c>
      <c r="H4" s="17"/>
      <c r="I4" s="20"/>
      <c r="J4" s="158"/>
      <c r="K4" s="20"/>
      <c r="L4" s="9"/>
      <c r="M4" s="9"/>
      <c r="N4" s="69"/>
    </row>
    <row r="5" spans="1:14" ht="24.75" x14ac:dyDescent="0.25">
      <c r="A5" s="156">
        <v>43993</v>
      </c>
      <c r="B5" s="17"/>
      <c r="C5" s="20"/>
      <c r="D5" s="20"/>
      <c r="E5" s="157"/>
      <c r="F5" s="17"/>
      <c r="G5" s="20"/>
      <c r="H5" s="17" t="s">
        <v>107</v>
      </c>
      <c r="I5" s="20">
        <v>2</v>
      </c>
      <c r="J5" s="17"/>
      <c r="K5" s="20"/>
      <c r="L5" s="9"/>
      <c r="M5" s="9"/>
      <c r="N5" s="69"/>
    </row>
    <row r="6" spans="1:14" ht="24.75" x14ac:dyDescent="0.25">
      <c r="A6" s="156">
        <v>44007</v>
      </c>
      <c r="B6" s="17"/>
      <c r="C6" s="20"/>
      <c r="D6" s="20"/>
      <c r="E6" s="157"/>
      <c r="F6" s="32"/>
      <c r="G6" s="20"/>
      <c r="H6" s="17" t="s">
        <v>107</v>
      </c>
      <c r="I6" s="20">
        <v>2</v>
      </c>
      <c r="J6" s="160"/>
      <c r="K6" s="20"/>
      <c r="L6" s="9"/>
      <c r="M6" s="9"/>
      <c r="N6" s="69"/>
    </row>
    <row r="7" spans="1:14" ht="15.75" thickBot="1" x14ac:dyDescent="0.3">
      <c r="A7" s="161"/>
      <c r="B7" s="79"/>
      <c r="C7" s="162"/>
      <c r="D7" s="162"/>
      <c r="E7" s="163"/>
      <c r="F7" s="67"/>
      <c r="G7" s="162"/>
      <c r="H7" s="17"/>
      <c r="I7" s="20"/>
      <c r="J7" s="67"/>
      <c r="K7" s="162"/>
      <c r="L7" s="16"/>
      <c r="M7" s="16"/>
      <c r="N7" s="75"/>
    </row>
    <row r="8" spans="1:14" ht="15.75" thickBot="1" x14ac:dyDescent="0.3">
      <c r="A8" s="164" t="s">
        <v>120</v>
      </c>
      <c r="B8" s="165"/>
      <c r="C8" s="166">
        <f>SUM(C4:C7)</f>
        <v>0</v>
      </c>
      <c r="D8" s="165"/>
      <c r="E8" s="167">
        <f>SUM(E4:E7)</f>
        <v>0</v>
      </c>
      <c r="F8" s="165"/>
      <c r="G8" s="166">
        <f>SUM(G4:G7)</f>
        <v>2</v>
      </c>
      <c r="H8" s="165"/>
      <c r="I8" s="166">
        <f>SUM(I4:I7)</f>
        <v>4</v>
      </c>
      <c r="J8" s="165"/>
      <c r="K8" s="166">
        <f>SUM(K4:K7)</f>
        <v>0</v>
      </c>
      <c r="L8" s="165"/>
      <c r="M8" s="165">
        <v>0</v>
      </c>
      <c r="N8" s="165">
        <f>SUM(C8:M8)</f>
        <v>6</v>
      </c>
    </row>
    <row r="13" spans="1:14" x14ac:dyDescent="0.25">
      <c r="B13" s="35" t="s">
        <v>22</v>
      </c>
      <c r="E13" s="168"/>
      <c r="F13" s="169" t="s">
        <v>129</v>
      </c>
    </row>
    <row r="14" spans="1:14" x14ac:dyDescent="0.25">
      <c r="B14" t="s">
        <v>23</v>
      </c>
      <c r="D14" t="str">
        <f>B1</f>
        <v>LAYLA JIYAR</v>
      </c>
    </row>
    <row r="15" spans="1:14" x14ac:dyDescent="0.25">
      <c r="B15" t="s">
        <v>25</v>
      </c>
    </row>
    <row r="16" spans="1:14" x14ac:dyDescent="0.25">
      <c r="E16" s="33" t="s">
        <v>122</v>
      </c>
    </row>
  </sheetData>
  <pageMargins left="0.7" right="0.7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1"/>
    </sheetView>
  </sheetViews>
  <sheetFormatPr baseColWidth="10" defaultRowHeight="15" x14ac:dyDescent="0.25"/>
  <cols>
    <col min="1" max="1" width="6.5703125" customWidth="1"/>
    <col min="2" max="2" width="13" customWidth="1"/>
    <col min="3" max="3" width="6" customWidth="1"/>
    <col min="4" max="4" width="14.28515625" customWidth="1"/>
    <col min="5" max="5" width="5.42578125" customWidth="1"/>
    <col min="6" max="6" width="12.7109375" customWidth="1"/>
    <col min="7" max="7" width="5.85546875" customWidth="1"/>
    <col min="9" max="9" width="6.28515625" customWidth="1"/>
    <col min="10" max="10" width="13.140625" customWidth="1"/>
    <col min="11" max="11" width="7.42578125" customWidth="1"/>
    <col min="12" max="12" width="8" customWidth="1"/>
    <col min="13" max="13" width="5.85546875" customWidth="1"/>
    <col min="14" max="14" width="8.570312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ht="18" customHeight="1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>
        <f>C8+E8+G8+I8+K8+M8</f>
        <v>0</v>
      </c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82"/>
      <c r="C10" s="51"/>
      <c r="D10" s="41"/>
      <c r="E10" s="48"/>
      <c r="F10" s="82"/>
      <c r="G10" s="51"/>
      <c r="H10" s="82" t="s">
        <v>20</v>
      </c>
      <c r="I10" s="51"/>
      <c r="J10" s="82"/>
      <c r="K10" s="51"/>
      <c r="L10" s="44"/>
      <c r="M10" s="44"/>
      <c r="N10" s="45"/>
    </row>
    <row r="11" spans="1:14" x14ac:dyDescent="0.25">
      <c r="A11" s="53">
        <v>3.5</v>
      </c>
      <c r="B11" s="78"/>
      <c r="C11" s="96"/>
      <c r="D11" s="85"/>
      <c r="E11" s="148"/>
      <c r="F11" s="78"/>
      <c r="G11" s="96"/>
      <c r="H11" s="78" t="s">
        <v>14</v>
      </c>
      <c r="I11" s="96">
        <v>0.8</v>
      </c>
      <c r="J11" s="78"/>
      <c r="K11" s="96"/>
      <c r="L11" s="85"/>
      <c r="M11" s="49"/>
      <c r="N11" s="96">
        <f>C11+E11+G11+I11+K11+M11</f>
        <v>0.8</v>
      </c>
    </row>
    <row r="12" spans="1:14" x14ac:dyDescent="0.25">
      <c r="A12" s="40"/>
      <c r="B12" s="79" t="s">
        <v>48</v>
      </c>
      <c r="C12" s="51"/>
      <c r="D12" s="41"/>
      <c r="E12" s="48"/>
      <c r="F12" s="79"/>
      <c r="G12" s="51"/>
      <c r="H12" s="79"/>
      <c r="I12" s="51"/>
      <c r="J12" s="79"/>
      <c r="K12" s="51"/>
      <c r="L12" s="41"/>
      <c r="M12" s="52"/>
      <c r="N12" s="51"/>
    </row>
    <row r="13" spans="1:14" x14ac:dyDescent="0.25">
      <c r="A13" s="46">
        <v>2.93</v>
      </c>
      <c r="B13" s="79" t="s">
        <v>14</v>
      </c>
      <c r="C13" s="51">
        <v>0.67</v>
      </c>
      <c r="D13" s="41"/>
      <c r="E13" s="48"/>
      <c r="F13" s="79"/>
      <c r="G13" s="51"/>
      <c r="H13" s="79"/>
      <c r="I13" s="51"/>
      <c r="J13" s="79"/>
      <c r="K13" s="51"/>
      <c r="L13" s="41"/>
      <c r="M13" s="52"/>
      <c r="N13" s="51">
        <f>C13</f>
        <v>0.67</v>
      </c>
    </row>
    <row r="14" spans="1:14" x14ac:dyDescent="0.25">
      <c r="A14" s="121"/>
      <c r="B14" s="173" t="s">
        <v>52</v>
      </c>
      <c r="C14" s="45"/>
      <c r="D14" s="42"/>
      <c r="E14" s="43"/>
      <c r="F14" s="173" t="s">
        <v>52</v>
      </c>
      <c r="G14" s="45"/>
      <c r="H14" s="173"/>
      <c r="I14" s="45"/>
      <c r="J14" s="173" t="s">
        <v>52</v>
      </c>
      <c r="K14" s="45"/>
      <c r="L14" s="42"/>
      <c r="M14" s="174"/>
      <c r="N14" s="45"/>
    </row>
    <row r="15" spans="1:14" x14ac:dyDescent="0.25">
      <c r="A15" s="122">
        <v>8</v>
      </c>
      <c r="B15" s="78" t="s">
        <v>27</v>
      </c>
      <c r="C15" s="96">
        <v>0.5</v>
      </c>
      <c r="D15" s="85"/>
      <c r="E15" s="148"/>
      <c r="F15" s="78" t="s">
        <v>14</v>
      </c>
      <c r="G15" s="96">
        <v>0.85</v>
      </c>
      <c r="H15" s="78"/>
      <c r="I15" s="96"/>
      <c r="J15" s="78" t="s">
        <v>27</v>
      </c>
      <c r="K15" s="96">
        <v>0.5</v>
      </c>
      <c r="L15" s="85"/>
      <c r="M15" s="175"/>
      <c r="N15" s="96">
        <f>G15+K15+C15</f>
        <v>1.85</v>
      </c>
    </row>
    <row r="16" spans="1:14" x14ac:dyDescent="0.25">
      <c r="A16" s="40"/>
      <c r="B16" s="42"/>
      <c r="C16" s="45"/>
      <c r="D16" s="42" t="s">
        <v>43</v>
      </c>
      <c r="E16" s="43"/>
      <c r="F16" s="42"/>
      <c r="G16" s="43"/>
      <c r="H16" s="42"/>
      <c r="I16" s="45"/>
      <c r="J16" s="42" t="s">
        <v>43</v>
      </c>
      <c r="K16" s="45"/>
      <c r="L16" s="42"/>
      <c r="M16" s="45"/>
      <c r="N16" s="45"/>
    </row>
    <row r="17" spans="1:14" x14ac:dyDescent="0.25">
      <c r="A17" s="46">
        <v>4.5</v>
      </c>
      <c r="B17" s="41"/>
      <c r="C17" s="51"/>
      <c r="D17" s="47" t="s">
        <v>27</v>
      </c>
      <c r="E17" s="48">
        <v>0.25</v>
      </c>
      <c r="F17" s="41"/>
      <c r="G17" s="48"/>
      <c r="H17" s="49"/>
      <c r="I17" s="96"/>
      <c r="J17" s="55" t="s">
        <v>14</v>
      </c>
      <c r="K17" s="51">
        <v>0.79</v>
      </c>
      <c r="L17" s="55"/>
      <c r="M17" s="51"/>
      <c r="N17" s="51">
        <f>C17+E17+G17+I17+K17</f>
        <v>1.04</v>
      </c>
    </row>
    <row r="18" spans="1:14" ht="23.25" x14ac:dyDescent="0.25">
      <c r="A18" s="121"/>
      <c r="B18" s="42"/>
      <c r="C18" s="45"/>
      <c r="D18" s="42" t="s">
        <v>90</v>
      </c>
      <c r="E18" s="45"/>
      <c r="F18" s="42"/>
      <c r="G18" s="43"/>
      <c r="H18" s="42"/>
      <c r="I18" s="45"/>
      <c r="J18" s="42" t="s">
        <v>90</v>
      </c>
      <c r="K18" s="45"/>
      <c r="L18" s="44"/>
      <c r="M18" s="45"/>
      <c r="N18" s="45"/>
    </row>
    <row r="19" spans="1:14" x14ac:dyDescent="0.25">
      <c r="A19" s="122">
        <v>5.04</v>
      </c>
      <c r="B19" s="85"/>
      <c r="C19" s="96"/>
      <c r="D19" s="85" t="s">
        <v>27</v>
      </c>
      <c r="E19" s="96">
        <v>0.41</v>
      </c>
      <c r="F19" s="85"/>
      <c r="G19" s="148"/>
      <c r="H19" s="85"/>
      <c r="I19" s="96"/>
      <c r="J19" s="85" t="s">
        <v>14</v>
      </c>
      <c r="K19" s="96">
        <v>0.75</v>
      </c>
      <c r="L19" s="49"/>
      <c r="M19" s="96"/>
      <c r="N19" s="96">
        <f>C19+E19+G19+I19+K19+M19</f>
        <v>1.1599999999999999</v>
      </c>
    </row>
    <row r="20" spans="1:14" x14ac:dyDescent="0.25">
      <c r="A20" s="121"/>
      <c r="B20" s="44" t="s">
        <v>89</v>
      </c>
      <c r="C20" s="45"/>
      <c r="D20" s="44"/>
      <c r="E20" s="145"/>
      <c r="F20" s="42" t="s">
        <v>89</v>
      </c>
      <c r="G20" s="145"/>
      <c r="H20" s="182"/>
      <c r="I20" s="45"/>
      <c r="J20" s="44" t="s">
        <v>89</v>
      </c>
      <c r="K20" s="45"/>
      <c r="L20" s="44"/>
      <c r="M20" s="45"/>
      <c r="N20" s="45"/>
    </row>
    <row r="21" spans="1:14" x14ac:dyDescent="0.25">
      <c r="A21" s="122">
        <v>6.61</v>
      </c>
      <c r="B21" s="49" t="s">
        <v>27</v>
      </c>
      <c r="C21" s="96">
        <v>0.33</v>
      </c>
      <c r="D21" s="49"/>
      <c r="E21" s="146"/>
      <c r="F21" s="85" t="s">
        <v>14</v>
      </c>
      <c r="G21" s="146">
        <v>0.87</v>
      </c>
      <c r="H21" s="183"/>
      <c r="I21" s="96"/>
      <c r="J21" s="49" t="s">
        <v>15</v>
      </c>
      <c r="K21" s="96">
        <v>0.33</v>
      </c>
      <c r="L21" s="49"/>
      <c r="M21" s="96"/>
      <c r="N21" s="96">
        <f>C21+G21+K21</f>
        <v>1.53</v>
      </c>
    </row>
    <row r="22" spans="1:14" ht="18" customHeight="1" x14ac:dyDescent="0.25">
      <c r="A22" s="5"/>
      <c r="B22" s="16" t="s">
        <v>138</v>
      </c>
      <c r="C22" s="75"/>
      <c r="D22" s="15"/>
      <c r="E22" s="207"/>
      <c r="F22" s="16"/>
      <c r="G22" s="15"/>
      <c r="H22" s="15" t="s">
        <v>138</v>
      </c>
      <c r="I22" s="209"/>
      <c r="J22" s="15"/>
      <c r="K22" s="209"/>
      <c r="L22" s="15"/>
      <c r="M22" s="15"/>
      <c r="N22" s="75"/>
    </row>
    <row r="23" spans="1:14" x14ac:dyDescent="0.25">
      <c r="A23" s="34">
        <v>7.19</v>
      </c>
      <c r="B23" s="16" t="s">
        <v>14</v>
      </c>
      <c r="C23" s="75">
        <v>1.33</v>
      </c>
      <c r="D23" s="15"/>
      <c r="E23" s="207"/>
      <c r="F23" s="16"/>
      <c r="G23" s="15"/>
      <c r="H23" s="15" t="s">
        <v>27</v>
      </c>
      <c r="I23" s="209">
        <v>0.33</v>
      </c>
      <c r="J23" s="15"/>
      <c r="K23" s="209"/>
      <c r="L23" s="15"/>
      <c r="M23" s="15"/>
      <c r="N23" s="75">
        <f>C23+E23+G23+I23+K23</f>
        <v>1.6600000000000001</v>
      </c>
    </row>
    <row r="24" spans="1:14" x14ac:dyDescent="0.25">
      <c r="A24" s="56"/>
      <c r="B24" s="205"/>
      <c r="C24" s="45"/>
      <c r="D24" s="174"/>
      <c r="E24" s="44"/>
      <c r="F24" s="205"/>
      <c r="G24" s="45"/>
      <c r="H24" s="208" t="s">
        <v>80</v>
      </c>
      <c r="I24" s="45"/>
      <c r="J24" s="205"/>
      <c r="K24" s="45"/>
      <c r="L24" s="174"/>
      <c r="M24" s="44"/>
      <c r="N24" s="45"/>
    </row>
    <row r="25" spans="1:14" x14ac:dyDescent="0.25">
      <c r="A25" s="155">
        <v>4.33</v>
      </c>
      <c r="B25" s="49"/>
      <c r="C25" s="96"/>
      <c r="D25" s="49"/>
      <c r="E25" s="84"/>
      <c r="F25" s="49"/>
      <c r="G25" s="96"/>
      <c r="H25" s="49" t="s">
        <v>14</v>
      </c>
      <c r="I25" s="96">
        <v>1</v>
      </c>
      <c r="J25" s="49"/>
      <c r="K25" s="96"/>
      <c r="L25" s="49"/>
      <c r="M25" s="49"/>
      <c r="N25" s="96">
        <f>C25+E25+G25+I25+K25+M25</f>
        <v>1</v>
      </c>
    </row>
    <row r="26" spans="1:14" x14ac:dyDescent="0.25">
      <c r="A26" s="206"/>
      <c r="B26" s="44"/>
      <c r="C26" s="45"/>
      <c r="D26" s="44"/>
      <c r="E26" s="45"/>
      <c r="F26" s="42"/>
      <c r="G26" s="45"/>
      <c r="H26" s="44"/>
      <c r="I26" s="45"/>
      <c r="J26" s="44"/>
      <c r="K26" s="45"/>
      <c r="L26" s="44"/>
      <c r="M26" s="178"/>
      <c r="N26" s="45"/>
    </row>
    <row r="27" spans="1:14" x14ac:dyDescent="0.25">
      <c r="A27" s="88">
        <f>SUM(A4:A26)</f>
        <v>57.889999999999993</v>
      </c>
      <c r="B27" s="53" t="s">
        <v>10</v>
      </c>
      <c r="C27" s="96">
        <f>SUM(C4:C26)</f>
        <v>3.5300000000000002</v>
      </c>
      <c r="D27" s="50"/>
      <c r="E27" s="49">
        <f>SUM(E4:E26)</f>
        <v>0.99</v>
      </c>
      <c r="F27" s="148"/>
      <c r="G27" s="49">
        <f>SUM(G4:G26)</f>
        <v>2.02</v>
      </c>
      <c r="H27" s="53"/>
      <c r="I27" s="96">
        <f>SUM(I4:I26)</f>
        <v>2.93</v>
      </c>
      <c r="J27" s="53"/>
      <c r="K27" s="96">
        <f>SUM(K4:K26)</f>
        <v>3.87</v>
      </c>
      <c r="L27" s="50"/>
      <c r="M27" s="179"/>
      <c r="N27" s="96">
        <f>SUM(N4:N26)</f>
        <v>13.339999999999998</v>
      </c>
    </row>
    <row r="28" spans="1:14" x14ac:dyDescent="0.25">
      <c r="A28" s="35"/>
      <c r="B28" s="35"/>
      <c r="C28" s="35"/>
      <c r="D28" s="35"/>
      <c r="E28" s="35"/>
      <c r="F28" s="37"/>
      <c r="G28" s="35"/>
      <c r="H28" s="35"/>
      <c r="I28" s="35"/>
      <c r="J28" s="63"/>
      <c r="K28" s="35"/>
      <c r="L28" s="35"/>
      <c r="M28" s="35"/>
      <c r="N28" s="35"/>
    </row>
    <row r="29" spans="1:14" x14ac:dyDescent="0.25">
      <c r="A29" s="35"/>
      <c r="B29" s="35"/>
      <c r="C29" s="35"/>
      <c r="D29" s="35"/>
      <c r="E29" s="35"/>
      <c r="F29" s="37"/>
      <c r="G29" s="35"/>
      <c r="H29" s="35" t="s">
        <v>21</v>
      </c>
      <c r="I29" s="35"/>
      <c r="J29" s="63"/>
      <c r="K29" s="94">
        <f>N27*4.33</f>
        <v>57.762199999999993</v>
      </c>
      <c r="L29" s="94"/>
      <c r="M29" s="35"/>
      <c r="N29" s="35"/>
    </row>
    <row r="30" spans="1:14" x14ac:dyDescent="0.25">
      <c r="A30" s="35"/>
      <c r="B30" s="35" t="s">
        <v>22</v>
      </c>
      <c r="C30" s="35"/>
      <c r="D30" s="35"/>
      <c r="E30" s="35"/>
      <c r="F30" s="132" t="s">
        <v>137</v>
      </c>
      <c r="G30" s="35"/>
      <c r="H30" s="35"/>
      <c r="I30" s="95"/>
      <c r="J30" s="35"/>
      <c r="K30" s="35"/>
      <c r="L30" s="35"/>
      <c r="M30" s="35"/>
      <c r="N30" s="35"/>
    </row>
    <row r="31" spans="1:14" x14ac:dyDescent="0.25">
      <c r="A31" s="35"/>
      <c r="B31" s="35" t="s">
        <v>23</v>
      </c>
      <c r="C31" s="35"/>
      <c r="D31" s="35" t="s">
        <v>24</v>
      </c>
      <c r="E31" s="180"/>
      <c r="F31" s="35"/>
      <c r="G31" s="35"/>
      <c r="H31" s="35" t="s">
        <v>139</v>
      </c>
      <c r="I31" s="35"/>
      <c r="J31" s="35"/>
      <c r="K31" s="35"/>
      <c r="L31" s="35"/>
      <c r="M31" s="35"/>
      <c r="N31" s="35"/>
    </row>
  </sheetData>
  <pageMargins left="0.7" right="0.7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7"/>
    </sheetView>
  </sheetViews>
  <sheetFormatPr baseColWidth="10" defaultRowHeight="15" x14ac:dyDescent="0.25"/>
  <cols>
    <col min="1" max="1" width="7.5703125" customWidth="1"/>
    <col min="2" max="2" width="12.28515625" customWidth="1"/>
    <col min="3" max="3" width="5.42578125" customWidth="1"/>
    <col min="4" max="4" width="14.42578125" customWidth="1"/>
    <col min="5" max="5" width="5.85546875" customWidth="1"/>
    <col min="6" max="6" width="12.85546875" customWidth="1"/>
    <col min="7" max="7" width="5.5703125" customWidth="1"/>
    <col min="9" max="9" width="5.42578125" customWidth="1"/>
    <col min="10" max="10" width="16.28515625" customWidth="1"/>
    <col min="11" max="11" width="5.28515625" customWidth="1"/>
    <col min="12" max="12" width="6.28515625" customWidth="1"/>
    <col min="13" max="13" width="4" customWidth="1"/>
    <col min="14" max="14" width="7.14062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145"/>
      <c r="D4" s="205"/>
      <c r="E4" s="145"/>
      <c r="F4" s="205"/>
      <c r="G4" s="145"/>
      <c r="H4" s="205" t="s">
        <v>11</v>
      </c>
      <c r="I4" s="145"/>
      <c r="J4" s="205"/>
      <c r="K4" s="145"/>
      <c r="L4" s="205"/>
      <c r="M4" s="44"/>
      <c r="N4" s="145"/>
    </row>
    <row r="5" spans="1:14" x14ac:dyDescent="0.25">
      <c r="A5" s="53">
        <v>3.5</v>
      </c>
      <c r="B5" s="85"/>
      <c r="C5" s="146"/>
      <c r="D5" s="49"/>
      <c r="E5" s="181"/>
      <c r="F5" s="85"/>
      <c r="G5" s="146"/>
      <c r="H5" s="85" t="s">
        <v>12</v>
      </c>
      <c r="I5" s="146">
        <v>0.8</v>
      </c>
      <c r="J5" s="49"/>
      <c r="K5" s="146"/>
      <c r="L5" s="49"/>
      <c r="M5" s="49"/>
      <c r="N5" s="146">
        <f>C5+E5+G5+I5+K5+M5</f>
        <v>0.8</v>
      </c>
    </row>
    <row r="6" spans="1:14" x14ac:dyDescent="0.25">
      <c r="A6" s="40"/>
      <c r="B6" s="82" t="s">
        <v>13</v>
      </c>
      <c r="C6" s="44"/>
      <c r="D6" s="83"/>
      <c r="E6" s="45"/>
      <c r="F6" s="82" t="s">
        <v>13</v>
      </c>
      <c r="G6" s="45"/>
      <c r="H6" s="82"/>
      <c r="I6" s="42"/>
      <c r="J6" s="82" t="s">
        <v>13</v>
      </c>
      <c r="K6" s="45"/>
      <c r="L6" s="44"/>
      <c r="M6" s="44"/>
      <c r="N6" s="44"/>
    </row>
    <row r="7" spans="1:14" x14ac:dyDescent="0.25">
      <c r="A7" s="53">
        <v>5.65</v>
      </c>
      <c r="B7" s="85" t="s">
        <v>14</v>
      </c>
      <c r="C7" s="49">
        <v>0.7</v>
      </c>
      <c r="D7" s="49"/>
      <c r="E7" s="171"/>
      <c r="F7" s="85" t="s">
        <v>15</v>
      </c>
      <c r="G7" s="96">
        <v>0.3</v>
      </c>
      <c r="H7" s="49"/>
      <c r="I7" s="49"/>
      <c r="J7" s="49" t="s">
        <v>15</v>
      </c>
      <c r="K7" s="96">
        <v>0.3</v>
      </c>
      <c r="L7" s="49"/>
      <c r="M7" s="49"/>
      <c r="N7" s="49">
        <f>C7+E7+G7+I7+K7+M7</f>
        <v>1.3</v>
      </c>
    </row>
    <row r="8" spans="1:14" x14ac:dyDescent="0.25">
      <c r="A8" s="40">
        <v>6.64</v>
      </c>
      <c r="B8" s="82"/>
      <c r="C8" s="44"/>
      <c r="D8" s="44" t="s">
        <v>16</v>
      </c>
      <c r="E8" s="43"/>
      <c r="F8" s="42"/>
      <c r="G8" s="43"/>
      <c r="H8" s="82"/>
      <c r="I8" s="44"/>
      <c r="J8" s="44" t="s">
        <v>16</v>
      </c>
      <c r="K8" s="43"/>
      <c r="L8" s="44"/>
      <c r="M8" s="42"/>
      <c r="N8" s="44">
        <f>C8+E8+G8+I8+K8+M8</f>
        <v>0</v>
      </c>
    </row>
    <row r="9" spans="1:14" x14ac:dyDescent="0.25">
      <c r="A9" s="53"/>
      <c r="B9" s="85"/>
      <c r="C9" s="49"/>
      <c r="D9" s="85" t="s">
        <v>15</v>
      </c>
      <c r="E9" s="148">
        <v>0.33</v>
      </c>
      <c r="F9" s="85"/>
      <c r="G9" s="148"/>
      <c r="H9" s="85"/>
      <c r="I9" s="49"/>
      <c r="J9" s="85" t="s">
        <v>14</v>
      </c>
      <c r="K9" s="148">
        <v>1.2</v>
      </c>
      <c r="L9" s="85"/>
      <c r="M9" s="85"/>
      <c r="N9" s="49">
        <f>C9+E9+G9+I9+K9+M9</f>
        <v>1.53</v>
      </c>
    </row>
    <row r="10" spans="1:14" x14ac:dyDescent="0.25">
      <c r="A10" s="40"/>
      <c r="B10" s="82"/>
      <c r="C10" s="52"/>
      <c r="D10" s="41"/>
      <c r="E10" s="48"/>
      <c r="F10" s="82"/>
      <c r="G10" s="51"/>
      <c r="H10" s="82" t="s">
        <v>20</v>
      </c>
      <c r="I10" s="52"/>
      <c r="J10" s="82"/>
      <c r="K10" s="51"/>
      <c r="L10" s="44"/>
      <c r="M10" s="44"/>
      <c r="N10" s="44"/>
    </row>
    <row r="11" spans="1:14" x14ac:dyDescent="0.25">
      <c r="A11" s="53">
        <v>3.5</v>
      </c>
      <c r="B11" s="78"/>
      <c r="C11" s="49"/>
      <c r="D11" s="85"/>
      <c r="E11" s="148"/>
      <c r="F11" s="78"/>
      <c r="G11" s="96"/>
      <c r="H11" s="78" t="s">
        <v>14</v>
      </c>
      <c r="I11" s="49">
        <v>0.8</v>
      </c>
      <c r="J11" s="78"/>
      <c r="K11" s="96"/>
      <c r="L11" s="85"/>
      <c r="M11" s="49"/>
      <c r="N11" s="49">
        <f>C11+E11+G11+I11+K11+M11</f>
        <v>0.8</v>
      </c>
    </row>
    <row r="12" spans="1:14" x14ac:dyDescent="0.25">
      <c r="A12" s="40"/>
      <c r="B12" s="79" t="s">
        <v>48</v>
      </c>
      <c r="C12" s="52"/>
      <c r="D12" s="41"/>
      <c r="E12" s="48"/>
      <c r="F12" s="79"/>
      <c r="G12" s="51"/>
      <c r="H12" s="79"/>
      <c r="I12" s="52"/>
      <c r="J12" s="79"/>
      <c r="K12" s="51"/>
      <c r="L12" s="41"/>
      <c r="M12" s="52"/>
      <c r="N12" s="52"/>
    </row>
    <row r="13" spans="1:14" x14ac:dyDescent="0.25">
      <c r="A13" s="46">
        <v>2.93</v>
      </c>
      <c r="B13" s="79" t="s">
        <v>14</v>
      </c>
      <c r="C13" s="52">
        <v>0.67</v>
      </c>
      <c r="D13" s="41"/>
      <c r="E13" s="48"/>
      <c r="F13" s="79"/>
      <c r="G13" s="51"/>
      <c r="H13" s="79"/>
      <c r="I13" s="52"/>
      <c r="J13" s="79"/>
      <c r="K13" s="51"/>
      <c r="L13" s="41"/>
      <c r="M13" s="52"/>
      <c r="N13" s="52">
        <f>C13</f>
        <v>0.67</v>
      </c>
    </row>
    <row r="14" spans="1:14" x14ac:dyDescent="0.25">
      <c r="A14" s="121"/>
      <c r="B14" s="173" t="s">
        <v>52</v>
      </c>
      <c r="C14" s="44"/>
      <c r="D14" s="42"/>
      <c r="E14" s="43"/>
      <c r="F14" s="173" t="s">
        <v>52</v>
      </c>
      <c r="G14" s="45"/>
      <c r="H14" s="173"/>
      <c r="I14" s="44"/>
      <c r="J14" s="173" t="s">
        <v>52</v>
      </c>
      <c r="K14" s="45"/>
      <c r="L14" s="42"/>
      <c r="M14" s="174"/>
      <c r="N14" s="44"/>
    </row>
    <row r="15" spans="1:14" x14ac:dyDescent="0.25">
      <c r="A15" s="122">
        <v>8</v>
      </c>
      <c r="B15" s="78" t="s">
        <v>27</v>
      </c>
      <c r="C15" s="49">
        <v>0.5</v>
      </c>
      <c r="D15" s="85"/>
      <c r="E15" s="148"/>
      <c r="F15" s="78" t="s">
        <v>14</v>
      </c>
      <c r="G15" s="96">
        <v>0.85</v>
      </c>
      <c r="H15" s="78"/>
      <c r="I15" s="49"/>
      <c r="J15" s="78" t="s">
        <v>27</v>
      </c>
      <c r="K15" s="96">
        <v>0.5</v>
      </c>
      <c r="L15" s="85"/>
      <c r="M15" s="175"/>
      <c r="N15" s="49">
        <f>G15+K15+C15</f>
        <v>1.85</v>
      </c>
    </row>
    <row r="16" spans="1:14" x14ac:dyDescent="0.25">
      <c r="A16" s="40"/>
      <c r="B16" s="42"/>
      <c r="C16" s="44"/>
      <c r="D16" s="42" t="s">
        <v>43</v>
      </c>
      <c r="E16" s="43"/>
      <c r="F16" s="42"/>
      <c r="G16" s="43"/>
      <c r="H16" s="42"/>
      <c r="I16" s="40"/>
      <c r="J16" s="42" t="s">
        <v>43</v>
      </c>
      <c r="K16" s="45"/>
      <c r="L16" s="42"/>
      <c r="M16" s="45"/>
      <c r="N16" s="44"/>
    </row>
    <row r="17" spans="1:14" x14ac:dyDescent="0.25">
      <c r="A17" s="46">
        <v>4.5</v>
      </c>
      <c r="B17" s="41"/>
      <c r="C17" s="52"/>
      <c r="D17" s="47" t="s">
        <v>27</v>
      </c>
      <c r="E17" s="48">
        <v>0.25</v>
      </c>
      <c r="F17" s="41"/>
      <c r="G17" s="48"/>
      <c r="H17" s="49"/>
      <c r="I17" s="53"/>
      <c r="J17" s="55" t="s">
        <v>14</v>
      </c>
      <c r="K17" s="51">
        <v>0.79</v>
      </c>
      <c r="L17" s="55"/>
      <c r="M17" s="51"/>
      <c r="N17" s="52">
        <f>C17+E17+G17+I17+K17</f>
        <v>1.04</v>
      </c>
    </row>
    <row r="18" spans="1:14" ht="15" customHeight="1" x14ac:dyDescent="0.25">
      <c r="A18" s="121"/>
      <c r="B18" s="42"/>
      <c r="C18" s="44"/>
      <c r="D18" s="42" t="s">
        <v>90</v>
      </c>
      <c r="E18" s="45"/>
      <c r="F18" s="42"/>
      <c r="G18" s="43"/>
      <c r="H18" s="42"/>
      <c r="I18" s="40"/>
      <c r="J18" s="42" t="s">
        <v>90</v>
      </c>
      <c r="K18" s="45"/>
      <c r="L18" s="44"/>
      <c r="M18" s="45"/>
      <c r="N18" s="44"/>
    </row>
    <row r="19" spans="1:14" x14ac:dyDescent="0.25">
      <c r="A19" s="122">
        <v>5.04</v>
      </c>
      <c r="B19" s="85"/>
      <c r="C19" s="49"/>
      <c r="D19" s="85" t="s">
        <v>27</v>
      </c>
      <c r="E19" s="96">
        <v>0.41</v>
      </c>
      <c r="F19" s="85"/>
      <c r="G19" s="148"/>
      <c r="H19" s="85"/>
      <c r="I19" s="53"/>
      <c r="J19" s="85" t="s">
        <v>14</v>
      </c>
      <c r="K19" s="96">
        <v>0.75</v>
      </c>
      <c r="L19" s="49"/>
      <c r="M19" s="96"/>
      <c r="N19" s="49">
        <f>C19+E19+G19+I19+K19+M19</f>
        <v>1.1599999999999999</v>
      </c>
    </row>
    <row r="20" spans="1:14" x14ac:dyDescent="0.25">
      <c r="A20" s="121"/>
      <c r="B20" s="44" t="s">
        <v>89</v>
      </c>
      <c r="C20" s="145"/>
      <c r="D20" s="44"/>
      <c r="E20" s="145"/>
      <c r="F20" s="42" t="s">
        <v>89</v>
      </c>
      <c r="G20" s="145"/>
      <c r="H20" s="182"/>
      <c r="I20" s="45"/>
      <c r="J20" s="44" t="s">
        <v>89</v>
      </c>
      <c r="K20" s="45"/>
      <c r="L20" s="44"/>
      <c r="M20" s="45"/>
      <c r="N20" s="145"/>
    </row>
    <row r="21" spans="1:14" x14ac:dyDescent="0.25">
      <c r="A21" s="122">
        <v>6.61</v>
      </c>
      <c r="B21" s="49" t="s">
        <v>27</v>
      </c>
      <c r="C21" s="146">
        <v>0.33</v>
      </c>
      <c r="D21" s="49"/>
      <c r="E21" s="146"/>
      <c r="F21" s="85" t="s">
        <v>14</v>
      </c>
      <c r="G21" s="146">
        <v>0.87</v>
      </c>
      <c r="H21" s="183"/>
      <c r="I21" s="96"/>
      <c r="J21" s="49" t="s">
        <v>15</v>
      </c>
      <c r="K21" s="96">
        <v>0.33</v>
      </c>
      <c r="L21" s="49"/>
      <c r="M21" s="96"/>
      <c r="N21" s="146">
        <f>C21+G21+K21</f>
        <v>1.53</v>
      </c>
    </row>
    <row r="22" spans="1:14" x14ac:dyDescent="0.25">
      <c r="A22" s="206"/>
      <c r="B22" s="44"/>
      <c r="C22" s="44"/>
      <c r="D22" s="44"/>
      <c r="E22" s="45"/>
      <c r="F22" s="42"/>
      <c r="G22" s="45"/>
      <c r="H22" s="44"/>
      <c r="I22" s="44"/>
      <c r="J22" s="44"/>
      <c r="K22" s="45"/>
      <c r="L22" s="44"/>
      <c r="M22" s="178"/>
      <c r="N22" s="44"/>
    </row>
    <row r="23" spans="1:14" x14ac:dyDescent="0.25">
      <c r="A23" s="88">
        <f>SUM(A4:A22)</f>
        <v>46.37</v>
      </c>
      <c r="B23" s="53" t="s">
        <v>10</v>
      </c>
      <c r="C23" s="49">
        <f>SUM(C4:C22)</f>
        <v>2.2000000000000002</v>
      </c>
      <c r="D23" s="50"/>
      <c r="E23" s="97">
        <f>SUM(E4:E22)</f>
        <v>0.99</v>
      </c>
      <c r="F23" s="148"/>
      <c r="G23" s="96">
        <f>SUM(G4:G22)</f>
        <v>2.02</v>
      </c>
      <c r="H23" s="53"/>
      <c r="I23" s="53">
        <f>SUM(I4:I22)</f>
        <v>1.6</v>
      </c>
      <c r="J23" s="53"/>
      <c r="K23" s="97">
        <f>SUM(K4:K22)</f>
        <v>3.87</v>
      </c>
      <c r="L23" s="50"/>
      <c r="M23" s="179"/>
      <c r="N23" s="49">
        <f>SUM(N4:N22)</f>
        <v>10.679999999999998</v>
      </c>
    </row>
    <row r="24" spans="1:14" x14ac:dyDescent="0.25">
      <c r="A24" s="35"/>
      <c r="B24" s="35"/>
      <c r="C24" s="35"/>
      <c r="D24" s="35"/>
      <c r="E24" s="35"/>
      <c r="F24" s="37"/>
      <c r="G24" s="35"/>
      <c r="H24" s="35"/>
      <c r="I24" s="35"/>
      <c r="J24" s="63"/>
      <c r="K24" s="35"/>
      <c r="L24" s="35"/>
      <c r="M24" s="35"/>
      <c r="N24" s="35"/>
    </row>
    <row r="25" spans="1:14" x14ac:dyDescent="0.25">
      <c r="A25" s="35"/>
      <c r="B25" s="35"/>
      <c r="C25" s="35"/>
      <c r="D25" s="35"/>
      <c r="E25" s="35"/>
      <c r="F25" s="37"/>
      <c r="G25" s="35"/>
      <c r="H25" s="35" t="s">
        <v>21</v>
      </c>
      <c r="I25" s="35"/>
      <c r="J25" s="63"/>
      <c r="K25" s="94">
        <f>N23*4.33</f>
        <v>46.244399999999992</v>
      </c>
      <c r="L25" s="94"/>
      <c r="M25" s="35"/>
      <c r="N25" s="35"/>
    </row>
    <row r="26" spans="1:14" x14ac:dyDescent="0.25">
      <c r="A26" s="35"/>
      <c r="B26" s="35" t="s">
        <v>22</v>
      </c>
      <c r="C26" s="35"/>
      <c r="D26" s="35"/>
      <c r="E26" s="35"/>
      <c r="F26" s="132" t="s">
        <v>136</v>
      </c>
      <c r="G26" s="35"/>
      <c r="H26" s="35"/>
      <c r="I26" s="95"/>
      <c r="J26" s="35"/>
      <c r="K26" s="35"/>
      <c r="L26" s="35"/>
      <c r="M26" s="35"/>
      <c r="N26" s="35"/>
    </row>
    <row r="27" spans="1:14" x14ac:dyDescent="0.25">
      <c r="A27" s="35"/>
      <c r="B27" s="35" t="s">
        <v>23</v>
      </c>
      <c r="C27" s="35"/>
      <c r="D27" s="35" t="s">
        <v>24</v>
      </c>
      <c r="E27" s="180"/>
      <c r="F27" s="35"/>
      <c r="G27" s="35"/>
      <c r="H27" s="35"/>
      <c r="I27" s="35"/>
      <c r="J27" s="35"/>
      <c r="K27" s="35"/>
      <c r="L27" s="35"/>
      <c r="M27" s="35"/>
      <c r="N27" s="35"/>
    </row>
  </sheetData>
  <pageMargins left="0.7" right="0.7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5" x14ac:dyDescent="0.25"/>
  <cols>
    <col min="1" max="1" width="6.42578125" customWidth="1"/>
    <col min="2" max="2" width="16.7109375" customWidth="1"/>
    <col min="3" max="3" width="6.28515625" customWidth="1"/>
    <col min="4" max="4" width="14" customWidth="1"/>
    <col min="5" max="5" width="5.5703125" customWidth="1"/>
    <col min="6" max="6" width="12.28515625" customWidth="1"/>
    <col min="7" max="7" width="6.140625" customWidth="1"/>
    <col min="9" max="9" width="6.7109375" customWidth="1"/>
    <col min="10" max="10" width="14.5703125" customWidth="1"/>
    <col min="11" max="11" width="5.85546875" customWidth="1"/>
    <col min="12" max="12" width="6" customWidth="1"/>
    <col min="13" max="13" width="4.7109375" customWidth="1"/>
    <col min="14" max="14" width="7.2851562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145"/>
      <c r="D4" s="205"/>
      <c r="E4" s="145"/>
      <c r="F4" s="205"/>
      <c r="G4" s="145"/>
      <c r="H4" s="205" t="s">
        <v>11</v>
      </c>
      <c r="I4" s="145"/>
      <c r="J4" s="205"/>
      <c r="K4" s="145"/>
      <c r="L4" s="205"/>
      <c r="M4" s="44"/>
      <c r="N4" s="145"/>
    </row>
    <row r="5" spans="1:14" x14ac:dyDescent="0.25">
      <c r="A5" s="53">
        <v>3.5</v>
      </c>
      <c r="B5" s="85"/>
      <c r="C5" s="146"/>
      <c r="D5" s="49"/>
      <c r="E5" s="181"/>
      <c r="F5" s="85"/>
      <c r="G5" s="146"/>
      <c r="H5" s="85" t="s">
        <v>12</v>
      </c>
      <c r="I5" s="146">
        <v>0.8</v>
      </c>
      <c r="J5" s="49"/>
      <c r="K5" s="146"/>
      <c r="L5" s="49"/>
      <c r="M5" s="49"/>
      <c r="N5" s="146">
        <f>C5+E5+G5+I5+K5+M5</f>
        <v>0.8</v>
      </c>
    </row>
    <row r="6" spans="1:14" ht="16.5" customHeight="1" x14ac:dyDescent="0.25">
      <c r="A6" s="40"/>
      <c r="B6" s="82" t="s">
        <v>13</v>
      </c>
      <c r="C6" s="44"/>
      <c r="D6" s="83"/>
      <c r="E6" s="45"/>
      <c r="F6" s="82" t="s">
        <v>13</v>
      </c>
      <c r="G6" s="45"/>
      <c r="H6" s="82"/>
      <c r="I6" s="42"/>
      <c r="J6" s="82" t="s">
        <v>13</v>
      </c>
      <c r="K6" s="45"/>
      <c r="L6" s="44"/>
      <c r="M6" s="44"/>
      <c r="N6" s="44"/>
    </row>
    <row r="7" spans="1:14" x14ac:dyDescent="0.25">
      <c r="A7" s="53">
        <v>5.65</v>
      </c>
      <c r="B7" s="85" t="s">
        <v>14</v>
      </c>
      <c r="C7" s="49">
        <v>0.7</v>
      </c>
      <c r="D7" s="49"/>
      <c r="E7" s="171"/>
      <c r="F7" s="85" t="s">
        <v>15</v>
      </c>
      <c r="G7" s="96">
        <v>0.3</v>
      </c>
      <c r="H7" s="49"/>
      <c r="I7" s="49"/>
      <c r="J7" s="49" t="s">
        <v>15</v>
      </c>
      <c r="K7" s="96">
        <v>0.3</v>
      </c>
      <c r="L7" s="49"/>
      <c r="M7" s="49"/>
      <c r="N7" s="49">
        <f>C7+E7+G7+I7+K7+M7</f>
        <v>1.3</v>
      </c>
    </row>
    <row r="8" spans="1:14" x14ac:dyDescent="0.25">
      <c r="A8" s="40">
        <v>6.64</v>
      </c>
      <c r="B8" s="82"/>
      <c r="C8" s="44"/>
      <c r="D8" s="44" t="s">
        <v>16</v>
      </c>
      <c r="E8" s="43"/>
      <c r="F8" s="42"/>
      <c r="G8" s="43"/>
      <c r="H8" s="82"/>
      <c r="I8" s="44"/>
      <c r="J8" s="44" t="s">
        <v>16</v>
      </c>
      <c r="K8" s="43"/>
      <c r="L8" s="44"/>
      <c r="M8" s="42"/>
      <c r="N8" s="44">
        <f>C8+E8+G8+I8+K8+M8</f>
        <v>0</v>
      </c>
    </row>
    <row r="9" spans="1:14" x14ac:dyDescent="0.25">
      <c r="A9" s="53"/>
      <c r="B9" s="85"/>
      <c r="C9" s="49"/>
      <c r="D9" s="85" t="s">
        <v>15</v>
      </c>
      <c r="E9" s="148">
        <v>0.33</v>
      </c>
      <c r="F9" s="85"/>
      <c r="G9" s="148"/>
      <c r="H9" s="85"/>
      <c r="I9" s="49"/>
      <c r="J9" s="85" t="s">
        <v>14</v>
      </c>
      <c r="K9" s="148">
        <v>1.2</v>
      </c>
      <c r="L9" s="85"/>
      <c r="M9" s="85"/>
      <c r="N9" s="49">
        <f>C9+E9+G9+I9+K9+M9</f>
        <v>1.53</v>
      </c>
    </row>
    <row r="10" spans="1:14" x14ac:dyDescent="0.25">
      <c r="A10" s="40"/>
      <c r="B10" s="82"/>
      <c r="C10" s="52"/>
      <c r="D10" s="41"/>
      <c r="E10" s="48"/>
      <c r="F10" s="82"/>
      <c r="G10" s="51"/>
      <c r="H10" s="82" t="s">
        <v>20</v>
      </c>
      <c r="I10" s="52"/>
      <c r="J10" s="82"/>
      <c r="K10" s="51"/>
      <c r="L10" s="44"/>
      <c r="M10" s="44"/>
      <c r="N10" s="44"/>
    </row>
    <row r="11" spans="1:14" x14ac:dyDescent="0.25">
      <c r="A11" s="53">
        <v>3.5</v>
      </c>
      <c r="B11" s="78"/>
      <c r="C11" s="49"/>
      <c r="D11" s="85"/>
      <c r="E11" s="148"/>
      <c r="F11" s="78"/>
      <c r="G11" s="96"/>
      <c r="H11" s="78" t="s">
        <v>14</v>
      </c>
      <c r="I11" s="49">
        <v>0.8</v>
      </c>
      <c r="J11" s="78"/>
      <c r="K11" s="96"/>
      <c r="L11" s="85"/>
      <c r="M11" s="49"/>
      <c r="N11" s="49">
        <f>C11+E11+G11+I11+K11+M11</f>
        <v>0.8</v>
      </c>
    </row>
    <row r="12" spans="1:14" x14ac:dyDescent="0.25">
      <c r="A12" s="40"/>
      <c r="B12" s="79" t="s">
        <v>48</v>
      </c>
      <c r="C12" s="52"/>
      <c r="D12" s="41"/>
      <c r="E12" s="48"/>
      <c r="F12" s="79"/>
      <c r="G12" s="51"/>
      <c r="H12" s="79"/>
      <c r="I12" s="52"/>
      <c r="J12" s="79"/>
      <c r="K12" s="51"/>
      <c r="L12" s="41"/>
      <c r="M12" s="52"/>
      <c r="N12" s="52"/>
    </row>
    <row r="13" spans="1:14" x14ac:dyDescent="0.25">
      <c r="A13" s="46">
        <v>2.93</v>
      </c>
      <c r="B13" s="79" t="s">
        <v>14</v>
      </c>
      <c r="C13" s="52">
        <v>0.67</v>
      </c>
      <c r="D13" s="41"/>
      <c r="E13" s="48"/>
      <c r="F13" s="79"/>
      <c r="G13" s="51"/>
      <c r="H13" s="79"/>
      <c r="I13" s="52"/>
      <c r="J13" s="79"/>
      <c r="K13" s="51"/>
      <c r="L13" s="41"/>
      <c r="M13" s="52"/>
      <c r="N13" s="52">
        <f>C13</f>
        <v>0.67</v>
      </c>
    </row>
    <row r="14" spans="1:14" x14ac:dyDescent="0.25">
      <c r="A14" s="121"/>
      <c r="B14" s="173" t="s">
        <v>52</v>
      </c>
      <c r="C14" s="44"/>
      <c r="D14" s="42"/>
      <c r="E14" s="43"/>
      <c r="F14" s="173" t="s">
        <v>52</v>
      </c>
      <c r="G14" s="45"/>
      <c r="H14" s="173"/>
      <c r="I14" s="44"/>
      <c r="J14" s="173" t="s">
        <v>52</v>
      </c>
      <c r="K14" s="45"/>
      <c r="L14" s="42"/>
      <c r="M14" s="174"/>
      <c r="N14" s="44"/>
    </row>
    <row r="15" spans="1:14" x14ac:dyDescent="0.25">
      <c r="A15" s="122">
        <v>8</v>
      </c>
      <c r="B15" s="78" t="s">
        <v>27</v>
      </c>
      <c r="C15" s="49">
        <v>0.5</v>
      </c>
      <c r="D15" s="85"/>
      <c r="E15" s="148"/>
      <c r="F15" s="78" t="s">
        <v>14</v>
      </c>
      <c r="G15" s="96">
        <v>0.85</v>
      </c>
      <c r="H15" s="78"/>
      <c r="I15" s="49"/>
      <c r="J15" s="78" t="s">
        <v>27</v>
      </c>
      <c r="K15" s="96">
        <v>0.5</v>
      </c>
      <c r="L15" s="85"/>
      <c r="M15" s="175"/>
      <c r="N15" s="49">
        <f>G15+K15+C15</f>
        <v>1.85</v>
      </c>
    </row>
    <row r="16" spans="1:14" x14ac:dyDescent="0.25">
      <c r="A16" s="40"/>
      <c r="B16" s="42"/>
      <c r="C16" s="44"/>
      <c r="D16" s="42" t="s">
        <v>43</v>
      </c>
      <c r="E16" s="43"/>
      <c r="F16" s="42"/>
      <c r="G16" s="43"/>
      <c r="H16" s="42"/>
      <c r="I16" s="40"/>
      <c r="J16" s="42" t="s">
        <v>43</v>
      </c>
      <c r="K16" s="45"/>
      <c r="L16" s="42"/>
      <c r="M16" s="45"/>
      <c r="N16" s="44"/>
    </row>
    <row r="17" spans="1:14" x14ac:dyDescent="0.25">
      <c r="A17" s="46">
        <v>4.5</v>
      </c>
      <c r="B17" s="41"/>
      <c r="C17" s="52"/>
      <c r="D17" s="47" t="s">
        <v>27</v>
      </c>
      <c r="E17" s="48">
        <v>0.25</v>
      </c>
      <c r="F17" s="41"/>
      <c r="G17" s="48"/>
      <c r="H17" s="49"/>
      <c r="I17" s="53"/>
      <c r="J17" s="55" t="s">
        <v>14</v>
      </c>
      <c r="K17" s="51">
        <v>0.79</v>
      </c>
      <c r="L17" s="55"/>
      <c r="M17" s="51"/>
      <c r="N17" s="52">
        <f>C17+E17+G17+I17+K17</f>
        <v>1.04</v>
      </c>
    </row>
    <row r="18" spans="1:14" ht="15.75" customHeight="1" x14ac:dyDescent="0.25">
      <c r="A18" s="121"/>
      <c r="B18" s="42"/>
      <c r="C18" s="44"/>
      <c r="D18" s="42" t="s">
        <v>90</v>
      </c>
      <c r="E18" s="45"/>
      <c r="F18" s="42"/>
      <c r="G18" s="43"/>
      <c r="H18" s="42"/>
      <c r="I18" s="40"/>
      <c r="J18" s="42" t="s">
        <v>90</v>
      </c>
      <c r="K18" s="45"/>
      <c r="L18" s="44"/>
      <c r="M18" s="45"/>
      <c r="N18" s="44"/>
    </row>
    <row r="19" spans="1:14" x14ac:dyDescent="0.25">
      <c r="A19" s="122">
        <v>5.04</v>
      </c>
      <c r="B19" s="85"/>
      <c r="C19" s="49"/>
      <c r="D19" s="85" t="s">
        <v>27</v>
      </c>
      <c r="E19" s="96">
        <v>0.41</v>
      </c>
      <c r="F19" s="85"/>
      <c r="G19" s="148"/>
      <c r="H19" s="85"/>
      <c r="I19" s="53"/>
      <c r="J19" s="85" t="s">
        <v>14</v>
      </c>
      <c r="K19" s="96">
        <v>0.75</v>
      </c>
      <c r="L19" s="49"/>
      <c r="M19" s="96"/>
      <c r="N19" s="49">
        <f>C19+E19+G19+I19+K19+M19</f>
        <v>1.1599999999999999</v>
      </c>
    </row>
    <row r="20" spans="1:14" x14ac:dyDescent="0.25">
      <c r="A20" s="123"/>
      <c r="B20" s="41" t="s">
        <v>126</v>
      </c>
      <c r="C20" s="51"/>
      <c r="D20" s="41"/>
      <c r="E20" s="51"/>
      <c r="F20" s="41"/>
      <c r="G20" s="48"/>
      <c r="H20" s="41"/>
      <c r="I20" s="46"/>
      <c r="J20" s="41"/>
      <c r="K20" s="51"/>
      <c r="L20" s="52"/>
      <c r="M20" s="176"/>
      <c r="N20" s="52"/>
    </row>
    <row r="21" spans="1:14" x14ac:dyDescent="0.25">
      <c r="A21" s="53">
        <v>2.25</v>
      </c>
      <c r="B21" s="41" t="s">
        <v>127</v>
      </c>
      <c r="C21" s="51">
        <v>0.52</v>
      </c>
      <c r="D21" s="41"/>
      <c r="E21" s="51"/>
      <c r="F21" s="41"/>
      <c r="G21" s="48"/>
      <c r="H21" s="41"/>
      <c r="I21" s="46"/>
      <c r="J21" s="41"/>
      <c r="K21" s="51"/>
      <c r="L21" s="52"/>
      <c r="M21" s="176"/>
      <c r="N21" s="49">
        <f>C21+E21+G21+I21+K21+M21</f>
        <v>0.52</v>
      </c>
    </row>
    <row r="22" spans="1:14" x14ac:dyDescent="0.25">
      <c r="A22" s="121"/>
      <c r="B22" s="44" t="s">
        <v>89</v>
      </c>
      <c r="C22" s="145"/>
      <c r="D22" s="44"/>
      <c r="E22" s="145"/>
      <c r="F22" s="42" t="s">
        <v>89</v>
      </c>
      <c r="G22" s="145"/>
      <c r="H22" s="182"/>
      <c r="I22" s="45"/>
      <c r="J22" s="44" t="s">
        <v>89</v>
      </c>
      <c r="K22" s="45"/>
      <c r="L22" s="44"/>
      <c r="M22" s="45"/>
      <c r="N22" s="145"/>
    </row>
    <row r="23" spans="1:14" x14ac:dyDescent="0.25">
      <c r="A23" s="122">
        <v>6.61</v>
      </c>
      <c r="B23" s="49" t="s">
        <v>27</v>
      </c>
      <c r="C23" s="146">
        <v>0.33</v>
      </c>
      <c r="D23" s="49"/>
      <c r="E23" s="146"/>
      <c r="F23" s="85" t="s">
        <v>14</v>
      </c>
      <c r="G23" s="146">
        <v>0.87</v>
      </c>
      <c r="H23" s="183"/>
      <c r="I23" s="96"/>
      <c r="J23" s="49" t="s">
        <v>15</v>
      </c>
      <c r="K23" s="96">
        <v>0.33</v>
      </c>
      <c r="L23" s="49"/>
      <c r="M23" s="96"/>
      <c r="N23" s="146">
        <f>C23+G23+K23</f>
        <v>1.53</v>
      </c>
    </row>
    <row r="24" spans="1:14" x14ac:dyDescent="0.25">
      <c r="A24" s="206"/>
      <c r="B24" s="44"/>
      <c r="C24" s="44"/>
      <c r="D24" s="44"/>
      <c r="E24" s="45"/>
      <c r="F24" s="42"/>
      <c r="G24" s="45"/>
      <c r="H24" s="44"/>
      <c r="I24" s="44"/>
      <c r="J24" s="44"/>
      <c r="K24" s="45"/>
      <c r="L24" s="44"/>
      <c r="M24" s="178"/>
      <c r="N24" s="44"/>
    </row>
    <row r="25" spans="1:14" x14ac:dyDescent="0.25">
      <c r="A25" s="88">
        <f>SUM(A4:A24)</f>
        <v>48.62</v>
      </c>
      <c r="B25" s="53" t="s">
        <v>10</v>
      </c>
      <c r="C25" s="49">
        <f>SUM(C4:C24)</f>
        <v>2.72</v>
      </c>
      <c r="D25" s="50"/>
      <c r="E25" s="97">
        <f>SUM(E4:E24)</f>
        <v>0.99</v>
      </c>
      <c r="F25" s="148"/>
      <c r="G25" s="96">
        <f>SUM(G4:G24)</f>
        <v>2.02</v>
      </c>
      <c r="H25" s="53"/>
      <c r="I25" s="53">
        <f>SUM(I4:I24)</f>
        <v>1.6</v>
      </c>
      <c r="J25" s="53"/>
      <c r="K25" s="97">
        <f>SUM(K4:K24)</f>
        <v>3.87</v>
      </c>
      <c r="L25" s="50"/>
      <c r="M25" s="179"/>
      <c r="N25" s="49">
        <f>SUM(N4:N24)</f>
        <v>11.199999999999998</v>
      </c>
    </row>
    <row r="26" spans="1:14" x14ac:dyDescent="0.25">
      <c r="A26" s="35"/>
      <c r="B26" s="35"/>
      <c r="C26" s="35"/>
      <c r="D26" s="35"/>
      <c r="E26" s="35"/>
      <c r="F26" s="37"/>
      <c r="G26" s="35"/>
      <c r="H26" s="35"/>
      <c r="I26" s="35"/>
      <c r="J26" s="63"/>
      <c r="K26" s="35"/>
      <c r="L26" s="35"/>
      <c r="M26" s="35"/>
      <c r="N26" s="35"/>
    </row>
    <row r="27" spans="1:14" x14ac:dyDescent="0.25">
      <c r="A27" s="35"/>
      <c r="B27" s="35"/>
      <c r="C27" s="35"/>
      <c r="D27" s="35"/>
      <c r="E27" s="35"/>
      <c r="F27" s="37"/>
      <c r="G27" s="35"/>
      <c r="H27" s="35" t="s">
        <v>21</v>
      </c>
      <c r="I27" s="35"/>
      <c r="J27" s="63"/>
      <c r="K27" s="94">
        <f>N25*4.33</f>
        <v>48.495999999999988</v>
      </c>
      <c r="L27" s="94"/>
      <c r="M27" s="35"/>
      <c r="N27" s="35"/>
    </row>
    <row r="28" spans="1:14" x14ac:dyDescent="0.25">
      <c r="A28" s="35"/>
      <c r="B28" s="35" t="s">
        <v>22</v>
      </c>
      <c r="C28" s="35"/>
      <c r="D28" s="35"/>
      <c r="E28" s="35"/>
      <c r="F28" s="132" t="s">
        <v>135</v>
      </c>
      <c r="G28" s="35"/>
      <c r="H28" s="35"/>
      <c r="I28" s="95"/>
      <c r="J28" s="35"/>
      <c r="K28" s="35"/>
      <c r="L28" s="35"/>
      <c r="M28" s="35"/>
      <c r="N28" s="35"/>
    </row>
    <row r="29" spans="1:14" x14ac:dyDescent="0.25">
      <c r="A29" s="35"/>
      <c r="B29" s="35" t="s">
        <v>23</v>
      </c>
      <c r="C29" s="35"/>
      <c r="D29" s="35" t="s">
        <v>24</v>
      </c>
      <c r="E29" s="180"/>
      <c r="F29" s="35"/>
      <c r="G29" s="35"/>
      <c r="H29" s="35"/>
      <c r="I29" s="35"/>
      <c r="J29" s="35"/>
      <c r="K29" s="35"/>
      <c r="L29" s="35"/>
      <c r="M29" s="35"/>
      <c r="N29" s="35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5" workbookViewId="0">
      <selection sqref="A1:N31"/>
    </sheetView>
  </sheetViews>
  <sheetFormatPr baseColWidth="10" defaultRowHeight="15" x14ac:dyDescent="0.25"/>
  <cols>
    <col min="1" max="1" width="7.85546875" customWidth="1"/>
    <col min="3" max="3" width="7" customWidth="1"/>
    <col min="5" max="5" width="7.5703125" customWidth="1"/>
    <col min="7" max="7" width="6.28515625" customWidth="1"/>
    <col min="9" max="9" width="6.85546875" customWidth="1"/>
    <col min="11" max="11" width="7" customWidth="1"/>
    <col min="12" max="12" width="6.28515625" customWidth="1"/>
    <col min="13" max="13" width="5.7109375" customWidth="1"/>
    <col min="14" max="14" width="8" customWidth="1"/>
  </cols>
  <sheetData>
    <row r="1" spans="1:14" x14ac:dyDescent="0.25">
      <c r="A1" s="35"/>
      <c r="B1" s="35" t="s">
        <v>24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45"/>
      <c r="E4" s="145"/>
      <c r="F4" s="205" t="s">
        <v>11</v>
      </c>
      <c r="G4" s="45"/>
      <c r="H4" s="205"/>
      <c r="I4" s="45"/>
      <c r="J4" s="24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96"/>
      <c r="E5" s="181"/>
      <c r="F5" s="85" t="s">
        <v>12</v>
      </c>
      <c r="G5" s="96">
        <v>0.8</v>
      </c>
      <c r="H5" s="85"/>
      <c r="I5" s="96"/>
      <c r="J5" s="96"/>
      <c r="K5" s="96"/>
      <c r="L5" s="49"/>
      <c r="M5" s="49"/>
      <c r="N5" s="96">
        <f>C5+E5+G5+I5+K5+M5</f>
        <v>0.8</v>
      </c>
    </row>
    <row r="6" spans="1:14" ht="23.25" x14ac:dyDescent="0.25">
      <c r="A6" s="40"/>
      <c r="B6" s="82" t="s">
        <v>13</v>
      </c>
      <c r="C6" s="45"/>
      <c r="D6" s="176"/>
      <c r="E6" s="45"/>
      <c r="F6" s="82" t="s">
        <v>13</v>
      </c>
      <c r="G6" s="45"/>
      <c r="H6" s="82"/>
      <c r="I6" s="43"/>
      <c r="J6" s="60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96"/>
      <c r="E7" s="171"/>
      <c r="F7" s="85" t="s">
        <v>15</v>
      </c>
      <c r="G7" s="96">
        <v>0.3</v>
      </c>
      <c r="H7" s="49"/>
      <c r="I7" s="96"/>
      <c r="J7" s="96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 t="s">
        <v>16</v>
      </c>
      <c r="C8" s="45"/>
      <c r="D8" s="45"/>
      <c r="E8" s="43"/>
      <c r="F8" s="42"/>
      <c r="G8" s="43"/>
      <c r="H8" s="45" t="s">
        <v>16</v>
      </c>
      <c r="I8" s="43"/>
      <c r="J8" s="45"/>
      <c r="K8" s="43"/>
      <c r="L8" s="44"/>
      <c r="M8" s="42"/>
      <c r="N8" s="45"/>
    </row>
    <row r="9" spans="1:14" x14ac:dyDescent="0.25">
      <c r="A9" s="53"/>
      <c r="B9" s="85" t="s">
        <v>15</v>
      </c>
      <c r="C9" s="96">
        <v>0.33</v>
      </c>
      <c r="D9" s="148"/>
      <c r="E9" s="148"/>
      <c r="F9" s="85"/>
      <c r="G9" s="148"/>
      <c r="H9" s="148" t="s">
        <v>14</v>
      </c>
      <c r="I9" s="148">
        <v>1.2</v>
      </c>
      <c r="J9" s="148"/>
      <c r="K9" s="148"/>
      <c r="L9" s="85"/>
      <c r="M9" s="85"/>
      <c r="N9" s="96">
        <f>C9+E9+G9+I9+K9+M9</f>
        <v>1.53</v>
      </c>
    </row>
    <row r="10" spans="1:14" x14ac:dyDescent="0.25">
      <c r="A10" s="40"/>
      <c r="B10" s="79" t="s">
        <v>48</v>
      </c>
      <c r="C10" s="51"/>
      <c r="D10" s="48"/>
      <c r="E10" s="48"/>
      <c r="F10" s="79"/>
      <c r="G10" s="51"/>
      <c r="H10" s="79" t="s">
        <v>48</v>
      </c>
      <c r="I10" s="51"/>
      <c r="J10" s="246"/>
      <c r="K10" s="51"/>
      <c r="L10" s="41"/>
      <c r="M10" s="52"/>
      <c r="N10" s="51"/>
    </row>
    <row r="11" spans="1:14" x14ac:dyDescent="0.25">
      <c r="A11" s="46">
        <v>5.8</v>
      </c>
      <c r="B11" s="79" t="s">
        <v>14</v>
      </c>
      <c r="C11" s="51">
        <v>0.67</v>
      </c>
      <c r="D11" s="48"/>
      <c r="E11" s="48"/>
      <c r="F11" s="79"/>
      <c r="G11" s="51"/>
      <c r="H11" s="79" t="s">
        <v>14</v>
      </c>
      <c r="I11" s="51">
        <v>0.67</v>
      </c>
      <c r="J11" s="246"/>
      <c r="K11" s="51"/>
      <c r="L11" s="41"/>
      <c r="M11" s="52"/>
      <c r="N11" s="51">
        <f>K11+I11+G11+E11+C11</f>
        <v>1.34</v>
      </c>
    </row>
    <row r="12" spans="1:14" x14ac:dyDescent="0.25">
      <c r="A12" s="121"/>
      <c r="B12" s="173" t="s">
        <v>52</v>
      </c>
      <c r="C12" s="45"/>
      <c r="D12" s="43"/>
      <c r="E12" s="43"/>
      <c r="F12" s="173"/>
      <c r="G12" s="45"/>
      <c r="H12" s="173" t="s">
        <v>52</v>
      </c>
      <c r="I12" s="45"/>
      <c r="J12" s="247"/>
      <c r="K12" s="45"/>
      <c r="L12" s="42"/>
      <c r="M12" s="174"/>
      <c r="N12" s="45"/>
    </row>
    <row r="13" spans="1:14" x14ac:dyDescent="0.25">
      <c r="A13" s="122">
        <v>6.17</v>
      </c>
      <c r="B13" s="78" t="s">
        <v>27</v>
      </c>
      <c r="C13" s="96">
        <v>0.33</v>
      </c>
      <c r="D13" s="148"/>
      <c r="E13" s="148"/>
      <c r="F13" s="78"/>
      <c r="G13" s="96"/>
      <c r="H13" s="78" t="s">
        <v>14</v>
      </c>
      <c r="I13" s="96">
        <v>1.0900000000000001</v>
      </c>
      <c r="J13" s="248"/>
      <c r="K13" s="96"/>
      <c r="L13" s="85"/>
      <c r="M13" s="175"/>
      <c r="N13" s="96">
        <f>K13+I13+G13+E13+C13</f>
        <v>1.4200000000000002</v>
      </c>
    </row>
    <row r="14" spans="1:14" x14ac:dyDescent="0.25">
      <c r="A14" s="40"/>
      <c r="B14" s="42"/>
      <c r="C14" s="45"/>
      <c r="D14" s="43" t="s">
        <v>43</v>
      </c>
      <c r="E14" s="43"/>
      <c r="F14" s="42"/>
      <c r="G14" s="43"/>
      <c r="H14" s="42"/>
      <c r="I14" s="45"/>
      <c r="J14" s="43" t="s">
        <v>43</v>
      </c>
      <c r="K14" s="45"/>
      <c r="L14" s="42"/>
      <c r="M14" s="45"/>
      <c r="N14" s="45"/>
    </row>
    <row r="15" spans="1:14" x14ac:dyDescent="0.25">
      <c r="A15" s="46">
        <v>4.5</v>
      </c>
      <c r="B15" s="41"/>
      <c r="C15" s="51"/>
      <c r="D15" s="249" t="s">
        <v>14</v>
      </c>
      <c r="E15" s="48">
        <v>0.79</v>
      </c>
      <c r="F15" s="41"/>
      <c r="G15" s="48"/>
      <c r="H15" s="49"/>
      <c r="I15" s="96"/>
      <c r="J15" s="99" t="s">
        <v>15</v>
      </c>
      <c r="K15" s="51">
        <v>0.25</v>
      </c>
      <c r="L15" s="55"/>
      <c r="M15" s="51"/>
      <c r="N15" s="51">
        <f>C15+E15+G15+I15+K15</f>
        <v>1.04</v>
      </c>
    </row>
    <row r="16" spans="1:14" ht="23.25" x14ac:dyDescent="0.25">
      <c r="A16" s="121"/>
      <c r="B16" s="42"/>
      <c r="C16" s="45"/>
      <c r="D16" s="43" t="s">
        <v>90</v>
      </c>
      <c r="E16" s="45"/>
      <c r="F16" s="42"/>
      <c r="G16" s="43"/>
      <c r="H16" s="42"/>
      <c r="I16" s="45"/>
      <c r="J16" s="43" t="s">
        <v>90</v>
      </c>
      <c r="K16" s="45"/>
      <c r="L16" s="44"/>
      <c r="M16" s="45"/>
      <c r="N16" s="45"/>
    </row>
    <row r="17" spans="1:14" x14ac:dyDescent="0.25">
      <c r="A17" s="122">
        <v>5.04</v>
      </c>
      <c r="B17" s="85"/>
      <c r="C17" s="96"/>
      <c r="D17" s="148" t="s">
        <v>27</v>
      </c>
      <c r="E17" s="96">
        <v>0.41</v>
      </c>
      <c r="F17" s="85"/>
      <c r="G17" s="148"/>
      <c r="H17" s="85"/>
      <c r="I17" s="96"/>
      <c r="J17" s="148" t="s">
        <v>14</v>
      </c>
      <c r="K17" s="96">
        <v>0.75</v>
      </c>
      <c r="L17" s="49"/>
      <c r="M17" s="96"/>
      <c r="N17" s="96">
        <f>C17+E17+G17+I17+K17+M17</f>
        <v>1.1599999999999999</v>
      </c>
    </row>
    <row r="18" spans="1:14" x14ac:dyDescent="0.25">
      <c r="A18" s="121"/>
      <c r="B18" s="44" t="s">
        <v>89</v>
      </c>
      <c r="C18" s="45"/>
      <c r="D18" s="45"/>
      <c r="E18" s="145"/>
      <c r="F18" s="42" t="s">
        <v>89</v>
      </c>
      <c r="G18" s="145"/>
      <c r="H18" s="182"/>
      <c r="I18" s="45"/>
      <c r="J18" s="45" t="s">
        <v>89</v>
      </c>
      <c r="K18" s="45"/>
      <c r="L18" s="44"/>
      <c r="M18" s="45"/>
      <c r="N18" s="45"/>
    </row>
    <row r="19" spans="1:14" x14ac:dyDescent="0.25">
      <c r="A19" s="122">
        <v>6.61</v>
      </c>
      <c r="B19" s="49" t="s">
        <v>27</v>
      </c>
      <c r="C19" s="96">
        <v>0.33</v>
      </c>
      <c r="D19" s="96"/>
      <c r="E19" s="146"/>
      <c r="F19" s="85" t="s">
        <v>14</v>
      </c>
      <c r="G19" s="146">
        <v>0.87</v>
      </c>
      <c r="H19" s="183"/>
      <c r="I19" s="96"/>
      <c r="J19" s="96" t="s">
        <v>15</v>
      </c>
      <c r="K19" s="96">
        <v>0.33</v>
      </c>
      <c r="L19" s="49"/>
      <c r="M19" s="96"/>
      <c r="N19" s="96">
        <f>C19+G19+K19</f>
        <v>1.53</v>
      </c>
    </row>
    <row r="20" spans="1:14" x14ac:dyDescent="0.25">
      <c r="A20" s="40"/>
      <c r="B20" s="77"/>
      <c r="C20" s="44"/>
      <c r="D20" s="250" t="s">
        <v>18</v>
      </c>
      <c r="E20" s="45"/>
      <c r="F20" s="77"/>
      <c r="G20" s="45"/>
      <c r="H20" s="77"/>
      <c r="I20" s="42"/>
      <c r="J20" s="37" t="s">
        <v>18</v>
      </c>
      <c r="K20" s="45"/>
      <c r="L20" s="44"/>
      <c r="M20" s="44"/>
      <c r="N20" s="44"/>
    </row>
    <row r="21" spans="1:14" x14ac:dyDescent="0.25">
      <c r="A21" s="53">
        <v>6.5</v>
      </c>
      <c r="B21" s="49"/>
      <c r="C21" s="49"/>
      <c r="D21" s="96" t="s">
        <v>14</v>
      </c>
      <c r="E21" s="171">
        <v>0.75</v>
      </c>
      <c r="F21" s="85"/>
      <c r="G21" s="96"/>
      <c r="H21" s="49"/>
      <c r="I21" s="49"/>
      <c r="J21" s="96" t="s">
        <v>14</v>
      </c>
      <c r="K21" s="171">
        <v>0.75</v>
      </c>
      <c r="L21" s="49"/>
      <c r="M21" s="49"/>
      <c r="N21" s="146">
        <f>C21+E21+G21+I21+K21+M21</f>
        <v>1.5</v>
      </c>
    </row>
    <row r="22" spans="1:14" x14ac:dyDescent="0.25">
      <c r="A22" s="218"/>
      <c r="B22" s="29"/>
      <c r="C22" s="29"/>
      <c r="D22" s="251" t="s">
        <v>187</v>
      </c>
      <c r="E22" s="218"/>
      <c r="F22" s="220"/>
      <c r="G22" s="218"/>
      <c r="H22" s="29"/>
      <c r="J22" s="251" t="s">
        <v>100</v>
      </c>
      <c r="K22" s="218"/>
      <c r="L22" s="219"/>
      <c r="M22" s="83"/>
      <c r="N22" s="197"/>
    </row>
    <row r="23" spans="1:14" x14ac:dyDescent="0.25">
      <c r="A23" s="221">
        <v>5.1100000000000003</v>
      </c>
      <c r="B23" s="30"/>
      <c r="C23" s="30"/>
      <c r="D23" s="252" t="s">
        <v>14</v>
      </c>
      <c r="E23" s="221">
        <v>0.59</v>
      </c>
      <c r="F23" s="223"/>
      <c r="G23" s="221"/>
      <c r="H23" s="30"/>
      <c r="J23" s="252" t="s">
        <v>14</v>
      </c>
      <c r="K23" s="221">
        <v>0.59</v>
      </c>
      <c r="L23" s="222"/>
      <c r="M23" s="83"/>
      <c r="N23" s="146">
        <f>E23+K23</f>
        <v>1.18</v>
      </c>
    </row>
    <row r="24" spans="1:14" x14ac:dyDescent="0.25">
      <c r="A24" s="5"/>
      <c r="B24" s="243" t="s">
        <v>165</v>
      </c>
      <c r="C24" s="253"/>
      <c r="D24" s="254"/>
      <c r="E24" s="231"/>
      <c r="F24" s="244"/>
      <c r="G24" s="231"/>
      <c r="H24" s="243" t="s">
        <v>165</v>
      </c>
      <c r="I24" s="233"/>
      <c r="J24" s="254"/>
      <c r="K24" s="233"/>
      <c r="L24" s="234"/>
      <c r="M24" s="234"/>
      <c r="N24" s="218"/>
    </row>
    <row r="25" spans="1:14" ht="45" x14ac:dyDescent="0.25">
      <c r="A25" s="8">
        <v>8</v>
      </c>
      <c r="B25" s="237" t="s">
        <v>166</v>
      </c>
      <c r="C25" s="238">
        <v>1.25</v>
      </c>
      <c r="D25" s="255"/>
      <c r="E25" s="238"/>
      <c r="F25" s="214"/>
      <c r="G25" s="236"/>
      <c r="H25" s="237" t="s">
        <v>167</v>
      </c>
      <c r="I25" s="239">
        <v>0.6</v>
      </c>
      <c r="J25" s="255"/>
      <c r="K25" s="239"/>
      <c r="L25" s="235"/>
      <c r="M25" s="235"/>
      <c r="N25" s="146">
        <f>C25+E25+G25+I25+K25</f>
        <v>1.85</v>
      </c>
    </row>
    <row r="26" spans="1:14" x14ac:dyDescent="0.25">
      <c r="A26" s="86"/>
      <c r="B26" s="44"/>
      <c r="C26" s="45"/>
      <c r="D26" s="45"/>
      <c r="E26" s="45"/>
      <c r="F26" s="42"/>
      <c r="G26" s="45"/>
      <c r="H26" s="44"/>
      <c r="I26" s="45"/>
      <c r="J26" s="45"/>
      <c r="K26" s="45"/>
      <c r="L26" s="44"/>
      <c r="M26" s="178"/>
      <c r="N26" s="45"/>
    </row>
    <row r="27" spans="1:14" x14ac:dyDescent="0.25">
      <c r="A27" s="211">
        <f>SUM(A4:A26)</f>
        <v>63.519999999999996</v>
      </c>
      <c r="B27" s="53" t="s">
        <v>10</v>
      </c>
      <c r="C27" s="96">
        <f>SUM(C4:C26)</f>
        <v>3.6100000000000003</v>
      </c>
      <c r="D27" s="97"/>
      <c r="E27" s="96">
        <f>SUM(E4:E26)</f>
        <v>2.54</v>
      </c>
      <c r="F27" s="148"/>
      <c r="G27" s="96">
        <f>SUM(G4:G26)</f>
        <v>1.9700000000000002</v>
      </c>
      <c r="H27" s="53"/>
      <c r="I27" s="96">
        <f>SUM(I4:I26)</f>
        <v>3.56</v>
      </c>
      <c r="J27" s="96"/>
      <c r="K27" s="96">
        <f>SUM(K4:K26)</f>
        <v>2.9699999999999998</v>
      </c>
      <c r="L27" s="50"/>
      <c r="M27" s="96">
        <f>SUM(M4:M26)</f>
        <v>0</v>
      </c>
      <c r="N27" s="96">
        <f>SUM(N4:N26)</f>
        <v>14.649999999999999</v>
      </c>
    </row>
    <row r="28" spans="1:14" x14ac:dyDescent="0.25">
      <c r="A28" s="35"/>
      <c r="B28" s="35"/>
      <c r="C28" s="35"/>
      <c r="D28" s="35"/>
      <c r="E28" s="35"/>
      <c r="F28" s="37"/>
      <c r="G28" s="35"/>
      <c r="H28" s="35"/>
      <c r="I28" s="35"/>
      <c r="J28" s="63"/>
      <c r="K28" s="35"/>
      <c r="L28" s="35"/>
      <c r="M28" s="35"/>
      <c r="N28" s="35"/>
    </row>
    <row r="29" spans="1:14" x14ac:dyDescent="0.25">
      <c r="A29" s="35"/>
      <c r="B29" s="35"/>
      <c r="C29" s="35"/>
      <c r="D29" s="35"/>
      <c r="E29" s="35"/>
      <c r="F29" s="37"/>
      <c r="G29" s="35"/>
      <c r="H29" s="35" t="s">
        <v>21</v>
      </c>
      <c r="I29" s="35"/>
      <c r="J29" s="63"/>
      <c r="K29" s="94">
        <f>N27*4.33</f>
        <v>63.434499999999993</v>
      </c>
      <c r="L29" s="94"/>
      <c r="M29" s="35"/>
      <c r="N29" s="35"/>
    </row>
    <row r="30" spans="1:14" x14ac:dyDescent="0.25">
      <c r="A30" s="35"/>
      <c r="B30" s="35" t="s">
        <v>22</v>
      </c>
      <c r="C30" s="35"/>
      <c r="D30" s="35"/>
      <c r="E30" s="35"/>
      <c r="F30" s="132">
        <v>44835</v>
      </c>
      <c r="G30" s="35"/>
      <c r="H30" s="35"/>
      <c r="I30" s="95"/>
      <c r="J30" s="35"/>
      <c r="K30" s="35"/>
      <c r="L30" s="35"/>
      <c r="M30" s="35"/>
      <c r="N30" s="35"/>
    </row>
    <row r="31" spans="1:14" x14ac:dyDescent="0.25">
      <c r="A31" s="35"/>
      <c r="B31" s="35" t="s">
        <v>23</v>
      </c>
      <c r="C31" s="35"/>
      <c r="D31" s="35" t="str">
        <f>B1</f>
        <v xml:space="preserve">LAYLA JIYAR </v>
      </c>
      <c r="E31" s="180"/>
      <c r="F31" s="35"/>
      <c r="G31" s="35"/>
      <c r="H31" s="35"/>
      <c r="I31" s="35"/>
      <c r="J31" s="35"/>
      <c r="K31" s="35"/>
      <c r="L31" s="35"/>
      <c r="M31" s="35"/>
      <c r="N31" s="35"/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5"/>
  <cols>
    <col min="1" max="1" width="7.85546875" customWidth="1"/>
    <col min="2" max="2" width="17.7109375" customWidth="1"/>
    <col min="3" max="3" width="5.5703125" customWidth="1"/>
    <col min="4" max="4" width="13.42578125" customWidth="1"/>
    <col min="5" max="5" width="5.140625" customWidth="1"/>
    <col min="6" max="6" width="12.140625" customWidth="1"/>
    <col min="7" max="7" width="5.42578125" customWidth="1"/>
    <col min="9" max="9" width="5.28515625" customWidth="1"/>
    <col min="10" max="10" width="14.42578125" customWidth="1"/>
    <col min="11" max="11" width="6" customWidth="1"/>
    <col min="12" max="12" width="5.85546875" customWidth="1"/>
    <col min="13" max="13" width="4.28515625" customWidth="1"/>
    <col min="14" max="14" width="6.710937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145"/>
      <c r="D4" s="205"/>
      <c r="E4" s="145"/>
      <c r="F4" s="205"/>
      <c r="G4" s="145"/>
      <c r="H4" s="205" t="s">
        <v>11</v>
      </c>
      <c r="I4" s="145"/>
      <c r="J4" s="205"/>
      <c r="K4" s="145"/>
      <c r="L4" s="205"/>
      <c r="M4" s="44"/>
      <c r="N4" s="145"/>
    </row>
    <row r="5" spans="1:14" x14ac:dyDescent="0.25">
      <c r="A5" s="53">
        <v>3.5</v>
      </c>
      <c r="B5" s="85"/>
      <c r="C5" s="146"/>
      <c r="D5" s="49"/>
      <c r="E5" s="181"/>
      <c r="F5" s="85"/>
      <c r="G5" s="146"/>
      <c r="H5" s="85" t="s">
        <v>12</v>
      </c>
      <c r="I5" s="146">
        <v>0.8</v>
      </c>
      <c r="J5" s="49"/>
      <c r="K5" s="146"/>
      <c r="L5" s="49"/>
      <c r="M5" s="49"/>
      <c r="N5" s="146">
        <f>C5+E5+G5+I5+K5+M5</f>
        <v>0.8</v>
      </c>
    </row>
    <row r="6" spans="1:14" ht="17.25" customHeight="1" x14ac:dyDescent="0.25">
      <c r="A6" s="40"/>
      <c r="B6" s="82" t="s">
        <v>13</v>
      </c>
      <c r="C6" s="44"/>
      <c r="D6" s="83"/>
      <c r="E6" s="45"/>
      <c r="F6" s="82" t="s">
        <v>13</v>
      </c>
      <c r="G6" s="45"/>
      <c r="H6" s="82"/>
      <c r="I6" s="42"/>
      <c r="J6" s="82" t="s">
        <v>13</v>
      </c>
      <c r="K6" s="45"/>
      <c r="L6" s="44"/>
      <c r="M6" s="44"/>
      <c r="N6" s="44"/>
    </row>
    <row r="7" spans="1:14" x14ac:dyDescent="0.25">
      <c r="A7" s="53">
        <v>5.65</v>
      </c>
      <c r="B7" s="85" t="s">
        <v>14</v>
      </c>
      <c r="C7" s="49">
        <v>0.7</v>
      </c>
      <c r="D7" s="49"/>
      <c r="E7" s="171"/>
      <c r="F7" s="85" t="s">
        <v>15</v>
      </c>
      <c r="G7" s="96">
        <v>0.3</v>
      </c>
      <c r="H7" s="49"/>
      <c r="I7" s="49"/>
      <c r="J7" s="49" t="s">
        <v>15</v>
      </c>
      <c r="K7" s="96">
        <v>0.3</v>
      </c>
      <c r="L7" s="49"/>
      <c r="M7" s="49"/>
      <c r="N7" s="49">
        <f>C7+E7+G7+I7+K7+M7</f>
        <v>1.3</v>
      </c>
    </row>
    <row r="8" spans="1:14" x14ac:dyDescent="0.25">
      <c r="A8" s="40">
        <v>6.64</v>
      </c>
      <c r="B8" s="82"/>
      <c r="C8" s="44"/>
      <c r="D8" s="44" t="s">
        <v>16</v>
      </c>
      <c r="E8" s="43"/>
      <c r="F8" s="42"/>
      <c r="G8" s="43"/>
      <c r="H8" s="82"/>
      <c r="I8" s="44"/>
      <c r="J8" s="44" t="s">
        <v>16</v>
      </c>
      <c r="K8" s="43"/>
      <c r="L8" s="44"/>
      <c r="M8" s="42"/>
      <c r="N8" s="44">
        <f>C8+E8+G8+I8+K8+M8</f>
        <v>0</v>
      </c>
    </row>
    <row r="9" spans="1:14" x14ac:dyDescent="0.25">
      <c r="A9" s="53"/>
      <c r="B9" s="85"/>
      <c r="C9" s="49"/>
      <c r="D9" s="85" t="s">
        <v>15</v>
      </c>
      <c r="E9" s="148">
        <v>0.33</v>
      </c>
      <c r="F9" s="85"/>
      <c r="G9" s="148"/>
      <c r="H9" s="85"/>
      <c r="I9" s="49"/>
      <c r="J9" s="85" t="s">
        <v>14</v>
      </c>
      <c r="K9" s="148">
        <v>1.2</v>
      </c>
      <c r="L9" s="85"/>
      <c r="M9" s="85"/>
      <c r="N9" s="49">
        <f>C9+E9+G9+I9+K9+M9</f>
        <v>1.53</v>
      </c>
    </row>
    <row r="10" spans="1:14" x14ac:dyDescent="0.25">
      <c r="A10" s="40"/>
      <c r="B10" s="82"/>
      <c r="C10" s="52"/>
      <c r="D10" s="41"/>
      <c r="E10" s="48"/>
      <c r="F10" s="82"/>
      <c r="G10" s="51"/>
      <c r="H10" s="82" t="s">
        <v>20</v>
      </c>
      <c r="I10" s="52"/>
      <c r="J10" s="82"/>
      <c r="K10" s="51"/>
      <c r="L10" s="44"/>
      <c r="M10" s="44"/>
      <c r="N10" s="44"/>
    </row>
    <row r="11" spans="1:14" x14ac:dyDescent="0.25">
      <c r="A11" s="53">
        <v>3.5</v>
      </c>
      <c r="B11" s="78"/>
      <c r="C11" s="49"/>
      <c r="D11" s="85"/>
      <c r="E11" s="148"/>
      <c r="F11" s="78"/>
      <c r="G11" s="96"/>
      <c r="H11" s="78" t="s">
        <v>14</v>
      </c>
      <c r="I11" s="49">
        <v>0.8</v>
      </c>
      <c r="J11" s="78"/>
      <c r="K11" s="96"/>
      <c r="L11" s="85"/>
      <c r="M11" s="49"/>
      <c r="N11" s="49">
        <f>C11+E11+G11+I11+K11+M11</f>
        <v>0.8</v>
      </c>
    </row>
    <row r="12" spans="1:14" x14ac:dyDescent="0.25">
      <c r="A12" s="40"/>
      <c r="B12" s="79" t="s">
        <v>48</v>
      </c>
      <c r="C12" s="52"/>
      <c r="D12" s="41"/>
      <c r="E12" s="48"/>
      <c r="F12" s="79"/>
      <c r="G12" s="51"/>
      <c r="H12" s="79"/>
      <c r="I12" s="52"/>
      <c r="J12" s="79"/>
      <c r="K12" s="51"/>
      <c r="L12" s="41"/>
      <c r="M12" s="52"/>
      <c r="N12" s="52"/>
    </row>
    <row r="13" spans="1:14" x14ac:dyDescent="0.25">
      <c r="A13" s="46">
        <v>2.93</v>
      </c>
      <c r="B13" s="79" t="s">
        <v>14</v>
      </c>
      <c r="C13" s="52">
        <v>0.67</v>
      </c>
      <c r="D13" s="41"/>
      <c r="E13" s="48"/>
      <c r="F13" s="79"/>
      <c r="G13" s="51"/>
      <c r="H13" s="79"/>
      <c r="I13" s="52"/>
      <c r="J13" s="79"/>
      <c r="K13" s="51"/>
      <c r="L13" s="41"/>
      <c r="M13" s="52"/>
      <c r="N13" s="52">
        <f>C13</f>
        <v>0.67</v>
      </c>
    </row>
    <row r="14" spans="1:14" x14ac:dyDescent="0.25">
      <c r="A14" s="121"/>
      <c r="B14" s="173" t="s">
        <v>52</v>
      </c>
      <c r="C14" s="44"/>
      <c r="D14" s="42"/>
      <c r="E14" s="43"/>
      <c r="F14" s="173" t="s">
        <v>52</v>
      </c>
      <c r="G14" s="45"/>
      <c r="H14" s="173"/>
      <c r="I14" s="44"/>
      <c r="J14" s="173" t="s">
        <v>52</v>
      </c>
      <c r="K14" s="45"/>
      <c r="L14" s="42"/>
      <c r="M14" s="174"/>
      <c r="N14" s="44"/>
    </row>
    <row r="15" spans="1:14" x14ac:dyDescent="0.25">
      <c r="A15" s="122">
        <v>8</v>
      </c>
      <c r="B15" s="78" t="s">
        <v>27</v>
      </c>
      <c r="C15" s="49">
        <v>0.5</v>
      </c>
      <c r="D15" s="85"/>
      <c r="E15" s="148"/>
      <c r="F15" s="78" t="s">
        <v>14</v>
      </c>
      <c r="G15" s="96">
        <v>0.85</v>
      </c>
      <c r="H15" s="78"/>
      <c r="I15" s="49"/>
      <c r="J15" s="78" t="s">
        <v>27</v>
      </c>
      <c r="K15" s="96">
        <v>0.5</v>
      </c>
      <c r="L15" s="85"/>
      <c r="M15" s="175"/>
      <c r="N15" s="49">
        <f>G15+K15+C15</f>
        <v>1.85</v>
      </c>
    </row>
    <row r="16" spans="1:14" x14ac:dyDescent="0.25">
      <c r="A16" s="40"/>
      <c r="B16" s="42"/>
      <c r="C16" s="44"/>
      <c r="D16" s="42" t="s">
        <v>43</v>
      </c>
      <c r="E16" s="43"/>
      <c r="F16" s="42"/>
      <c r="G16" s="43"/>
      <c r="H16" s="42"/>
      <c r="I16" s="40"/>
      <c r="J16" s="42" t="s">
        <v>43</v>
      </c>
      <c r="K16" s="45"/>
      <c r="L16" s="42"/>
      <c r="M16" s="45"/>
      <c r="N16" s="44"/>
    </row>
    <row r="17" spans="1:14" x14ac:dyDescent="0.25">
      <c r="A17" s="46">
        <v>4.5</v>
      </c>
      <c r="B17" s="41"/>
      <c r="C17" s="52"/>
      <c r="D17" s="47" t="s">
        <v>27</v>
      </c>
      <c r="E17" s="48">
        <v>0.25</v>
      </c>
      <c r="F17" s="41"/>
      <c r="G17" s="48"/>
      <c r="H17" s="49"/>
      <c r="I17" s="53"/>
      <c r="J17" s="55" t="s">
        <v>14</v>
      </c>
      <c r="K17" s="51">
        <v>0.79</v>
      </c>
      <c r="L17" s="55"/>
      <c r="M17" s="51"/>
      <c r="N17" s="52">
        <f>C17+E17+G17+I17+K17</f>
        <v>1.04</v>
      </c>
    </row>
    <row r="18" spans="1:14" ht="15" customHeight="1" x14ac:dyDescent="0.25">
      <c r="A18" s="121"/>
      <c r="B18" s="42"/>
      <c r="C18" s="44"/>
      <c r="D18" s="42" t="s">
        <v>90</v>
      </c>
      <c r="E18" s="45"/>
      <c r="F18" s="42"/>
      <c r="G18" s="43"/>
      <c r="H18" s="42"/>
      <c r="I18" s="40"/>
      <c r="J18" s="42" t="s">
        <v>90</v>
      </c>
      <c r="K18" s="45"/>
      <c r="L18" s="44"/>
      <c r="M18" s="45"/>
      <c r="N18" s="44"/>
    </row>
    <row r="19" spans="1:14" x14ac:dyDescent="0.25">
      <c r="A19" s="122">
        <v>5.04</v>
      </c>
      <c r="B19" s="85"/>
      <c r="C19" s="49"/>
      <c r="D19" s="85" t="s">
        <v>27</v>
      </c>
      <c r="E19" s="96">
        <v>0.41</v>
      </c>
      <c r="F19" s="85"/>
      <c r="G19" s="148"/>
      <c r="H19" s="85"/>
      <c r="I19" s="53"/>
      <c r="J19" s="85" t="s">
        <v>14</v>
      </c>
      <c r="K19" s="96">
        <v>0.75</v>
      </c>
      <c r="L19" s="49"/>
      <c r="M19" s="96"/>
      <c r="N19" s="49">
        <f>C19+E19+G19+I19+K19+M19</f>
        <v>1.1599999999999999</v>
      </c>
    </row>
    <row r="20" spans="1:14" x14ac:dyDescent="0.25">
      <c r="A20" s="123"/>
      <c r="B20" s="41" t="s">
        <v>126</v>
      </c>
      <c r="C20" s="51"/>
      <c r="D20" s="41"/>
      <c r="E20" s="51"/>
      <c r="F20" s="41"/>
      <c r="G20" s="48"/>
      <c r="H20" s="41"/>
      <c r="I20" s="46"/>
      <c r="J20" s="41"/>
      <c r="K20" s="51"/>
      <c r="L20" s="52"/>
      <c r="M20" s="176"/>
      <c r="N20" s="52"/>
    </row>
    <row r="21" spans="1:14" ht="16.5" customHeight="1" x14ac:dyDescent="0.25">
      <c r="A21" s="53">
        <v>2.25</v>
      </c>
      <c r="B21" s="41" t="s">
        <v>127</v>
      </c>
      <c r="C21" s="51">
        <v>0.52</v>
      </c>
      <c r="D21" s="41"/>
      <c r="E21" s="51"/>
      <c r="F21" s="41"/>
      <c r="G21" s="48"/>
      <c r="H21" s="41"/>
      <c r="I21" s="46"/>
      <c r="J21" s="41"/>
      <c r="K21" s="51"/>
      <c r="L21" s="52"/>
      <c r="M21" s="176"/>
      <c r="N21" s="49">
        <f>C21+E21+G21+I21+K21+M21</f>
        <v>0.52</v>
      </c>
    </row>
    <row r="22" spans="1:14" ht="16.5" customHeight="1" x14ac:dyDescent="0.25">
      <c r="A22" s="121"/>
      <c r="B22" s="44" t="s">
        <v>89</v>
      </c>
      <c r="C22" s="145"/>
      <c r="D22" s="44"/>
      <c r="E22" s="145"/>
      <c r="F22" s="42" t="s">
        <v>89</v>
      </c>
      <c r="G22" s="145"/>
      <c r="H22" s="182"/>
      <c r="I22" s="45"/>
      <c r="J22" s="44" t="s">
        <v>89</v>
      </c>
      <c r="K22" s="45"/>
      <c r="L22" s="44"/>
      <c r="M22" s="45"/>
      <c r="N22" s="145"/>
    </row>
    <row r="23" spans="1:14" ht="16.5" customHeight="1" x14ac:dyDescent="0.25">
      <c r="A23" s="122">
        <v>6.61</v>
      </c>
      <c r="B23" s="49" t="s">
        <v>27</v>
      </c>
      <c r="C23" s="146">
        <v>0.33</v>
      </c>
      <c r="D23" s="49"/>
      <c r="E23" s="146"/>
      <c r="F23" s="85" t="s">
        <v>14</v>
      </c>
      <c r="G23" s="146">
        <v>0.87</v>
      </c>
      <c r="H23" s="183"/>
      <c r="I23" s="96"/>
      <c r="J23" s="49" t="s">
        <v>15</v>
      </c>
      <c r="K23" s="96">
        <v>0.33</v>
      </c>
      <c r="L23" s="49"/>
      <c r="M23" s="96"/>
      <c r="N23" s="146">
        <f>C23+G23+K23</f>
        <v>1.53</v>
      </c>
    </row>
    <row r="24" spans="1:14" ht="16.5" customHeight="1" x14ac:dyDescent="0.25">
      <c r="A24" s="56"/>
      <c r="B24" s="184" t="s">
        <v>132</v>
      </c>
      <c r="C24" s="145"/>
      <c r="D24" s="185"/>
      <c r="E24" s="186"/>
      <c r="F24" s="184"/>
      <c r="G24" s="145"/>
      <c r="H24" s="187" t="s">
        <v>132</v>
      </c>
      <c r="I24" s="188"/>
      <c r="J24" s="189"/>
      <c r="K24" s="45"/>
      <c r="L24" s="184"/>
      <c r="M24" s="190"/>
      <c r="N24" s="145"/>
    </row>
    <row r="25" spans="1:14" ht="30" customHeight="1" x14ac:dyDescent="0.25">
      <c r="A25" s="155">
        <v>5.3</v>
      </c>
      <c r="B25" s="191" t="s">
        <v>133</v>
      </c>
      <c r="C25" s="146">
        <v>0.47</v>
      </c>
      <c r="D25" s="97"/>
      <c r="E25" s="192"/>
      <c r="F25" s="193"/>
      <c r="G25" s="146"/>
      <c r="H25" s="194" t="s">
        <v>14</v>
      </c>
      <c r="I25" s="195">
        <v>0.75</v>
      </c>
      <c r="J25" s="193"/>
      <c r="K25" s="96"/>
      <c r="L25" s="97"/>
      <c r="M25" s="196"/>
      <c r="N25" s="197">
        <f>C25+E25+G25+I25+K25+M25</f>
        <v>1.22</v>
      </c>
    </row>
    <row r="26" spans="1:14" x14ac:dyDescent="0.25">
      <c r="A26" s="198"/>
      <c r="B26" s="199" t="s">
        <v>134</v>
      </c>
      <c r="C26" s="197"/>
      <c r="D26" s="99"/>
      <c r="E26" s="200"/>
      <c r="F26" s="199"/>
      <c r="G26" s="197"/>
      <c r="H26" s="201" t="s">
        <v>134</v>
      </c>
      <c r="I26" s="202"/>
      <c r="J26" s="199"/>
      <c r="K26" s="51"/>
      <c r="L26" s="99"/>
      <c r="M26" s="203"/>
      <c r="N26" s="145"/>
    </row>
    <row r="27" spans="1:14" x14ac:dyDescent="0.25">
      <c r="A27" s="198">
        <v>6.49</v>
      </c>
      <c r="B27" s="199" t="s">
        <v>14</v>
      </c>
      <c r="C27" s="197">
        <v>0.75</v>
      </c>
      <c r="D27" s="99"/>
      <c r="E27" s="200"/>
      <c r="F27" s="199"/>
      <c r="G27" s="197"/>
      <c r="H27" s="204" t="s">
        <v>14</v>
      </c>
      <c r="I27" s="202">
        <v>0.75</v>
      </c>
      <c r="J27" s="199"/>
      <c r="K27" s="51"/>
      <c r="L27" s="99"/>
      <c r="M27" s="203"/>
      <c r="N27" s="197">
        <f>C27+E27+G27+I27+K27</f>
        <v>1.5</v>
      </c>
    </row>
    <row r="28" spans="1:14" x14ac:dyDescent="0.25">
      <c r="A28" s="206"/>
      <c r="B28" s="44"/>
      <c r="C28" s="44"/>
      <c r="D28" s="44"/>
      <c r="E28" s="45"/>
      <c r="F28" s="42"/>
      <c r="G28" s="45"/>
      <c r="H28" s="44"/>
      <c r="I28" s="44"/>
      <c r="J28" s="44"/>
      <c r="K28" s="45"/>
      <c r="L28" s="44"/>
      <c r="M28" s="178"/>
      <c r="N28" s="44"/>
    </row>
    <row r="29" spans="1:14" x14ac:dyDescent="0.25">
      <c r="A29" s="88">
        <f>SUM(A4:A28)</f>
        <v>60.41</v>
      </c>
      <c r="B29" s="53" t="s">
        <v>10</v>
      </c>
      <c r="C29" s="49">
        <f>SUM(C4:C28)</f>
        <v>3.9400000000000004</v>
      </c>
      <c r="D29" s="50"/>
      <c r="E29" s="97">
        <f>SUM(E4:E28)</f>
        <v>0.99</v>
      </c>
      <c r="F29" s="148"/>
      <c r="G29" s="96">
        <f>SUM(G4:G28)</f>
        <v>2.02</v>
      </c>
      <c r="H29" s="53"/>
      <c r="I29" s="53">
        <f>SUM(I4:I28)</f>
        <v>3.1</v>
      </c>
      <c r="J29" s="53"/>
      <c r="K29" s="97">
        <f>SUM(K4:K28)</f>
        <v>3.87</v>
      </c>
      <c r="L29" s="50"/>
      <c r="M29" s="179"/>
      <c r="N29" s="49">
        <f>SUM(N4:N28)</f>
        <v>13.919999999999998</v>
      </c>
    </row>
    <row r="30" spans="1:14" x14ac:dyDescent="0.25">
      <c r="A30" s="35"/>
      <c r="B30" s="35"/>
      <c r="C30" s="35"/>
      <c r="D30" s="35"/>
      <c r="E30" s="35"/>
      <c r="F30" s="37"/>
      <c r="G30" s="35"/>
      <c r="H30" s="35"/>
      <c r="I30" s="35"/>
      <c r="J30" s="63"/>
      <c r="K30" s="35"/>
      <c r="L30" s="35"/>
      <c r="M30" s="35"/>
      <c r="N30" s="35"/>
    </row>
    <row r="31" spans="1:14" x14ac:dyDescent="0.25">
      <c r="A31" s="35"/>
      <c r="B31" s="35"/>
      <c r="C31" s="35"/>
      <c r="D31" s="35"/>
      <c r="E31" s="35"/>
      <c r="F31" s="37"/>
      <c r="G31" s="35"/>
      <c r="H31" s="35" t="s">
        <v>21</v>
      </c>
      <c r="I31" s="35"/>
      <c r="J31" s="63"/>
      <c r="K31" s="94">
        <f>N29*4.33</f>
        <v>60.273599999999995</v>
      </c>
      <c r="L31" s="94"/>
      <c r="M31" s="35"/>
      <c r="N31" s="35"/>
    </row>
    <row r="32" spans="1:14" x14ac:dyDescent="0.25">
      <c r="A32" s="35"/>
      <c r="B32" s="35" t="s">
        <v>22</v>
      </c>
      <c r="C32" s="35"/>
      <c r="D32" s="35"/>
      <c r="E32" s="35"/>
      <c r="F32" s="132" t="s">
        <v>131</v>
      </c>
      <c r="G32" s="35"/>
      <c r="H32" s="35"/>
      <c r="I32" s="95"/>
      <c r="J32" s="35"/>
      <c r="K32" s="35"/>
      <c r="L32" s="35"/>
      <c r="M32" s="35"/>
      <c r="N32" s="35"/>
    </row>
    <row r="33" spans="1:14" x14ac:dyDescent="0.25">
      <c r="A33" s="35"/>
      <c r="B33" s="35" t="s">
        <v>23</v>
      </c>
      <c r="C33" s="35"/>
      <c r="D33" s="35" t="s">
        <v>24</v>
      </c>
      <c r="E33" s="180"/>
      <c r="F33" s="35"/>
      <c r="G33" s="35"/>
      <c r="H33" s="35"/>
      <c r="I33" s="35"/>
      <c r="J33" s="35"/>
      <c r="K33" s="35"/>
      <c r="L33" s="35"/>
      <c r="M33" s="35"/>
      <c r="N33" s="35"/>
    </row>
  </sheetData>
  <pageMargins left="0" right="0" top="0" bottom="0" header="0" footer="0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A12" sqref="A12:N13"/>
    </sheetView>
  </sheetViews>
  <sheetFormatPr baseColWidth="10" defaultRowHeight="15" x14ac:dyDescent="0.25"/>
  <cols>
    <col min="1" max="1" width="7.42578125" customWidth="1"/>
    <col min="2" max="2" width="13.28515625" customWidth="1"/>
    <col min="3" max="3" width="6.42578125" customWidth="1"/>
    <col min="4" max="4" width="13.42578125" customWidth="1"/>
    <col min="5" max="5" width="5.7109375" customWidth="1"/>
    <col min="6" max="6" width="13" customWidth="1"/>
    <col min="7" max="7" width="4.7109375" customWidth="1"/>
    <col min="9" max="9" width="5.28515625" customWidth="1"/>
    <col min="10" max="10" width="17.85546875" customWidth="1"/>
    <col min="11" max="11" width="6.5703125" customWidth="1"/>
    <col min="12" max="12" width="5.85546875" customWidth="1"/>
    <col min="13" max="13" width="5.140625" customWidth="1"/>
    <col min="14" max="14" width="6.570312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77"/>
      <c r="C4" s="44"/>
      <c r="D4" s="77"/>
      <c r="E4" s="45"/>
      <c r="F4" s="77"/>
      <c r="G4" s="45"/>
      <c r="H4" s="77" t="s">
        <v>11</v>
      </c>
      <c r="I4" s="44"/>
      <c r="J4" s="77"/>
      <c r="K4" s="45"/>
      <c r="L4" s="77"/>
      <c r="M4" s="44"/>
      <c r="N4" s="44"/>
    </row>
    <row r="5" spans="1:14" x14ac:dyDescent="0.25">
      <c r="A5" s="53">
        <v>3.5</v>
      </c>
      <c r="B5" s="85"/>
      <c r="C5" s="49"/>
      <c r="D5" s="49"/>
      <c r="E5" s="171"/>
      <c r="F5" s="85"/>
      <c r="G5" s="96"/>
      <c r="H5" s="85" t="s">
        <v>12</v>
      </c>
      <c r="I5" s="49">
        <v>0.8</v>
      </c>
      <c r="J5" s="49"/>
      <c r="K5" s="96"/>
      <c r="L5" s="49"/>
      <c r="M5" s="49"/>
      <c r="N5" s="49">
        <f>C5+E5+G5+I5+K5+M5</f>
        <v>0.8</v>
      </c>
    </row>
    <row r="6" spans="1:14" ht="14.25" customHeight="1" x14ac:dyDescent="0.25">
      <c r="A6" s="40"/>
      <c r="B6" s="77" t="s">
        <v>13</v>
      </c>
      <c r="C6" s="44"/>
      <c r="D6" s="172"/>
      <c r="E6" s="45"/>
      <c r="F6" s="77" t="s">
        <v>13</v>
      </c>
      <c r="G6" s="45"/>
      <c r="H6" s="77"/>
      <c r="I6" s="42"/>
      <c r="J6" s="77" t="s">
        <v>13</v>
      </c>
      <c r="K6" s="45"/>
      <c r="L6" s="44"/>
      <c r="M6" s="44"/>
      <c r="N6" s="44"/>
    </row>
    <row r="7" spans="1:14" x14ac:dyDescent="0.25">
      <c r="A7" s="53">
        <v>5.65</v>
      </c>
      <c r="B7" s="85" t="s">
        <v>14</v>
      </c>
      <c r="C7" s="49">
        <v>0.7</v>
      </c>
      <c r="D7" s="49"/>
      <c r="E7" s="171"/>
      <c r="F7" s="85" t="s">
        <v>15</v>
      </c>
      <c r="G7" s="96">
        <v>0.3</v>
      </c>
      <c r="H7" s="49"/>
      <c r="I7" s="49"/>
      <c r="J7" s="49" t="s">
        <v>15</v>
      </c>
      <c r="K7" s="96">
        <v>0.3</v>
      </c>
      <c r="L7" s="49"/>
      <c r="M7" s="49"/>
      <c r="N7" s="49">
        <f>C7+E7+G7+I7+K7+M7</f>
        <v>1.3</v>
      </c>
    </row>
    <row r="8" spans="1:14" x14ac:dyDescent="0.25">
      <c r="A8" s="40">
        <v>6.64</v>
      </c>
      <c r="B8" s="77"/>
      <c r="C8" s="44"/>
      <c r="D8" s="44" t="s">
        <v>16</v>
      </c>
      <c r="E8" s="43"/>
      <c r="F8" s="42"/>
      <c r="G8" s="43"/>
      <c r="H8" s="77"/>
      <c r="I8" s="44"/>
      <c r="J8" s="44" t="s">
        <v>16</v>
      </c>
      <c r="K8" s="43"/>
      <c r="L8" s="44"/>
      <c r="M8" s="42"/>
      <c r="N8" s="44">
        <f>C8+E8+G8+I8+K8+M8</f>
        <v>0</v>
      </c>
    </row>
    <row r="9" spans="1:14" x14ac:dyDescent="0.25">
      <c r="A9" s="53"/>
      <c r="B9" s="85"/>
      <c r="C9" s="49"/>
      <c r="D9" s="85" t="s">
        <v>15</v>
      </c>
      <c r="E9" s="148">
        <v>0.33</v>
      </c>
      <c r="F9" s="85"/>
      <c r="G9" s="148"/>
      <c r="H9" s="85"/>
      <c r="I9" s="49"/>
      <c r="J9" s="85" t="s">
        <v>14</v>
      </c>
      <c r="K9" s="148">
        <v>1.2</v>
      </c>
      <c r="L9" s="85"/>
      <c r="M9" s="85"/>
      <c r="N9" s="49">
        <f>C9+E9+G9+I9+K9+M9</f>
        <v>1.53</v>
      </c>
    </row>
    <row r="10" spans="1:14" x14ac:dyDescent="0.25">
      <c r="A10" s="40"/>
      <c r="B10" s="77"/>
      <c r="C10" s="44"/>
      <c r="D10" s="172" t="s">
        <v>17</v>
      </c>
      <c r="E10" s="45"/>
      <c r="F10" s="77"/>
      <c r="G10" s="45"/>
      <c r="H10" s="77"/>
      <c r="I10" s="42"/>
      <c r="J10" s="172" t="s">
        <v>17</v>
      </c>
      <c r="K10" s="45"/>
      <c r="L10" s="172"/>
      <c r="M10" s="44"/>
      <c r="N10" s="44"/>
    </row>
    <row r="11" spans="1:14" x14ac:dyDescent="0.25">
      <c r="A11" s="53">
        <v>7.82</v>
      </c>
      <c r="B11" s="49"/>
      <c r="C11" s="49"/>
      <c r="D11" s="49" t="s">
        <v>14</v>
      </c>
      <c r="E11" s="171">
        <v>1.47</v>
      </c>
      <c r="F11" s="85"/>
      <c r="G11" s="96"/>
      <c r="H11" s="49"/>
      <c r="I11" s="49"/>
      <c r="J11" s="49" t="s">
        <v>15</v>
      </c>
      <c r="K11" s="171">
        <v>0.33</v>
      </c>
      <c r="L11" s="49"/>
      <c r="M11" s="49"/>
      <c r="N11" s="49">
        <f>C11+E11+G11+I11+K11+M11</f>
        <v>1.8</v>
      </c>
    </row>
    <row r="12" spans="1:14" x14ac:dyDescent="0.25">
      <c r="A12" s="40"/>
      <c r="B12" s="77"/>
      <c r="C12" s="44"/>
      <c r="D12" s="172" t="s">
        <v>18</v>
      </c>
      <c r="E12" s="45"/>
      <c r="F12" s="77"/>
      <c r="G12" s="45"/>
      <c r="H12" s="77"/>
      <c r="I12" s="42"/>
      <c r="J12" s="77" t="s">
        <v>18</v>
      </c>
      <c r="K12" s="45"/>
      <c r="L12" s="44"/>
      <c r="M12" s="44"/>
      <c r="N12" s="44"/>
    </row>
    <row r="13" spans="1:14" x14ac:dyDescent="0.25">
      <c r="A13" s="53">
        <v>6.5</v>
      </c>
      <c r="B13" s="49"/>
      <c r="C13" s="49"/>
      <c r="D13" s="49" t="s">
        <v>14</v>
      </c>
      <c r="E13" s="171">
        <v>0.75</v>
      </c>
      <c r="F13" s="85"/>
      <c r="G13" s="96"/>
      <c r="H13" s="49"/>
      <c r="I13" s="49"/>
      <c r="J13" s="49" t="s">
        <v>14</v>
      </c>
      <c r="K13" s="171">
        <v>0.75</v>
      </c>
      <c r="L13" s="49"/>
      <c r="M13" s="49"/>
      <c r="N13" s="49">
        <f>C13+E13+G13+I13+K13+M13</f>
        <v>1.5</v>
      </c>
    </row>
    <row r="14" spans="1:14" x14ac:dyDescent="0.25">
      <c r="A14" s="40"/>
      <c r="B14" s="77"/>
      <c r="C14" s="52"/>
      <c r="D14" s="41"/>
      <c r="E14" s="48"/>
      <c r="F14" s="77"/>
      <c r="G14" s="51"/>
      <c r="H14" s="77" t="s">
        <v>20</v>
      </c>
      <c r="I14" s="52"/>
      <c r="J14" s="77"/>
      <c r="K14" s="51"/>
      <c r="L14" s="44"/>
      <c r="M14" s="44"/>
      <c r="N14" s="44"/>
    </row>
    <row r="15" spans="1:14" x14ac:dyDescent="0.25">
      <c r="A15" s="53">
        <v>3.5</v>
      </c>
      <c r="B15" s="78"/>
      <c r="C15" s="49"/>
      <c r="D15" s="85"/>
      <c r="E15" s="148"/>
      <c r="F15" s="78"/>
      <c r="G15" s="96"/>
      <c r="H15" s="78" t="s">
        <v>14</v>
      </c>
      <c r="I15" s="49">
        <v>0.8</v>
      </c>
      <c r="J15" s="78"/>
      <c r="K15" s="96"/>
      <c r="L15" s="85"/>
      <c r="M15" s="49"/>
      <c r="N15" s="49">
        <f>C15+E15+G15+I15+K15+M15</f>
        <v>0.8</v>
      </c>
    </row>
    <row r="16" spans="1:14" x14ac:dyDescent="0.25">
      <c r="A16" s="40"/>
      <c r="B16" s="79" t="s">
        <v>48</v>
      </c>
      <c r="C16" s="52"/>
      <c r="D16" s="41"/>
      <c r="E16" s="48"/>
      <c r="F16" s="79"/>
      <c r="G16" s="51"/>
      <c r="H16" s="79"/>
      <c r="I16" s="52"/>
      <c r="J16" s="79"/>
      <c r="K16" s="51"/>
      <c r="L16" s="41"/>
      <c r="M16" s="52"/>
      <c r="N16" s="52"/>
    </row>
    <row r="17" spans="1:14" x14ac:dyDescent="0.25">
      <c r="A17" s="46">
        <v>2.93</v>
      </c>
      <c r="B17" s="79" t="s">
        <v>14</v>
      </c>
      <c r="C17" s="52">
        <v>0.67</v>
      </c>
      <c r="D17" s="41"/>
      <c r="E17" s="48"/>
      <c r="F17" s="79"/>
      <c r="G17" s="51"/>
      <c r="H17" s="79"/>
      <c r="I17" s="52"/>
      <c r="J17" s="79"/>
      <c r="K17" s="51"/>
      <c r="L17" s="41"/>
      <c r="M17" s="52"/>
      <c r="N17" s="52">
        <f>C17</f>
        <v>0.67</v>
      </c>
    </row>
    <row r="18" spans="1:14" x14ac:dyDescent="0.25">
      <c r="A18" s="121"/>
      <c r="B18" s="173" t="s">
        <v>52</v>
      </c>
      <c r="C18" s="44"/>
      <c r="D18" s="42"/>
      <c r="E18" s="43"/>
      <c r="F18" s="173" t="s">
        <v>52</v>
      </c>
      <c r="G18" s="45"/>
      <c r="H18" s="173"/>
      <c r="I18" s="44"/>
      <c r="J18" s="173" t="s">
        <v>52</v>
      </c>
      <c r="K18" s="45"/>
      <c r="L18" s="42"/>
      <c r="M18" s="174"/>
      <c r="N18" s="44"/>
    </row>
    <row r="19" spans="1:14" x14ac:dyDescent="0.25">
      <c r="A19" s="122">
        <v>8</v>
      </c>
      <c r="B19" s="78" t="s">
        <v>27</v>
      </c>
      <c r="C19" s="49">
        <v>0.5</v>
      </c>
      <c r="D19" s="85"/>
      <c r="E19" s="148"/>
      <c r="F19" s="78" t="s">
        <v>14</v>
      </c>
      <c r="G19" s="96">
        <v>0.85</v>
      </c>
      <c r="H19" s="78"/>
      <c r="I19" s="49"/>
      <c r="J19" s="78" t="s">
        <v>27</v>
      </c>
      <c r="K19" s="96">
        <v>0.5</v>
      </c>
      <c r="L19" s="85"/>
      <c r="M19" s="175"/>
      <c r="N19" s="49">
        <f>G19+K19+C19</f>
        <v>1.85</v>
      </c>
    </row>
    <row r="20" spans="1:14" x14ac:dyDescent="0.25">
      <c r="A20" s="40"/>
      <c r="B20" s="42"/>
      <c r="C20" s="44"/>
      <c r="D20" s="42" t="s">
        <v>43</v>
      </c>
      <c r="E20" s="43"/>
      <c r="F20" s="42"/>
      <c r="G20" s="43"/>
      <c r="H20" s="42"/>
      <c r="I20" s="40"/>
      <c r="J20" s="42" t="s">
        <v>43</v>
      </c>
      <c r="K20" s="45"/>
      <c r="L20" s="42"/>
      <c r="M20" s="45"/>
      <c r="N20" s="44"/>
    </row>
    <row r="21" spans="1:14" x14ac:dyDescent="0.25">
      <c r="A21" s="46">
        <v>4.5</v>
      </c>
      <c r="B21" s="41"/>
      <c r="C21" s="52"/>
      <c r="D21" s="47" t="s">
        <v>27</v>
      </c>
      <c r="E21" s="48">
        <v>0.25</v>
      </c>
      <c r="F21" s="41"/>
      <c r="G21" s="48"/>
      <c r="H21" s="49"/>
      <c r="I21" s="53"/>
      <c r="J21" s="55" t="s">
        <v>14</v>
      </c>
      <c r="K21" s="51">
        <v>0.79</v>
      </c>
      <c r="L21" s="55"/>
      <c r="M21" s="51"/>
      <c r="N21" s="52">
        <f>C21+E21+G21+I21+K21</f>
        <v>1.04</v>
      </c>
    </row>
    <row r="22" spans="1:14" ht="12.75" customHeight="1" x14ac:dyDescent="0.25">
      <c r="A22" s="121"/>
      <c r="B22" s="42"/>
      <c r="C22" s="44"/>
      <c r="D22" s="42" t="s">
        <v>90</v>
      </c>
      <c r="E22" s="45"/>
      <c r="F22" s="42"/>
      <c r="G22" s="43"/>
      <c r="H22" s="42"/>
      <c r="I22" s="40"/>
      <c r="J22" s="42" t="s">
        <v>90</v>
      </c>
      <c r="K22" s="45"/>
      <c r="L22" s="44"/>
      <c r="M22" s="45"/>
      <c r="N22" s="44"/>
    </row>
    <row r="23" spans="1:14" x14ac:dyDescent="0.25">
      <c r="A23" s="122">
        <v>5.04</v>
      </c>
      <c r="B23" s="85"/>
      <c r="C23" s="49"/>
      <c r="D23" s="85" t="s">
        <v>27</v>
      </c>
      <c r="E23" s="96">
        <v>0.41</v>
      </c>
      <c r="F23" s="85"/>
      <c r="G23" s="148"/>
      <c r="H23" s="85"/>
      <c r="I23" s="53"/>
      <c r="J23" s="85" t="s">
        <v>14</v>
      </c>
      <c r="K23" s="96">
        <v>0.75</v>
      </c>
      <c r="L23" s="49"/>
      <c r="M23" s="96"/>
      <c r="N23" s="49">
        <f>C23+E23+G23+I23+K23+M23</f>
        <v>1.1599999999999999</v>
      </c>
    </row>
    <row r="24" spans="1:14" x14ac:dyDescent="0.25">
      <c r="A24" s="59"/>
      <c r="B24" s="41" t="s">
        <v>126</v>
      </c>
      <c r="C24" s="51"/>
      <c r="D24" s="41"/>
      <c r="E24" s="51"/>
      <c r="F24" s="41"/>
      <c r="G24" s="48"/>
      <c r="H24" s="41"/>
      <c r="I24" s="46"/>
      <c r="J24" s="41"/>
      <c r="K24" s="51"/>
      <c r="L24" s="52"/>
      <c r="M24" s="176"/>
      <c r="N24" s="52"/>
    </row>
    <row r="25" spans="1:14" ht="23.25" x14ac:dyDescent="0.25">
      <c r="A25" s="170">
        <v>2.25</v>
      </c>
      <c r="B25" s="41" t="s">
        <v>127</v>
      </c>
      <c r="C25" s="51">
        <v>0.52</v>
      </c>
      <c r="D25" s="41"/>
      <c r="E25" s="51"/>
      <c r="F25" s="41"/>
      <c r="G25" s="48"/>
      <c r="H25" s="41"/>
      <c r="I25" s="46"/>
      <c r="J25" s="41"/>
      <c r="K25" s="51"/>
      <c r="L25" s="52"/>
      <c r="M25" s="176"/>
      <c r="N25" s="49">
        <f>C25+E25+G25+I25+K25+M25</f>
        <v>0.52</v>
      </c>
    </row>
    <row r="26" spans="1:14" x14ac:dyDescent="0.25">
      <c r="A26" s="177"/>
      <c r="B26" s="44"/>
      <c r="C26" s="44"/>
      <c r="D26" s="44"/>
      <c r="E26" s="45"/>
      <c r="F26" s="42"/>
      <c r="G26" s="45"/>
      <c r="H26" s="44"/>
      <c r="I26" s="44"/>
      <c r="J26" s="44"/>
      <c r="K26" s="45"/>
      <c r="L26" s="44"/>
      <c r="M26" s="178"/>
      <c r="N26" s="44"/>
    </row>
    <row r="27" spans="1:14" x14ac:dyDescent="0.25">
      <c r="A27" s="177">
        <f>SUM(A4:A26)</f>
        <v>56.33</v>
      </c>
      <c r="B27" s="53" t="s">
        <v>10</v>
      </c>
      <c r="C27" s="49">
        <f>SUM(C4:C26)</f>
        <v>2.39</v>
      </c>
      <c r="D27" s="50"/>
      <c r="E27" s="97">
        <f>SUM(E4:E26)</f>
        <v>3.21</v>
      </c>
      <c r="F27" s="148"/>
      <c r="G27" s="96">
        <f>SUM(G4:G26)</f>
        <v>1.1499999999999999</v>
      </c>
      <c r="H27" s="53"/>
      <c r="I27" s="53">
        <f>SUM(I4:I26)</f>
        <v>1.6</v>
      </c>
      <c r="J27" s="53"/>
      <c r="K27" s="97">
        <f>SUM(K4:K26)</f>
        <v>4.62</v>
      </c>
      <c r="L27" s="50"/>
      <c r="M27" s="179"/>
      <c r="N27" s="49">
        <f>SUM(N4:N26)</f>
        <v>12.969999999999999</v>
      </c>
    </row>
    <row r="28" spans="1:14" x14ac:dyDescent="0.25">
      <c r="A28" s="35"/>
      <c r="B28" s="35"/>
      <c r="C28" s="35"/>
      <c r="D28" s="35"/>
      <c r="E28" s="35"/>
      <c r="F28" s="37"/>
      <c r="G28" s="35"/>
      <c r="H28" s="35"/>
      <c r="I28" s="35"/>
      <c r="J28" s="63"/>
      <c r="K28" s="35"/>
      <c r="L28" s="35"/>
      <c r="M28" s="35"/>
      <c r="N28" s="35"/>
    </row>
    <row r="29" spans="1:14" x14ac:dyDescent="0.25">
      <c r="A29" s="35"/>
      <c r="B29" s="35"/>
      <c r="C29" s="35"/>
      <c r="D29" s="35"/>
      <c r="E29" s="35"/>
      <c r="F29" s="37"/>
      <c r="G29" s="35"/>
      <c r="H29" s="35" t="s">
        <v>21</v>
      </c>
      <c r="I29" s="35"/>
      <c r="J29" s="63"/>
      <c r="K29" s="94">
        <f>N27*4.33</f>
        <v>56.160099999999993</v>
      </c>
      <c r="L29" s="94"/>
      <c r="M29" s="35"/>
      <c r="N29" s="35"/>
    </row>
    <row r="30" spans="1:14" x14ac:dyDescent="0.25">
      <c r="A30" s="35"/>
      <c r="B30" s="35" t="s">
        <v>22</v>
      </c>
      <c r="C30" s="35"/>
      <c r="D30" s="35"/>
      <c r="E30" s="35"/>
      <c r="F30" s="132" t="s">
        <v>128</v>
      </c>
      <c r="G30" s="35"/>
      <c r="H30" s="35"/>
      <c r="I30" s="95"/>
      <c r="J30" s="35"/>
      <c r="K30" s="35"/>
      <c r="L30" s="35"/>
      <c r="M30" s="35"/>
      <c r="N30" s="35"/>
    </row>
    <row r="31" spans="1:14" x14ac:dyDescent="0.25">
      <c r="A31" s="35"/>
      <c r="B31" s="35" t="s">
        <v>23</v>
      </c>
      <c r="C31" s="35"/>
      <c r="D31" s="35" t="s">
        <v>24</v>
      </c>
      <c r="E31" s="180"/>
      <c r="F31" s="35"/>
      <c r="G31" s="35"/>
      <c r="H31" s="35"/>
      <c r="I31" s="35"/>
      <c r="J31" s="35"/>
      <c r="K31" s="35"/>
      <c r="L31" s="35"/>
      <c r="M31" s="35"/>
      <c r="N31" s="35"/>
    </row>
    <row r="32" spans="1:14" x14ac:dyDescent="0.25">
      <c r="A32" s="1"/>
      <c r="B32" s="1"/>
      <c r="C32" s="1"/>
      <c r="D32" s="1"/>
      <c r="E32" s="24"/>
      <c r="G32" s="1"/>
      <c r="H32" s="1"/>
      <c r="I32" s="1"/>
      <c r="J32" s="1"/>
      <c r="K32" s="1"/>
      <c r="L32" s="1"/>
      <c r="M32" s="1"/>
      <c r="N32" s="1"/>
    </row>
  </sheetData>
  <pageMargins left="0.7" right="0.7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0" workbookViewId="0">
      <selection activeCell="Q21" sqref="Q21"/>
    </sheetView>
  </sheetViews>
  <sheetFormatPr baseColWidth="10" defaultRowHeight="15" x14ac:dyDescent="0.25"/>
  <cols>
    <col min="3" max="3" width="7.42578125" customWidth="1"/>
    <col min="4" max="4" width="13.85546875" customWidth="1"/>
    <col min="5" max="5" width="7.140625" customWidth="1"/>
    <col min="7" max="7" width="7.42578125" customWidth="1"/>
    <col min="9" max="9" width="9.140625" customWidth="1"/>
    <col min="10" max="10" width="13.28515625" customWidth="1"/>
    <col min="11" max="11" width="7.7109375" customWidth="1"/>
    <col min="12" max="12" width="7.140625" customWidth="1"/>
    <col min="13" max="13" width="7" customWidth="1"/>
    <col min="14" max="14" width="9.4257812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77"/>
      <c r="C4" s="44"/>
      <c r="D4" s="77"/>
      <c r="E4" s="45"/>
      <c r="F4" s="77"/>
      <c r="G4" s="45"/>
      <c r="H4" s="77" t="s">
        <v>11</v>
      </c>
      <c r="I4" s="44"/>
      <c r="J4" s="77"/>
      <c r="K4" s="45"/>
      <c r="L4" s="77"/>
      <c r="M4" s="44"/>
      <c r="N4" s="44"/>
    </row>
    <row r="5" spans="1:14" x14ac:dyDescent="0.25">
      <c r="A5" s="53">
        <v>3.5</v>
      </c>
      <c r="B5" s="85"/>
      <c r="C5" s="49"/>
      <c r="D5" s="49"/>
      <c r="E5" s="171"/>
      <c r="F5" s="85"/>
      <c r="G5" s="96"/>
      <c r="H5" s="85" t="s">
        <v>12</v>
      </c>
      <c r="I5" s="49">
        <v>0.8</v>
      </c>
      <c r="J5" s="49"/>
      <c r="K5" s="96"/>
      <c r="L5" s="49"/>
      <c r="M5" s="49"/>
      <c r="N5" s="49">
        <f>C5+E5+G5+I5+K5+M5</f>
        <v>0.8</v>
      </c>
    </row>
    <row r="6" spans="1:14" ht="23.25" x14ac:dyDescent="0.25">
      <c r="A6" s="40"/>
      <c r="B6" s="77" t="s">
        <v>13</v>
      </c>
      <c r="C6" s="44"/>
      <c r="D6" s="172"/>
      <c r="E6" s="45"/>
      <c r="F6" s="77" t="s">
        <v>13</v>
      </c>
      <c r="G6" s="45"/>
      <c r="H6" s="77"/>
      <c r="I6" s="42"/>
      <c r="J6" s="77" t="s">
        <v>13</v>
      </c>
      <c r="K6" s="45"/>
      <c r="L6" s="44"/>
      <c r="M6" s="44"/>
      <c r="N6" s="44"/>
    </row>
    <row r="7" spans="1:14" x14ac:dyDescent="0.25">
      <c r="A7" s="53">
        <v>5.65</v>
      </c>
      <c r="B7" s="85" t="s">
        <v>14</v>
      </c>
      <c r="C7" s="49">
        <v>0.7</v>
      </c>
      <c r="D7" s="49"/>
      <c r="E7" s="171"/>
      <c r="F7" s="85" t="s">
        <v>15</v>
      </c>
      <c r="G7" s="96">
        <v>0.3</v>
      </c>
      <c r="H7" s="49"/>
      <c r="I7" s="49"/>
      <c r="J7" s="49" t="s">
        <v>15</v>
      </c>
      <c r="K7" s="96">
        <v>0.3</v>
      </c>
      <c r="L7" s="49"/>
      <c r="M7" s="49"/>
      <c r="N7" s="49">
        <f>C7+E7+G7+I7+K7+M7</f>
        <v>1.3</v>
      </c>
    </row>
    <row r="8" spans="1:14" ht="10.5" customHeight="1" x14ac:dyDescent="0.25">
      <c r="A8" s="40">
        <v>6.64</v>
      </c>
      <c r="B8" s="77"/>
      <c r="C8" s="44"/>
      <c r="D8" s="44" t="s">
        <v>16</v>
      </c>
      <c r="E8" s="43"/>
      <c r="F8" s="42"/>
      <c r="G8" s="43"/>
      <c r="H8" s="77"/>
      <c r="I8" s="44"/>
      <c r="J8" s="44" t="s">
        <v>16</v>
      </c>
      <c r="K8" s="43"/>
      <c r="L8" s="44"/>
      <c r="M8" s="42"/>
      <c r="N8" s="44">
        <f>C8+E8+G8+I8+K8+M8</f>
        <v>0</v>
      </c>
    </row>
    <row r="9" spans="1:14" ht="12.75" customHeight="1" x14ac:dyDescent="0.25">
      <c r="A9" s="53"/>
      <c r="B9" s="85"/>
      <c r="C9" s="49"/>
      <c r="D9" s="85" t="s">
        <v>15</v>
      </c>
      <c r="E9" s="148">
        <v>0.33</v>
      </c>
      <c r="F9" s="85"/>
      <c r="G9" s="148"/>
      <c r="H9" s="85"/>
      <c r="I9" s="49"/>
      <c r="J9" s="85" t="s">
        <v>14</v>
      </c>
      <c r="K9" s="148">
        <v>1.2</v>
      </c>
      <c r="L9" s="85"/>
      <c r="M9" s="85"/>
      <c r="N9" s="49">
        <f>C9+E9+G9+I9+K9+M9</f>
        <v>1.53</v>
      </c>
    </row>
    <row r="10" spans="1:14" ht="10.5" customHeight="1" x14ac:dyDescent="0.25">
      <c r="A10" s="40"/>
      <c r="B10" s="77"/>
      <c r="C10" s="44"/>
      <c r="D10" s="172" t="s">
        <v>17</v>
      </c>
      <c r="E10" s="45"/>
      <c r="F10" s="77"/>
      <c r="G10" s="45"/>
      <c r="H10" s="77"/>
      <c r="I10" s="42"/>
      <c r="J10" s="172" t="s">
        <v>17</v>
      </c>
      <c r="K10" s="45"/>
      <c r="L10" s="172"/>
      <c r="M10" s="44"/>
      <c r="N10" s="44"/>
    </row>
    <row r="11" spans="1:14" ht="10.5" customHeight="1" x14ac:dyDescent="0.25">
      <c r="A11" s="53">
        <v>7.82</v>
      </c>
      <c r="B11" s="49"/>
      <c r="C11" s="49"/>
      <c r="D11" s="49" t="s">
        <v>14</v>
      </c>
      <c r="E11" s="171">
        <v>1.47</v>
      </c>
      <c r="F11" s="85"/>
      <c r="G11" s="96"/>
      <c r="H11" s="49"/>
      <c r="I11" s="49"/>
      <c r="J11" s="49" t="s">
        <v>15</v>
      </c>
      <c r="K11" s="171">
        <v>0.33</v>
      </c>
      <c r="L11" s="49"/>
      <c r="M11" s="49"/>
      <c r="N11" s="49">
        <f>C11+E11+G11+I11+K11+M11</f>
        <v>1.8</v>
      </c>
    </row>
    <row r="12" spans="1:14" ht="11.25" customHeight="1" x14ac:dyDescent="0.25">
      <c r="A12" s="40"/>
      <c r="B12" s="77"/>
      <c r="C12" s="44"/>
      <c r="D12" s="172" t="s">
        <v>18</v>
      </c>
      <c r="E12" s="45"/>
      <c r="F12" s="77"/>
      <c r="G12" s="45"/>
      <c r="H12" s="77"/>
      <c r="I12" s="42"/>
      <c r="J12" s="77" t="s">
        <v>18</v>
      </c>
      <c r="K12" s="45"/>
      <c r="L12" s="44"/>
      <c r="M12" s="44"/>
      <c r="N12" s="44"/>
    </row>
    <row r="13" spans="1:14" ht="11.25" customHeight="1" x14ac:dyDescent="0.25">
      <c r="A13" s="53">
        <v>6.5</v>
      </c>
      <c r="B13" s="49"/>
      <c r="C13" s="49"/>
      <c r="D13" s="49" t="s">
        <v>14</v>
      </c>
      <c r="E13" s="171">
        <v>0.75</v>
      </c>
      <c r="F13" s="85"/>
      <c r="G13" s="96"/>
      <c r="H13" s="49"/>
      <c r="I13" s="49"/>
      <c r="J13" s="49" t="s">
        <v>14</v>
      </c>
      <c r="K13" s="171">
        <v>0.75</v>
      </c>
      <c r="L13" s="49"/>
      <c r="M13" s="49"/>
      <c r="N13" s="49">
        <f>C13+E13+G13+I13+K13+M13</f>
        <v>1.5</v>
      </c>
    </row>
    <row r="14" spans="1:14" ht="10.5" customHeight="1" x14ac:dyDescent="0.25">
      <c r="A14" s="40"/>
      <c r="B14" s="77"/>
      <c r="C14" s="52"/>
      <c r="D14" s="41"/>
      <c r="E14" s="48"/>
      <c r="F14" s="77"/>
      <c r="G14" s="51"/>
      <c r="H14" s="77" t="s">
        <v>20</v>
      </c>
      <c r="I14" s="52"/>
      <c r="J14" s="77"/>
      <c r="K14" s="51"/>
      <c r="L14" s="44"/>
      <c r="M14" s="44"/>
      <c r="N14" s="44"/>
    </row>
    <row r="15" spans="1:14" ht="10.5" customHeight="1" x14ac:dyDescent="0.25">
      <c r="A15" s="53">
        <v>3.5</v>
      </c>
      <c r="B15" s="78"/>
      <c r="C15" s="49"/>
      <c r="D15" s="85"/>
      <c r="E15" s="148"/>
      <c r="F15" s="78"/>
      <c r="G15" s="96"/>
      <c r="H15" s="78" t="s">
        <v>14</v>
      </c>
      <c r="I15" s="49">
        <v>0.8</v>
      </c>
      <c r="J15" s="78"/>
      <c r="K15" s="96"/>
      <c r="L15" s="85"/>
      <c r="M15" s="49"/>
      <c r="N15" s="49">
        <f>C15+E15+G15+I15+K15+M15</f>
        <v>0.8</v>
      </c>
    </row>
    <row r="16" spans="1:14" x14ac:dyDescent="0.25">
      <c r="A16" s="40"/>
      <c r="B16" s="79" t="s">
        <v>48</v>
      </c>
      <c r="C16" s="52"/>
      <c r="D16" s="41"/>
      <c r="E16" s="48"/>
      <c r="F16" s="79"/>
      <c r="G16" s="51"/>
      <c r="H16" s="79"/>
      <c r="I16" s="52"/>
      <c r="J16" s="79"/>
      <c r="K16" s="51"/>
      <c r="L16" s="41"/>
      <c r="M16" s="52"/>
      <c r="N16" s="52"/>
    </row>
    <row r="17" spans="1:14" x14ac:dyDescent="0.25">
      <c r="A17" s="46">
        <v>2.93</v>
      </c>
      <c r="B17" s="79" t="s">
        <v>14</v>
      </c>
      <c r="C17" s="52">
        <v>0.67</v>
      </c>
      <c r="D17" s="41"/>
      <c r="E17" s="48"/>
      <c r="F17" s="79"/>
      <c r="G17" s="51"/>
      <c r="H17" s="79"/>
      <c r="I17" s="52"/>
      <c r="J17" s="79"/>
      <c r="K17" s="51"/>
      <c r="L17" s="41"/>
      <c r="M17" s="52"/>
      <c r="N17" s="52">
        <f>C17</f>
        <v>0.67</v>
      </c>
    </row>
    <row r="18" spans="1:14" x14ac:dyDescent="0.25">
      <c r="A18" s="121"/>
      <c r="B18" s="173" t="s">
        <v>52</v>
      </c>
      <c r="C18" s="44"/>
      <c r="D18" s="42"/>
      <c r="E18" s="43"/>
      <c r="F18" s="173" t="s">
        <v>52</v>
      </c>
      <c r="G18" s="45"/>
      <c r="H18" s="173"/>
      <c r="I18" s="44"/>
      <c r="J18" s="173" t="s">
        <v>52</v>
      </c>
      <c r="K18" s="45"/>
      <c r="L18" s="42"/>
      <c r="M18" s="174"/>
      <c r="N18" s="44"/>
    </row>
    <row r="19" spans="1:14" x14ac:dyDescent="0.25">
      <c r="A19" s="122">
        <v>8</v>
      </c>
      <c r="B19" s="78" t="s">
        <v>27</v>
      </c>
      <c r="C19" s="49">
        <v>0.5</v>
      </c>
      <c r="D19" s="85"/>
      <c r="E19" s="148"/>
      <c r="F19" s="78" t="s">
        <v>14</v>
      </c>
      <c r="G19" s="96">
        <v>0.85</v>
      </c>
      <c r="H19" s="78"/>
      <c r="I19" s="49"/>
      <c r="J19" s="78" t="s">
        <v>27</v>
      </c>
      <c r="K19" s="96">
        <v>0.5</v>
      </c>
      <c r="L19" s="85"/>
      <c r="M19" s="175"/>
      <c r="N19" s="49">
        <f>G19+K19+C19</f>
        <v>1.85</v>
      </c>
    </row>
    <row r="20" spans="1:14" x14ac:dyDescent="0.25">
      <c r="A20" s="40"/>
      <c r="B20" s="42"/>
      <c r="C20" s="44"/>
      <c r="D20" s="42" t="s">
        <v>43</v>
      </c>
      <c r="E20" s="43"/>
      <c r="F20" s="42"/>
      <c r="G20" s="43"/>
      <c r="H20" s="42"/>
      <c r="I20" s="40"/>
      <c r="J20" s="42" t="s">
        <v>43</v>
      </c>
      <c r="K20" s="45"/>
      <c r="L20" s="42"/>
      <c r="M20" s="45"/>
      <c r="N20" s="44"/>
    </row>
    <row r="21" spans="1:14" x14ac:dyDescent="0.25">
      <c r="A21" s="46">
        <v>4.5</v>
      </c>
      <c r="B21" s="41"/>
      <c r="C21" s="52"/>
      <c r="D21" s="47" t="s">
        <v>27</v>
      </c>
      <c r="E21" s="48">
        <v>0.25</v>
      </c>
      <c r="F21" s="41"/>
      <c r="G21" s="48"/>
      <c r="H21" s="49"/>
      <c r="I21" s="53"/>
      <c r="J21" s="55" t="s">
        <v>14</v>
      </c>
      <c r="K21" s="51">
        <v>0.79</v>
      </c>
      <c r="L21" s="55"/>
      <c r="M21" s="51"/>
      <c r="N21" s="52">
        <f>C21+E21+G21+I21+K21</f>
        <v>1.04</v>
      </c>
    </row>
    <row r="22" spans="1:14" ht="23.25" x14ac:dyDescent="0.25">
      <c r="A22" s="121"/>
      <c r="B22" s="42"/>
      <c r="C22" s="44"/>
      <c r="D22" s="42" t="s">
        <v>90</v>
      </c>
      <c r="E22" s="45"/>
      <c r="F22" s="42"/>
      <c r="G22" s="43"/>
      <c r="H22" s="42"/>
      <c r="I22" s="40"/>
      <c r="J22" s="42" t="s">
        <v>90</v>
      </c>
      <c r="K22" s="45"/>
      <c r="L22" s="44"/>
      <c r="M22" s="45"/>
      <c r="N22" s="44"/>
    </row>
    <row r="23" spans="1:14" x14ac:dyDescent="0.25">
      <c r="A23" s="122">
        <v>5.04</v>
      </c>
      <c r="B23" s="85"/>
      <c r="C23" s="49"/>
      <c r="D23" s="85" t="s">
        <v>27</v>
      </c>
      <c r="E23" s="96">
        <v>0.41</v>
      </c>
      <c r="F23" s="85"/>
      <c r="G23" s="148"/>
      <c r="H23" s="85"/>
      <c r="I23" s="53"/>
      <c r="J23" s="85" t="s">
        <v>14</v>
      </c>
      <c r="K23" s="96">
        <v>0.75</v>
      </c>
      <c r="L23" s="49"/>
      <c r="M23" s="96"/>
      <c r="N23" s="49">
        <f>C23+E23+G23+I23+K23+M23</f>
        <v>1.1599999999999999</v>
      </c>
    </row>
    <row r="24" spans="1:14" x14ac:dyDescent="0.25">
      <c r="A24" s="59"/>
      <c r="B24" s="41"/>
      <c r="C24" s="52"/>
      <c r="D24" s="41"/>
      <c r="E24" s="51"/>
      <c r="F24" s="41"/>
      <c r="G24" s="48"/>
      <c r="H24" s="41"/>
      <c r="I24" s="46"/>
      <c r="J24" s="41" t="s">
        <v>126</v>
      </c>
      <c r="K24" s="51"/>
      <c r="L24" s="52"/>
      <c r="M24" s="176"/>
      <c r="N24" s="52"/>
    </row>
    <row r="25" spans="1:14" ht="23.25" x14ac:dyDescent="0.25">
      <c r="A25" s="170">
        <v>2.25</v>
      </c>
      <c r="B25" s="41"/>
      <c r="C25" s="52"/>
      <c r="D25" s="41"/>
      <c r="E25" s="51"/>
      <c r="F25" s="41"/>
      <c r="G25" s="48"/>
      <c r="H25" s="41"/>
      <c r="I25" s="46"/>
      <c r="J25" s="41" t="s">
        <v>127</v>
      </c>
      <c r="K25" s="51">
        <v>0.52</v>
      </c>
      <c r="L25" s="52"/>
      <c r="M25" s="176"/>
      <c r="N25" s="52">
        <f>K25</f>
        <v>0.52</v>
      </c>
    </row>
    <row r="26" spans="1:14" x14ac:dyDescent="0.25">
      <c r="A26" s="177"/>
      <c r="B26" s="44"/>
      <c r="C26" s="44"/>
      <c r="D26" s="44"/>
      <c r="E26" s="45"/>
      <c r="F26" s="42"/>
      <c r="G26" s="45"/>
      <c r="H26" s="44"/>
      <c r="I26" s="44"/>
      <c r="J26" s="44"/>
      <c r="K26" s="45"/>
      <c r="L26" s="44"/>
      <c r="M26" s="178"/>
      <c r="N26" s="44"/>
    </row>
    <row r="27" spans="1:14" x14ac:dyDescent="0.25">
      <c r="A27" s="177">
        <f>SUM(A4:A26)</f>
        <v>56.33</v>
      </c>
      <c r="B27" s="53" t="s">
        <v>10</v>
      </c>
      <c r="C27" s="49">
        <f>SUM(C4:C26)</f>
        <v>1.87</v>
      </c>
      <c r="D27" s="50"/>
      <c r="E27" s="97">
        <f>SUM(E4:E26)</f>
        <v>3.21</v>
      </c>
      <c r="F27" s="148"/>
      <c r="G27" s="96">
        <f>SUM(G4:G26)</f>
        <v>1.1499999999999999</v>
      </c>
      <c r="H27" s="53"/>
      <c r="I27" s="53">
        <f>SUM(I4:I26)</f>
        <v>1.6</v>
      </c>
      <c r="J27" s="53"/>
      <c r="K27" s="97">
        <f>SUM(K4:K26)</f>
        <v>5.1400000000000006</v>
      </c>
      <c r="L27" s="50"/>
      <c r="M27" s="179"/>
      <c r="N27" s="49">
        <f>SUM(N4:N26)</f>
        <v>12.969999999999999</v>
      </c>
    </row>
    <row r="28" spans="1:14" x14ac:dyDescent="0.25">
      <c r="A28" s="35"/>
      <c r="B28" s="35"/>
      <c r="C28" s="35"/>
      <c r="D28" s="35"/>
      <c r="E28" s="35"/>
      <c r="F28" s="37"/>
      <c r="G28" s="35"/>
      <c r="H28" s="35"/>
      <c r="I28" s="35"/>
      <c r="J28" s="63"/>
      <c r="K28" s="35"/>
      <c r="L28" s="35"/>
      <c r="M28" s="35"/>
      <c r="N28" s="35"/>
    </row>
    <row r="29" spans="1:14" x14ac:dyDescent="0.25">
      <c r="A29" s="35"/>
      <c r="B29" s="35"/>
      <c r="C29" s="35"/>
      <c r="D29" s="35"/>
      <c r="E29" s="35"/>
      <c r="F29" s="37"/>
      <c r="G29" s="35"/>
      <c r="H29" s="35" t="s">
        <v>21</v>
      </c>
      <c r="I29" s="35"/>
      <c r="J29" s="63"/>
      <c r="K29" s="94">
        <f>N27*4.33</f>
        <v>56.160099999999993</v>
      </c>
      <c r="L29" s="94"/>
      <c r="M29" s="35"/>
      <c r="N29" s="35"/>
    </row>
    <row r="30" spans="1:14" x14ac:dyDescent="0.25">
      <c r="A30" s="35"/>
      <c r="B30" s="35" t="s">
        <v>22</v>
      </c>
      <c r="C30" s="35"/>
      <c r="D30" s="35"/>
      <c r="E30" s="35"/>
      <c r="F30" s="132">
        <v>43994</v>
      </c>
      <c r="G30" s="35"/>
      <c r="H30" s="35"/>
      <c r="I30" s="95"/>
      <c r="J30" s="35"/>
      <c r="K30" s="35"/>
      <c r="L30" s="35"/>
      <c r="M30" s="35"/>
      <c r="N30" s="35"/>
    </row>
    <row r="31" spans="1:14" x14ac:dyDescent="0.25">
      <c r="A31" s="35"/>
      <c r="B31" s="35" t="s">
        <v>23</v>
      </c>
      <c r="C31" s="35"/>
      <c r="D31" s="35" t="s">
        <v>24</v>
      </c>
      <c r="E31" s="180"/>
      <c r="F31" s="35"/>
      <c r="G31" s="35"/>
      <c r="H31" s="35"/>
      <c r="I31" s="35"/>
      <c r="J31" s="35"/>
      <c r="K31" s="35"/>
      <c r="L31" s="35"/>
      <c r="M31" s="35"/>
      <c r="N31" s="35"/>
    </row>
    <row r="32" spans="1:14" x14ac:dyDescent="0.25">
      <c r="A32" s="1"/>
      <c r="B32" s="1"/>
      <c r="C32" s="1"/>
      <c r="D32" s="1"/>
      <c r="E32" s="24"/>
      <c r="G32" s="1"/>
      <c r="H32" s="1"/>
      <c r="I32" s="1"/>
      <c r="J32" s="1"/>
      <c r="K32" s="1"/>
      <c r="L32" s="1"/>
      <c r="M32" s="1"/>
      <c r="N32" s="1"/>
    </row>
    <row r="34" spans="2:2" x14ac:dyDescent="0.25">
      <c r="B34" s="1"/>
    </row>
  </sheetData>
  <pageMargins left="0.7" right="0.7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2" max="2" width="9.85546875" customWidth="1"/>
    <col min="3" max="3" width="7.42578125" customWidth="1"/>
    <col min="4" max="5" width="9" customWidth="1"/>
    <col min="7" max="7" width="7.42578125" customWidth="1"/>
    <col min="9" max="9" width="8.85546875" customWidth="1"/>
    <col min="10" max="10" width="9" customWidth="1"/>
    <col min="11" max="11" width="8.7109375" customWidth="1"/>
    <col min="12" max="12" width="9" customWidth="1"/>
    <col min="13" max="13" width="6.85546875" customWidth="1"/>
    <col min="14" max="14" width="9.85546875" customWidth="1"/>
  </cols>
  <sheetData>
    <row r="1" spans="1:14" x14ac:dyDescent="0.25">
      <c r="B1" s="1" t="s">
        <v>0</v>
      </c>
    </row>
    <row r="3" spans="1:14" x14ac:dyDescent="0.25">
      <c r="A3" s="3" t="s">
        <v>119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56">
        <v>43964</v>
      </c>
      <c r="B4" s="17"/>
      <c r="C4" s="20"/>
      <c r="D4" s="17"/>
      <c r="E4" s="157"/>
      <c r="F4" s="17" t="s">
        <v>107</v>
      </c>
      <c r="G4" s="20">
        <v>2</v>
      </c>
      <c r="H4" s="17"/>
      <c r="I4" s="20"/>
      <c r="J4" s="158"/>
      <c r="K4" s="20"/>
      <c r="L4" s="9"/>
      <c r="M4" s="9"/>
      <c r="N4" s="69"/>
    </row>
    <row r="5" spans="1:14" ht="24.75" x14ac:dyDescent="0.25">
      <c r="A5" s="156">
        <v>43965</v>
      </c>
      <c r="B5" s="17"/>
      <c r="C5" s="20"/>
      <c r="D5" s="20"/>
      <c r="E5" s="157"/>
      <c r="F5" s="17"/>
      <c r="G5" s="20"/>
      <c r="H5" s="17" t="s">
        <v>107</v>
      </c>
      <c r="I5" s="20">
        <v>2</v>
      </c>
      <c r="J5" s="17"/>
      <c r="K5" s="20"/>
      <c r="L5" s="9"/>
      <c r="M5" s="9"/>
      <c r="N5" s="69"/>
    </row>
    <row r="6" spans="1:14" ht="24.75" x14ac:dyDescent="0.25">
      <c r="A6" s="156">
        <v>43979</v>
      </c>
      <c r="B6" s="17"/>
      <c r="C6" s="20"/>
      <c r="D6" s="20"/>
      <c r="E6" s="157"/>
      <c r="F6" s="32"/>
      <c r="G6" s="20"/>
      <c r="H6" s="17" t="s">
        <v>107</v>
      </c>
      <c r="I6" s="20">
        <v>2</v>
      </c>
      <c r="J6" s="160"/>
      <c r="K6" s="20"/>
      <c r="L6" s="9"/>
      <c r="M6" s="9"/>
      <c r="N6" s="69"/>
    </row>
    <row r="7" spans="1:14" ht="15.75" thickBot="1" x14ac:dyDescent="0.3">
      <c r="A7" s="161"/>
      <c r="B7" s="79"/>
      <c r="C7" s="162"/>
      <c r="D7" s="162"/>
      <c r="E7" s="163"/>
      <c r="F7" s="67"/>
      <c r="G7" s="162"/>
      <c r="H7" s="17"/>
      <c r="I7" s="20"/>
      <c r="J7" s="67"/>
      <c r="K7" s="162"/>
      <c r="L7" s="16"/>
      <c r="M7" s="16"/>
      <c r="N7" s="75"/>
    </row>
    <row r="8" spans="1:14" ht="15.75" thickBot="1" x14ac:dyDescent="0.3">
      <c r="A8" s="164" t="s">
        <v>120</v>
      </c>
      <c r="B8" s="165"/>
      <c r="C8" s="166">
        <f>SUM(C4:C7)</f>
        <v>0</v>
      </c>
      <c r="D8" s="165"/>
      <c r="E8" s="167">
        <f>SUM(E4:E7)</f>
        <v>0</v>
      </c>
      <c r="F8" s="165"/>
      <c r="G8" s="166">
        <f>SUM(G4:G7)</f>
        <v>2</v>
      </c>
      <c r="H8" s="165"/>
      <c r="I8" s="166">
        <f>SUM(I4:I7)</f>
        <v>4</v>
      </c>
      <c r="J8" s="165"/>
      <c r="K8" s="166">
        <f>SUM(K4:K7)</f>
        <v>0</v>
      </c>
      <c r="L8" s="165"/>
      <c r="M8" s="165">
        <v>0</v>
      </c>
      <c r="N8" s="165">
        <f>SUM(C8:M8)</f>
        <v>6</v>
      </c>
    </row>
    <row r="13" spans="1:14" x14ac:dyDescent="0.25">
      <c r="B13" s="35" t="s">
        <v>22</v>
      </c>
      <c r="E13" s="168"/>
      <c r="F13" s="169" t="s">
        <v>125</v>
      </c>
    </row>
    <row r="14" spans="1:14" x14ac:dyDescent="0.25">
      <c r="B14" t="s">
        <v>23</v>
      </c>
      <c r="D14" t="str">
        <f>B1</f>
        <v>LAYLA JIYAR</v>
      </c>
    </row>
    <row r="15" spans="1:14" x14ac:dyDescent="0.25">
      <c r="B15" t="s">
        <v>25</v>
      </c>
    </row>
    <row r="16" spans="1:14" x14ac:dyDescent="0.25">
      <c r="E16" s="33" t="s">
        <v>122</v>
      </c>
    </row>
  </sheetData>
  <pageMargins left="0.7" right="0.7" top="0.75" bottom="0.75" header="0.3" footer="0.3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3" max="3" width="8.7109375" customWidth="1"/>
    <col min="4" max="4" width="8.85546875" customWidth="1"/>
    <col min="5" max="5" width="8.28515625" customWidth="1"/>
    <col min="7" max="7" width="8.85546875" customWidth="1"/>
    <col min="8" max="8" width="9.28515625" customWidth="1"/>
    <col min="9" max="9" width="9.42578125" customWidth="1"/>
    <col min="10" max="10" width="9.140625" customWidth="1"/>
    <col min="11" max="11" width="7.28515625" customWidth="1"/>
    <col min="12" max="12" width="9" customWidth="1"/>
    <col min="13" max="13" width="7.85546875" customWidth="1"/>
    <col min="14" max="14" width="9" customWidth="1"/>
  </cols>
  <sheetData>
    <row r="1" spans="1:14" x14ac:dyDescent="0.25">
      <c r="B1" s="1" t="s">
        <v>0</v>
      </c>
    </row>
    <row r="3" spans="1:14" x14ac:dyDescent="0.25">
      <c r="A3" s="3" t="s">
        <v>119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5.5" thickBot="1" x14ac:dyDescent="0.3">
      <c r="A4" s="156">
        <v>43929</v>
      </c>
      <c r="B4" s="17"/>
      <c r="C4" s="20"/>
      <c r="D4" s="17"/>
      <c r="E4" s="157"/>
      <c r="F4" s="17" t="s">
        <v>107</v>
      </c>
      <c r="G4" s="20">
        <v>2</v>
      </c>
      <c r="H4" s="17"/>
      <c r="I4" s="20"/>
      <c r="J4" s="158"/>
      <c r="K4" s="20"/>
      <c r="L4" s="9"/>
      <c r="M4" s="9"/>
      <c r="N4" s="69"/>
    </row>
    <row r="5" spans="1:14" ht="25.5" thickBot="1" x14ac:dyDescent="0.3">
      <c r="A5" s="156">
        <v>43934</v>
      </c>
      <c r="B5" s="17" t="s">
        <v>107</v>
      </c>
      <c r="C5" s="20">
        <v>2</v>
      </c>
      <c r="D5" s="20"/>
      <c r="E5" s="157"/>
      <c r="F5" s="17"/>
      <c r="G5" s="20"/>
      <c r="H5" s="159"/>
      <c r="I5" s="20"/>
      <c r="J5" s="17"/>
      <c r="K5" s="20"/>
      <c r="L5" s="9"/>
      <c r="M5" s="9"/>
      <c r="N5" s="69"/>
    </row>
    <row r="6" spans="1:14" ht="24.75" x14ac:dyDescent="0.25">
      <c r="A6" s="156">
        <v>43944</v>
      </c>
      <c r="B6" s="17"/>
      <c r="C6" s="20"/>
      <c r="D6" s="20"/>
      <c r="E6" s="157"/>
      <c r="F6" s="17" t="s">
        <v>107</v>
      </c>
      <c r="G6" s="20">
        <v>2</v>
      </c>
      <c r="H6" s="17"/>
      <c r="I6" s="20"/>
      <c r="J6" s="160"/>
      <c r="K6" s="20"/>
      <c r="L6" s="9"/>
      <c r="M6" s="9"/>
      <c r="N6" s="69"/>
    </row>
    <row r="7" spans="1:14" ht="15.75" thickBot="1" x14ac:dyDescent="0.3">
      <c r="A7" s="161"/>
      <c r="B7" s="79"/>
      <c r="C7" s="162"/>
      <c r="D7" s="162"/>
      <c r="E7" s="163"/>
      <c r="F7" s="67"/>
      <c r="G7" s="162"/>
      <c r="H7" s="17"/>
      <c r="I7" s="20"/>
      <c r="J7" s="67"/>
      <c r="K7" s="162"/>
      <c r="L7" s="16"/>
      <c r="M7" s="16"/>
      <c r="N7" s="75"/>
    </row>
    <row r="8" spans="1:14" ht="15.75" thickBot="1" x14ac:dyDescent="0.3">
      <c r="A8" s="164" t="s">
        <v>120</v>
      </c>
      <c r="B8" s="165"/>
      <c r="C8" s="166">
        <f>SUM(C4:C7)</f>
        <v>2</v>
      </c>
      <c r="D8" s="165"/>
      <c r="E8" s="167">
        <f>SUM(E4:E7)</f>
        <v>0</v>
      </c>
      <c r="F8" s="165"/>
      <c r="G8" s="166">
        <f>SUM(G4:G7)</f>
        <v>4</v>
      </c>
      <c r="H8" s="165"/>
      <c r="I8" s="166">
        <f>SUM(I4:I7)</f>
        <v>0</v>
      </c>
      <c r="J8" s="165"/>
      <c r="K8" s="166">
        <f>SUM(K4:K7)</f>
        <v>0</v>
      </c>
      <c r="L8" s="165"/>
      <c r="M8" s="165">
        <v>0</v>
      </c>
      <c r="N8" s="165">
        <f>SUM(C8:M8)</f>
        <v>6</v>
      </c>
    </row>
    <row r="13" spans="1:14" x14ac:dyDescent="0.25">
      <c r="B13" s="35" t="s">
        <v>22</v>
      </c>
      <c r="E13" s="168"/>
      <c r="F13" s="169" t="s">
        <v>124</v>
      </c>
    </row>
    <row r="14" spans="1:14" x14ac:dyDescent="0.25">
      <c r="B14" t="s">
        <v>23</v>
      </c>
      <c r="D14" t="str">
        <f>B1</f>
        <v>LAYLA JIYAR</v>
      </c>
    </row>
    <row r="15" spans="1:14" x14ac:dyDescent="0.25">
      <c r="B15" t="s">
        <v>25</v>
      </c>
    </row>
    <row r="16" spans="1:14" x14ac:dyDescent="0.25">
      <c r="E16" s="33" t="s">
        <v>122</v>
      </c>
    </row>
  </sheetData>
  <pageMargins left="0.7" right="0.7" top="0.75" bottom="0.75" header="0.3" footer="0.3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3" max="3" width="8.140625" customWidth="1"/>
    <col min="4" max="4" width="9" customWidth="1"/>
    <col min="5" max="5" width="7.85546875" customWidth="1"/>
    <col min="7" max="7" width="7" customWidth="1"/>
    <col min="9" max="9" width="8.42578125" customWidth="1"/>
    <col min="10" max="10" width="9.5703125" customWidth="1"/>
    <col min="11" max="11" width="8.28515625" customWidth="1"/>
    <col min="12" max="12" width="8.140625" customWidth="1"/>
    <col min="13" max="13" width="7" customWidth="1"/>
    <col min="14" max="14" width="9.28515625" customWidth="1"/>
  </cols>
  <sheetData>
    <row r="1" spans="1:14" x14ac:dyDescent="0.25">
      <c r="B1" s="1" t="s">
        <v>0</v>
      </c>
    </row>
    <row r="3" spans="1:14" x14ac:dyDescent="0.25">
      <c r="A3" s="3" t="s">
        <v>119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5.5" thickBot="1" x14ac:dyDescent="0.3">
      <c r="A4" s="156">
        <v>43892</v>
      </c>
      <c r="B4" s="17" t="s">
        <v>107</v>
      </c>
      <c r="C4" s="20">
        <v>2</v>
      </c>
      <c r="D4" s="17"/>
      <c r="E4" s="157"/>
      <c r="F4" s="17"/>
      <c r="G4" s="20"/>
      <c r="H4" s="17"/>
      <c r="I4" s="20"/>
      <c r="J4" s="158"/>
      <c r="K4" s="20"/>
      <c r="L4" s="9"/>
      <c r="M4" s="9"/>
      <c r="N4" s="69"/>
    </row>
    <row r="5" spans="1:14" ht="25.5" thickBot="1" x14ac:dyDescent="0.3">
      <c r="A5" s="156">
        <v>43901</v>
      </c>
      <c r="B5" s="17"/>
      <c r="C5" s="20"/>
      <c r="D5" s="20"/>
      <c r="E5" s="157"/>
      <c r="F5" s="17" t="s">
        <v>107</v>
      </c>
      <c r="G5" s="20">
        <v>2</v>
      </c>
      <c r="H5" s="159"/>
      <c r="I5" s="20"/>
      <c r="J5" s="17"/>
      <c r="K5" s="20"/>
      <c r="L5" s="9"/>
      <c r="M5" s="9"/>
      <c r="N5" s="69"/>
    </row>
    <row r="6" spans="1:14" ht="24.75" x14ac:dyDescent="0.25">
      <c r="A6" s="156">
        <v>43916</v>
      </c>
      <c r="B6" s="17"/>
      <c r="C6" s="20"/>
      <c r="D6" s="20"/>
      <c r="E6" s="157"/>
      <c r="F6" s="17"/>
      <c r="G6" s="20"/>
      <c r="H6" s="17" t="s">
        <v>107</v>
      </c>
      <c r="I6" s="20">
        <v>2</v>
      </c>
      <c r="J6" s="160"/>
      <c r="K6" s="20"/>
      <c r="L6" s="9"/>
      <c r="M6" s="9"/>
      <c r="N6" s="69"/>
    </row>
    <row r="7" spans="1:14" ht="15.75" thickBot="1" x14ac:dyDescent="0.3">
      <c r="A7" s="161"/>
      <c r="B7" s="79"/>
      <c r="C7" s="162"/>
      <c r="D7" s="162"/>
      <c r="E7" s="163"/>
      <c r="F7" s="67"/>
      <c r="G7" s="162"/>
      <c r="H7" s="17"/>
      <c r="I7" s="20"/>
      <c r="J7" s="67"/>
      <c r="K7" s="162"/>
      <c r="L7" s="16"/>
      <c r="M7" s="16"/>
      <c r="N7" s="75"/>
    </row>
    <row r="8" spans="1:14" ht="15.75" thickBot="1" x14ac:dyDescent="0.3">
      <c r="A8" s="164" t="s">
        <v>120</v>
      </c>
      <c r="B8" s="165"/>
      <c r="C8" s="166">
        <f>SUM(C4:C7)</f>
        <v>2</v>
      </c>
      <c r="D8" s="165"/>
      <c r="E8" s="167">
        <f>SUM(E4:E7)</f>
        <v>0</v>
      </c>
      <c r="F8" s="165"/>
      <c r="G8" s="166">
        <f>SUM(G4:G7)</f>
        <v>2</v>
      </c>
      <c r="H8" s="165"/>
      <c r="I8" s="166">
        <f>SUM(I4:I7)</f>
        <v>2</v>
      </c>
      <c r="J8" s="165"/>
      <c r="K8" s="166">
        <f>SUM(K4:K7)</f>
        <v>0</v>
      </c>
      <c r="L8" s="165"/>
      <c r="M8" s="165">
        <v>0</v>
      </c>
      <c r="N8" s="165">
        <f>SUM(C8:M8)</f>
        <v>6</v>
      </c>
    </row>
    <row r="13" spans="1:14" x14ac:dyDescent="0.25">
      <c r="B13" s="35" t="s">
        <v>22</v>
      </c>
      <c r="E13" s="168"/>
      <c r="F13" s="169" t="s">
        <v>123</v>
      </c>
    </row>
    <row r="14" spans="1:14" x14ac:dyDescent="0.25">
      <c r="B14" t="s">
        <v>23</v>
      </c>
      <c r="D14" t="str">
        <f>B1</f>
        <v>LAYLA JIYAR</v>
      </c>
    </row>
    <row r="15" spans="1:14" x14ac:dyDescent="0.25">
      <c r="B15" t="s">
        <v>25</v>
      </c>
    </row>
    <row r="16" spans="1:14" x14ac:dyDescent="0.25">
      <c r="E16" s="33" t="s">
        <v>122</v>
      </c>
    </row>
  </sheetData>
  <pageMargins left="0.7" right="0.7" top="0.75" bottom="0.75" header="0.3" footer="0.3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3" max="3" width="6.28515625" customWidth="1"/>
    <col min="5" max="5" width="6.28515625" customWidth="1"/>
    <col min="7" max="7" width="6.5703125" customWidth="1"/>
    <col min="9" max="9" width="4.7109375" customWidth="1"/>
    <col min="11" max="11" width="5.85546875" customWidth="1"/>
  </cols>
  <sheetData>
    <row r="1" spans="1:14" x14ac:dyDescent="0.25">
      <c r="B1" s="1" t="s">
        <v>0</v>
      </c>
    </row>
    <row r="3" spans="1:14" x14ac:dyDescent="0.25">
      <c r="A3" s="3" t="s">
        <v>119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5.5" thickBot="1" x14ac:dyDescent="0.3">
      <c r="A4" s="156">
        <v>43866</v>
      </c>
      <c r="B4" s="17"/>
      <c r="C4" s="20"/>
      <c r="D4" s="17"/>
      <c r="E4" s="157"/>
      <c r="F4" s="17" t="s">
        <v>107</v>
      </c>
      <c r="G4" s="20">
        <v>1</v>
      </c>
      <c r="H4" s="17"/>
      <c r="I4" s="20"/>
      <c r="J4" s="158"/>
      <c r="K4" s="20"/>
      <c r="L4" s="9"/>
      <c r="M4" s="9"/>
      <c r="N4" s="69"/>
    </row>
    <row r="5" spans="1:14" ht="26.25" thickBot="1" x14ac:dyDescent="0.3">
      <c r="A5" s="156">
        <v>43867</v>
      </c>
      <c r="B5" s="17"/>
      <c r="C5" s="20"/>
      <c r="D5" s="20"/>
      <c r="E5" s="157"/>
      <c r="F5" s="17"/>
      <c r="G5" s="20"/>
      <c r="H5" s="159" t="s">
        <v>107</v>
      </c>
      <c r="I5" s="20">
        <v>2</v>
      </c>
      <c r="J5" s="17"/>
      <c r="K5" s="20"/>
      <c r="L5" s="9"/>
      <c r="M5" s="9"/>
      <c r="N5" s="69"/>
    </row>
    <row r="6" spans="1:14" ht="24.75" x14ac:dyDescent="0.25">
      <c r="A6" s="156">
        <v>43880</v>
      </c>
      <c r="B6" s="17"/>
      <c r="C6" s="20"/>
      <c r="D6" s="20"/>
      <c r="E6" s="157"/>
      <c r="F6" s="17" t="s">
        <v>107</v>
      </c>
      <c r="G6" s="20">
        <v>2.5</v>
      </c>
      <c r="H6" s="17"/>
      <c r="I6" s="20"/>
      <c r="J6" s="160"/>
      <c r="K6" s="20"/>
      <c r="L6" s="9"/>
      <c r="M6" s="9"/>
      <c r="N6" s="69"/>
    </row>
    <row r="7" spans="1:14" ht="25.5" thickBot="1" x14ac:dyDescent="0.3">
      <c r="A7" s="161">
        <v>43888</v>
      </c>
      <c r="B7" s="79"/>
      <c r="C7" s="162"/>
      <c r="D7" s="162"/>
      <c r="E7" s="163"/>
      <c r="F7" s="67"/>
      <c r="G7" s="162"/>
      <c r="H7" s="17" t="s">
        <v>107</v>
      </c>
      <c r="I7" s="20">
        <v>0.61</v>
      </c>
      <c r="J7" s="67"/>
      <c r="K7" s="162"/>
      <c r="L7" s="16"/>
      <c r="M7" s="16"/>
      <c r="N7" s="75"/>
    </row>
    <row r="8" spans="1:14" ht="15.75" thickBot="1" x14ac:dyDescent="0.3">
      <c r="A8" s="164" t="s">
        <v>120</v>
      </c>
      <c r="B8" s="165"/>
      <c r="C8" s="166">
        <f>SUM(C4:C7)</f>
        <v>0</v>
      </c>
      <c r="D8" s="165"/>
      <c r="E8" s="167">
        <f>SUM(E4:E7)</f>
        <v>0</v>
      </c>
      <c r="F8" s="165"/>
      <c r="G8" s="166">
        <f>SUM(G4:G7)</f>
        <v>3.5</v>
      </c>
      <c r="H8" s="165"/>
      <c r="I8" s="166">
        <f>SUM(I4:I7)</f>
        <v>2.61</v>
      </c>
      <c r="J8" s="165"/>
      <c r="K8" s="166">
        <f>SUM(K4:K7)</f>
        <v>0</v>
      </c>
      <c r="L8" s="165"/>
      <c r="M8" s="165">
        <v>0</v>
      </c>
      <c r="N8" s="165">
        <f>SUM(C8:M8)</f>
        <v>6.1099999999999994</v>
      </c>
    </row>
    <row r="13" spans="1:14" x14ac:dyDescent="0.25">
      <c r="B13" s="35" t="s">
        <v>22</v>
      </c>
      <c r="E13" s="168"/>
      <c r="F13" s="169" t="s">
        <v>121</v>
      </c>
    </row>
    <row r="14" spans="1:14" x14ac:dyDescent="0.25">
      <c r="B14" t="s">
        <v>23</v>
      </c>
      <c r="D14" t="str">
        <f>B1</f>
        <v>LAYLA JIYAR</v>
      </c>
    </row>
    <row r="15" spans="1:14" x14ac:dyDescent="0.25">
      <c r="B15" t="s">
        <v>25</v>
      </c>
    </row>
    <row r="16" spans="1:14" x14ac:dyDescent="0.25">
      <c r="E16" s="33" t="s">
        <v>122</v>
      </c>
    </row>
  </sheetData>
  <pageMargins left="0" right="0" top="0" bottom="0" header="0" footer="0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B1" sqref="B1"/>
    </sheetView>
  </sheetViews>
  <sheetFormatPr baseColWidth="10" defaultRowHeight="15" x14ac:dyDescent="0.25"/>
  <cols>
    <col min="1" max="1" width="8" customWidth="1"/>
    <col min="2" max="2" width="9.42578125" customWidth="1"/>
    <col min="3" max="3" width="6.42578125" customWidth="1"/>
    <col min="4" max="4" width="7.85546875" customWidth="1"/>
    <col min="5" max="5" width="6.7109375" customWidth="1"/>
    <col min="7" max="7" width="7.140625" customWidth="1"/>
    <col min="9" max="9" width="7.5703125" customWidth="1"/>
    <col min="10" max="10" width="7.7109375" customWidth="1"/>
    <col min="11" max="11" width="7.28515625" customWidth="1"/>
    <col min="12" max="12" width="6.85546875" customWidth="1"/>
    <col min="13" max="13" width="6.140625" customWidth="1"/>
    <col min="14" max="14" width="8.140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21"/>
      <c r="B4" s="14"/>
      <c r="C4" s="5"/>
      <c r="D4" s="14"/>
      <c r="E4" s="138"/>
      <c r="F4" s="14" t="s">
        <v>107</v>
      </c>
      <c r="G4" s="124"/>
      <c r="H4" s="14" t="s">
        <v>116</v>
      </c>
      <c r="I4" s="5"/>
      <c r="J4" s="14"/>
      <c r="K4" s="138"/>
      <c r="L4" s="7"/>
      <c r="M4" s="68"/>
      <c r="N4" s="138"/>
    </row>
    <row r="5" spans="1:14" x14ac:dyDescent="0.25">
      <c r="A5" s="122">
        <v>6.11</v>
      </c>
      <c r="B5" s="9"/>
      <c r="C5" s="8"/>
      <c r="D5" s="9"/>
      <c r="E5" s="135"/>
      <c r="F5" s="9"/>
      <c r="G5" s="20">
        <v>3.11</v>
      </c>
      <c r="H5" s="9"/>
      <c r="I5" s="8">
        <v>3</v>
      </c>
      <c r="J5" s="9"/>
      <c r="K5" s="135"/>
      <c r="L5" s="10"/>
      <c r="M5" s="69"/>
      <c r="N5" s="135">
        <f>C5+E5+G5+I5+K5+M5</f>
        <v>6.1099999999999994</v>
      </c>
    </row>
    <row r="6" spans="1:14" x14ac:dyDescent="0.25">
      <c r="A6" s="18"/>
      <c r="B6" s="15"/>
      <c r="C6" s="15"/>
      <c r="D6" s="15"/>
      <c r="E6" s="149"/>
      <c r="F6" s="16"/>
      <c r="G6" s="15"/>
      <c r="H6" s="15"/>
      <c r="I6" s="15"/>
      <c r="J6" s="15"/>
      <c r="K6" s="149"/>
      <c r="L6" s="15"/>
      <c r="M6" s="116"/>
      <c r="N6" s="149"/>
    </row>
    <row r="7" spans="1:14" x14ac:dyDescent="0.25">
      <c r="A7" s="18">
        <f>SUM(A4:A6)</f>
        <v>6.11</v>
      </c>
      <c r="B7" s="8" t="s">
        <v>10</v>
      </c>
      <c r="C7" s="8">
        <f>SUM(C4:C6)</f>
        <v>0</v>
      </c>
      <c r="D7" s="19"/>
      <c r="E7" s="152">
        <f>SUM(E4:E6)</f>
        <v>0</v>
      </c>
      <c r="F7" s="20"/>
      <c r="G7" s="8">
        <f>SUM(G4:G6)</f>
        <v>3.11</v>
      </c>
      <c r="H7" s="8"/>
      <c r="I7" s="8">
        <f>SUM(I4:I6)</f>
        <v>3</v>
      </c>
      <c r="J7" s="8"/>
      <c r="K7" s="152">
        <f>SUM(K4:K6)</f>
        <v>0</v>
      </c>
      <c r="L7" s="19"/>
      <c r="M7" s="107"/>
      <c r="N7" s="135">
        <f>SUM(N4:N6)</f>
        <v>6.1099999999999994</v>
      </c>
    </row>
    <row r="8" spans="1:14" x14ac:dyDescent="0.25">
      <c r="A8" s="1"/>
      <c r="B8" s="1"/>
      <c r="C8" s="1"/>
      <c r="D8" s="1"/>
      <c r="E8" s="1"/>
      <c r="F8" s="2"/>
      <c r="G8" s="1"/>
      <c r="H8" s="1"/>
      <c r="I8" s="1"/>
      <c r="J8" s="22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2"/>
      <c r="G9" s="1"/>
      <c r="H9" s="1"/>
      <c r="I9" s="1"/>
      <c r="J9" s="22"/>
      <c r="K9" s="23"/>
      <c r="L9" s="23"/>
      <c r="M9" s="1"/>
      <c r="N9" s="1"/>
    </row>
    <row r="10" spans="1:14" x14ac:dyDescent="0.25">
      <c r="A10" s="1"/>
      <c r="B10" s="1" t="s">
        <v>22</v>
      </c>
      <c r="C10" s="1"/>
      <c r="D10" s="1"/>
      <c r="E10" s="1"/>
      <c r="F10" s="25">
        <v>43845</v>
      </c>
      <c r="G10" s="1"/>
      <c r="H10" s="1" t="s">
        <v>117</v>
      </c>
      <c r="I10" s="12"/>
      <c r="J10" s="1"/>
      <c r="K10" s="1"/>
      <c r="L10" s="1"/>
      <c r="M10" s="1"/>
      <c r="N10" s="1"/>
    </row>
    <row r="11" spans="1:14" x14ac:dyDescent="0.25">
      <c r="A11" s="1"/>
      <c r="B11" s="1" t="s">
        <v>23</v>
      </c>
      <c r="C11" s="1"/>
      <c r="D11" s="1" t="s">
        <v>24</v>
      </c>
      <c r="E11" s="24"/>
      <c r="G11" s="1"/>
      <c r="H11" s="1"/>
      <c r="I11" s="1"/>
      <c r="J11" s="1"/>
      <c r="K11" s="1"/>
      <c r="L11" s="1"/>
      <c r="M11" s="1"/>
      <c r="N11" s="1"/>
    </row>
    <row r="13" spans="1:14" x14ac:dyDescent="0.25">
      <c r="B13" s="1"/>
    </row>
    <row r="14" spans="1:14" x14ac:dyDescent="0.25">
      <c r="A14" s="153" t="s">
        <v>110</v>
      </c>
      <c r="B14" s="1"/>
    </row>
  </sheetData>
  <pageMargins left="0.7" right="0.7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6"/>
    </sheetView>
  </sheetViews>
  <sheetFormatPr baseColWidth="10" defaultRowHeight="15" x14ac:dyDescent="0.25"/>
  <cols>
    <col min="1" max="1" width="6.28515625" customWidth="1"/>
    <col min="2" max="2" width="9" customWidth="1"/>
    <col min="3" max="3" width="6.42578125" customWidth="1"/>
    <col min="4" max="4" width="11.85546875" customWidth="1"/>
    <col min="5" max="5" width="6.42578125" customWidth="1"/>
    <col min="6" max="6" width="10.140625" bestFit="1" customWidth="1"/>
    <col min="7" max="7" width="6.42578125" customWidth="1"/>
    <col min="9" max="9" width="6.42578125" customWidth="1"/>
    <col min="10" max="10" width="12.28515625" customWidth="1"/>
    <col min="11" max="11" width="6.5703125" customWidth="1"/>
    <col min="12" max="12" width="5.5703125" customWidth="1"/>
    <col min="13" max="13" width="5.140625" customWidth="1"/>
    <col min="14" max="14" width="5.855468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customHeight="1" x14ac:dyDescent="0.25">
      <c r="A4" s="121"/>
      <c r="B4" s="14"/>
      <c r="C4" s="5"/>
      <c r="D4" s="14" t="s">
        <v>107</v>
      </c>
      <c r="E4" s="138"/>
      <c r="F4" s="14"/>
      <c r="G4" s="124"/>
      <c r="H4" s="14"/>
      <c r="I4" s="5"/>
      <c r="J4" s="14"/>
      <c r="K4" s="138"/>
      <c r="L4" s="7"/>
      <c r="M4" s="68"/>
      <c r="N4" s="138"/>
    </row>
    <row r="5" spans="1:14" x14ac:dyDescent="0.25">
      <c r="A5" s="122">
        <v>1.61</v>
      </c>
      <c r="B5" s="9"/>
      <c r="C5" s="8"/>
      <c r="D5" s="9"/>
      <c r="E5" s="135">
        <v>1.61</v>
      </c>
      <c r="F5" s="9"/>
      <c r="G5" s="20"/>
      <c r="H5" s="9"/>
      <c r="I5" s="8"/>
      <c r="J5" s="9"/>
      <c r="K5" s="135"/>
      <c r="L5" s="10"/>
      <c r="M5" s="69"/>
      <c r="N5" s="135">
        <f>C5+E5+G5+I5+K5+M5</f>
        <v>1.61</v>
      </c>
    </row>
    <row r="6" spans="1:14" x14ac:dyDescent="0.25">
      <c r="A6" s="40"/>
      <c r="B6" s="42"/>
      <c r="C6" s="40"/>
      <c r="D6" s="42"/>
      <c r="E6" s="150"/>
      <c r="F6" s="42"/>
      <c r="G6" s="43"/>
      <c r="H6" s="42"/>
      <c r="I6" s="40"/>
      <c r="J6" s="42" t="s">
        <v>107</v>
      </c>
      <c r="K6" s="145"/>
      <c r="L6" s="42"/>
      <c r="M6" s="45"/>
      <c r="N6" s="145"/>
    </row>
    <row r="7" spans="1:14" x14ac:dyDescent="0.25">
      <c r="A7" s="53">
        <v>5.8</v>
      </c>
      <c r="B7" s="85"/>
      <c r="C7" s="53"/>
      <c r="D7" s="84"/>
      <c r="E7" s="151"/>
      <c r="F7" s="85"/>
      <c r="G7" s="148"/>
      <c r="H7" s="49"/>
      <c r="I7" s="53"/>
      <c r="J7" s="50"/>
      <c r="K7" s="146">
        <v>5.8</v>
      </c>
      <c r="L7" s="50"/>
      <c r="M7" s="96"/>
      <c r="N7" s="146">
        <f>C7+E7+G7+I7+K7</f>
        <v>5.8</v>
      </c>
    </row>
    <row r="8" spans="1:14" x14ac:dyDescent="0.25">
      <c r="A8" s="18"/>
      <c r="B8" s="15"/>
      <c r="C8" s="15"/>
      <c r="D8" s="15"/>
      <c r="E8" s="149"/>
      <c r="F8" s="16"/>
      <c r="G8" s="15"/>
      <c r="H8" s="15"/>
      <c r="I8" s="15"/>
      <c r="J8" s="15"/>
      <c r="K8" s="149"/>
      <c r="L8" s="15"/>
      <c r="M8" s="116"/>
      <c r="N8" s="149"/>
    </row>
    <row r="9" spans="1:14" x14ac:dyDescent="0.25">
      <c r="A9" s="18">
        <f>SUM(A4:A8)</f>
        <v>7.41</v>
      </c>
      <c r="B9" s="8" t="s">
        <v>10</v>
      </c>
      <c r="C9" s="8">
        <f>SUM(C4:C8)</f>
        <v>0</v>
      </c>
      <c r="D9" s="19"/>
      <c r="E9" s="152">
        <f>SUM(E4:E8)</f>
        <v>1.61</v>
      </c>
      <c r="F9" s="20"/>
      <c r="G9" s="8">
        <f>SUM(G4:G8)</f>
        <v>0</v>
      </c>
      <c r="H9" s="8"/>
      <c r="I9" s="8">
        <f>SUM(I4:I8)</f>
        <v>0</v>
      </c>
      <c r="J9" s="8"/>
      <c r="K9" s="152">
        <f>SUM(K4:K8)</f>
        <v>5.8</v>
      </c>
      <c r="L9" s="19"/>
      <c r="M9" s="107"/>
      <c r="N9" s="135">
        <f>SUM(N4:N8)</f>
        <v>7.41</v>
      </c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1"/>
      <c r="J10" s="22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2"/>
      <c r="G11" s="1"/>
      <c r="H11" s="1"/>
      <c r="I11" s="1"/>
      <c r="J11" s="22"/>
      <c r="K11" s="23"/>
      <c r="L11" s="23"/>
      <c r="M11" s="1"/>
      <c r="N11" s="1"/>
    </row>
    <row r="12" spans="1:14" x14ac:dyDescent="0.25">
      <c r="A12" s="1"/>
      <c r="B12" s="1" t="s">
        <v>22</v>
      </c>
      <c r="C12" s="1"/>
      <c r="D12" s="1"/>
      <c r="E12" s="1"/>
      <c r="F12" s="25" t="s">
        <v>108</v>
      </c>
      <c r="G12" s="1"/>
      <c r="H12" s="1" t="s">
        <v>109</v>
      </c>
      <c r="I12" s="12"/>
      <c r="J12" s="1"/>
      <c r="K12" s="1"/>
      <c r="L12" s="1"/>
      <c r="M12" s="1"/>
      <c r="N12" s="1"/>
    </row>
    <row r="13" spans="1:14" x14ac:dyDescent="0.25">
      <c r="A13" s="1"/>
      <c r="B13" s="1" t="s">
        <v>23</v>
      </c>
      <c r="C13" s="1"/>
      <c r="D13" s="1" t="s">
        <v>24</v>
      </c>
      <c r="E13" s="24"/>
      <c r="G13" s="1"/>
      <c r="H13" s="1"/>
      <c r="I13" s="1"/>
      <c r="J13" s="1"/>
      <c r="K13" s="1"/>
      <c r="L13" s="1"/>
      <c r="M13" s="1"/>
      <c r="N13" s="1"/>
    </row>
    <row r="15" spans="1:14" x14ac:dyDescent="0.25">
      <c r="B15" s="1"/>
    </row>
    <row r="16" spans="1:14" x14ac:dyDescent="0.25">
      <c r="A16" s="153" t="s">
        <v>110</v>
      </c>
      <c r="B16" s="1"/>
    </row>
    <row r="17" spans="2:2" x14ac:dyDescent="0.25">
      <c r="B17" s="1"/>
    </row>
  </sheetData>
  <pageMargins left="0" right="0" top="0" bottom="0" header="0" footer="0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6" workbookViewId="0">
      <selection activeCell="A7" sqref="A7"/>
    </sheetView>
  </sheetViews>
  <sheetFormatPr baseColWidth="10" defaultRowHeight="15" x14ac:dyDescent="0.25"/>
  <cols>
    <col min="1" max="1" width="7.7109375" customWidth="1"/>
    <col min="2" max="2" width="13.28515625" customWidth="1"/>
    <col min="3" max="3" width="6.42578125" customWidth="1"/>
    <col min="4" max="4" width="16" customWidth="1"/>
    <col min="5" max="5" width="6.28515625" customWidth="1"/>
    <col min="6" max="6" width="13.140625" customWidth="1"/>
    <col min="7" max="7" width="6.42578125" customWidth="1"/>
    <col min="9" max="9" width="6.42578125" customWidth="1"/>
    <col min="10" max="10" width="16" customWidth="1"/>
    <col min="11" max="11" width="6.28515625" customWidth="1"/>
    <col min="12" max="12" width="6.140625" customWidth="1"/>
    <col min="13" max="13" width="5" customWidth="1"/>
    <col min="14" max="14" width="6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/>
      <c r="C4" s="7"/>
      <c r="D4" s="6"/>
      <c r="E4" s="7"/>
      <c r="F4" s="6"/>
      <c r="G4" s="7"/>
      <c r="H4" s="6" t="s">
        <v>11</v>
      </c>
      <c r="I4" s="7"/>
      <c r="J4" s="6"/>
      <c r="K4" s="7"/>
      <c r="L4" s="6"/>
      <c r="M4" s="7"/>
      <c r="N4" s="7"/>
    </row>
    <row r="5" spans="1:14" x14ac:dyDescent="0.25">
      <c r="A5" s="8">
        <v>3.5</v>
      </c>
      <c r="B5" s="9"/>
      <c r="C5" s="10"/>
      <c r="D5" s="10"/>
      <c r="E5" s="11"/>
      <c r="F5" s="9"/>
      <c r="G5" s="10"/>
      <c r="H5" s="9" t="s">
        <v>12</v>
      </c>
      <c r="I5" s="10">
        <v>0.8</v>
      </c>
      <c r="J5" s="10"/>
      <c r="K5" s="10"/>
      <c r="L5" s="10"/>
      <c r="M5" s="10"/>
      <c r="N5" s="10">
        <f>C5+E5+G5+I5+K5+M5</f>
        <v>0.8</v>
      </c>
    </row>
    <row r="6" spans="1:14" ht="15" customHeight="1" x14ac:dyDescent="0.25">
      <c r="A6" s="5"/>
      <c r="B6" s="6" t="s">
        <v>13</v>
      </c>
      <c r="C6" s="7"/>
      <c r="D6" s="13"/>
      <c r="E6" s="7"/>
      <c r="F6" s="6" t="s">
        <v>13</v>
      </c>
      <c r="G6" s="7"/>
      <c r="H6" s="6"/>
      <c r="I6" s="14"/>
      <c r="J6" s="6" t="s">
        <v>13</v>
      </c>
      <c r="K6" s="7"/>
      <c r="L6" s="7"/>
      <c r="M6" s="7"/>
      <c r="N6" s="7"/>
    </row>
    <row r="7" spans="1:14" x14ac:dyDescent="0.25">
      <c r="A7" s="8">
        <v>5.65</v>
      </c>
      <c r="B7" s="9" t="s">
        <v>14</v>
      </c>
      <c r="C7" s="10">
        <v>0.7</v>
      </c>
      <c r="D7" s="10"/>
      <c r="E7" s="11"/>
      <c r="F7" s="9" t="s">
        <v>15</v>
      </c>
      <c r="G7" s="10">
        <v>0.3</v>
      </c>
      <c r="H7" s="10"/>
      <c r="I7" s="10"/>
      <c r="J7" s="10" t="s">
        <v>15</v>
      </c>
      <c r="K7" s="10">
        <v>0.3</v>
      </c>
      <c r="L7" s="10"/>
      <c r="M7" s="10"/>
      <c r="N7" s="10">
        <f>C7+E7+G7+I7+K7+M7</f>
        <v>1.3</v>
      </c>
    </row>
    <row r="8" spans="1:14" x14ac:dyDescent="0.25">
      <c r="A8" s="5">
        <v>6.64</v>
      </c>
      <c r="B8" s="6"/>
      <c r="C8" s="7"/>
      <c r="D8" s="7" t="s">
        <v>16</v>
      </c>
      <c r="E8" s="14"/>
      <c r="F8" s="14"/>
      <c r="G8" s="14"/>
      <c r="H8" s="6"/>
      <c r="I8" s="7"/>
      <c r="J8" s="7" t="s">
        <v>16</v>
      </c>
      <c r="K8" s="14"/>
      <c r="L8" s="7"/>
      <c r="M8" s="14"/>
      <c r="N8" s="7">
        <f>C8+E8+G8+I8+K8+M8</f>
        <v>0</v>
      </c>
    </row>
    <row r="9" spans="1:14" x14ac:dyDescent="0.25">
      <c r="A9" s="8"/>
      <c r="B9" s="9"/>
      <c r="C9" s="10"/>
      <c r="D9" s="9" t="s">
        <v>15</v>
      </c>
      <c r="E9" s="9">
        <v>0.33</v>
      </c>
      <c r="F9" s="9"/>
      <c r="G9" s="9"/>
      <c r="H9" s="9"/>
      <c r="I9" s="10"/>
      <c r="J9" s="9" t="s">
        <v>14</v>
      </c>
      <c r="K9" s="9">
        <v>1.2</v>
      </c>
      <c r="L9" s="9"/>
      <c r="M9" s="9"/>
      <c r="N9" s="10">
        <f>C9+E9+G9+I9+K9+M9</f>
        <v>1.53</v>
      </c>
    </row>
    <row r="10" spans="1:14" x14ac:dyDescent="0.25">
      <c r="A10" s="5"/>
      <c r="B10" s="6"/>
      <c r="C10" s="7"/>
      <c r="D10" s="13" t="s">
        <v>17</v>
      </c>
      <c r="E10" s="7"/>
      <c r="F10" s="6"/>
      <c r="G10" s="7"/>
      <c r="H10" s="6"/>
      <c r="I10" s="14"/>
      <c r="J10" s="13" t="s">
        <v>17</v>
      </c>
      <c r="K10" s="7"/>
      <c r="L10" s="13"/>
      <c r="M10" s="7"/>
      <c r="N10" s="7"/>
    </row>
    <row r="11" spans="1:14" x14ac:dyDescent="0.25">
      <c r="A11" s="8">
        <v>7.82</v>
      </c>
      <c r="B11" s="10"/>
      <c r="C11" s="10"/>
      <c r="D11" s="10" t="s">
        <v>14</v>
      </c>
      <c r="E11" s="11">
        <v>1.47</v>
      </c>
      <c r="F11" s="9"/>
      <c r="G11" s="10"/>
      <c r="H11" s="10"/>
      <c r="I11" s="10"/>
      <c r="J11" s="10" t="s">
        <v>15</v>
      </c>
      <c r="K11" s="11">
        <v>0.33</v>
      </c>
      <c r="L11" s="10"/>
      <c r="M11" s="10"/>
      <c r="N11" s="10">
        <f>C11+E11+G11+I11+K11+M11</f>
        <v>1.8</v>
      </c>
    </row>
    <row r="12" spans="1:14" x14ac:dyDescent="0.25">
      <c r="A12" s="5"/>
      <c r="B12" s="6"/>
      <c r="C12" s="7"/>
      <c r="D12" s="13" t="s">
        <v>18</v>
      </c>
      <c r="E12" s="7"/>
      <c r="F12" s="6"/>
      <c r="G12" s="7"/>
      <c r="H12" s="6"/>
      <c r="I12" s="14"/>
      <c r="J12" s="6" t="s">
        <v>18</v>
      </c>
      <c r="K12" s="7"/>
      <c r="L12" s="7"/>
      <c r="M12" s="7"/>
      <c r="N12" s="7"/>
    </row>
    <row r="13" spans="1:14" x14ac:dyDescent="0.25">
      <c r="A13" s="8">
        <v>6.5</v>
      </c>
      <c r="B13" s="10"/>
      <c r="C13" s="10"/>
      <c r="D13" s="10" t="s">
        <v>14</v>
      </c>
      <c r="E13" s="11">
        <v>0.75</v>
      </c>
      <c r="F13" s="9"/>
      <c r="G13" s="10"/>
      <c r="H13" s="10"/>
      <c r="I13" s="10"/>
      <c r="J13" s="10" t="s">
        <v>14</v>
      </c>
      <c r="K13" s="11">
        <v>0.75</v>
      </c>
      <c r="L13" s="10"/>
      <c r="M13" s="10"/>
      <c r="N13" s="10">
        <f>C13+E13+G13+I13+K13+M13</f>
        <v>1.5</v>
      </c>
    </row>
    <row r="14" spans="1:14" x14ac:dyDescent="0.25">
      <c r="A14" s="5"/>
      <c r="B14" s="6"/>
      <c r="C14" s="15"/>
      <c r="D14" s="16"/>
      <c r="E14" s="16"/>
      <c r="F14" s="6"/>
      <c r="G14" s="15"/>
      <c r="H14" s="6" t="s">
        <v>20</v>
      </c>
      <c r="I14" s="15"/>
      <c r="J14" s="6"/>
      <c r="K14" s="15"/>
      <c r="L14" s="7"/>
      <c r="M14" s="7"/>
      <c r="N14" s="7"/>
    </row>
    <row r="15" spans="1:14" x14ac:dyDescent="0.25">
      <c r="A15" s="8">
        <v>3.5</v>
      </c>
      <c r="B15" s="17"/>
      <c r="C15" s="10"/>
      <c r="D15" s="9"/>
      <c r="E15" s="9"/>
      <c r="F15" s="17"/>
      <c r="G15" s="10"/>
      <c r="H15" s="17" t="s">
        <v>14</v>
      </c>
      <c r="I15" s="10">
        <v>0.8</v>
      </c>
      <c r="J15" s="17"/>
      <c r="K15" s="10"/>
      <c r="L15" s="9"/>
      <c r="M15" s="10"/>
      <c r="N15" s="10">
        <f>C15+E15+G15+I15+K15+M15</f>
        <v>0.8</v>
      </c>
    </row>
    <row r="16" spans="1:14" ht="18" customHeight="1" x14ac:dyDescent="0.25">
      <c r="A16" s="5"/>
      <c r="B16" s="67" t="s">
        <v>48</v>
      </c>
      <c r="C16" s="15"/>
      <c r="D16" s="16"/>
      <c r="E16" s="16"/>
      <c r="F16" s="67"/>
      <c r="G16" s="15"/>
      <c r="H16" s="67"/>
      <c r="I16" s="15"/>
      <c r="J16" s="67"/>
      <c r="K16" s="15"/>
      <c r="L16" s="16"/>
      <c r="M16" s="15"/>
      <c r="N16" s="15"/>
    </row>
    <row r="17" spans="1:14" x14ac:dyDescent="0.25">
      <c r="A17" s="34">
        <v>2.93</v>
      </c>
      <c r="B17" s="67" t="s">
        <v>14</v>
      </c>
      <c r="C17" s="15">
        <v>0.67</v>
      </c>
      <c r="D17" s="16"/>
      <c r="E17" s="16"/>
      <c r="F17" s="67"/>
      <c r="G17" s="15"/>
      <c r="H17" s="67"/>
      <c r="I17" s="15"/>
      <c r="J17" s="67"/>
      <c r="K17" s="15"/>
      <c r="L17" s="16"/>
      <c r="M17" s="15"/>
      <c r="N17" s="15">
        <f>C17</f>
        <v>0.67</v>
      </c>
    </row>
    <row r="18" spans="1:14" x14ac:dyDescent="0.25">
      <c r="A18" s="117"/>
      <c r="B18" s="70" t="s">
        <v>52</v>
      </c>
      <c r="C18" s="7"/>
      <c r="D18" s="14"/>
      <c r="E18" s="14"/>
      <c r="F18" s="70" t="s">
        <v>52</v>
      </c>
      <c r="G18" s="7"/>
      <c r="H18" s="70"/>
      <c r="I18" s="7"/>
      <c r="J18" s="70" t="s">
        <v>52</v>
      </c>
      <c r="K18" s="7"/>
      <c r="L18" s="14"/>
      <c r="M18" s="118"/>
      <c r="N18" s="7"/>
    </row>
    <row r="19" spans="1:14" x14ac:dyDescent="0.25">
      <c r="A19" s="119">
        <v>8</v>
      </c>
      <c r="B19" s="17" t="s">
        <v>27</v>
      </c>
      <c r="C19" s="10">
        <v>0.5</v>
      </c>
      <c r="D19" s="9"/>
      <c r="E19" s="9"/>
      <c r="F19" s="17" t="s">
        <v>14</v>
      </c>
      <c r="G19" s="10">
        <v>0.85</v>
      </c>
      <c r="H19" s="17"/>
      <c r="I19" s="10"/>
      <c r="J19" s="17" t="s">
        <v>27</v>
      </c>
      <c r="K19" s="10">
        <v>0.5</v>
      </c>
      <c r="L19" s="9"/>
      <c r="M19" s="120"/>
      <c r="N19" s="10">
        <f>G19+K19+C19</f>
        <v>1.85</v>
      </c>
    </row>
    <row r="20" spans="1:14" x14ac:dyDescent="0.25">
      <c r="A20" s="40"/>
      <c r="B20" s="42"/>
      <c r="C20" s="40"/>
      <c r="D20" s="42" t="s">
        <v>43</v>
      </c>
      <c r="E20" s="42"/>
      <c r="F20" s="42"/>
      <c r="G20" s="43"/>
      <c r="H20" s="42"/>
      <c r="I20" s="40"/>
      <c r="J20" s="42" t="s">
        <v>43</v>
      </c>
      <c r="K20" s="45"/>
      <c r="L20" s="42"/>
      <c r="M20" s="45"/>
      <c r="N20" s="44"/>
    </row>
    <row r="21" spans="1:14" x14ac:dyDescent="0.25">
      <c r="A21" s="46">
        <v>4.5</v>
      </c>
      <c r="B21" s="41"/>
      <c r="C21" s="46"/>
      <c r="D21" s="47" t="s">
        <v>27</v>
      </c>
      <c r="E21" s="41">
        <v>0.25</v>
      </c>
      <c r="F21" s="41"/>
      <c r="G21" s="48"/>
      <c r="H21" s="49"/>
      <c r="I21" s="53"/>
      <c r="J21" s="55" t="s">
        <v>14</v>
      </c>
      <c r="K21" s="51">
        <v>0.79</v>
      </c>
      <c r="L21" s="55"/>
      <c r="M21" s="51"/>
      <c r="N21" s="52">
        <f>C21+E21+G21+I21+K21</f>
        <v>1.04</v>
      </c>
    </row>
    <row r="22" spans="1:14" ht="18.75" customHeight="1" x14ac:dyDescent="0.25">
      <c r="A22" s="121"/>
      <c r="B22" s="14"/>
      <c r="C22" s="5"/>
      <c r="D22" s="14" t="s">
        <v>90</v>
      </c>
      <c r="E22" s="5"/>
      <c r="F22" s="14"/>
      <c r="G22" s="124"/>
      <c r="H22" s="14"/>
      <c r="I22" s="5"/>
      <c r="J22" s="14" t="s">
        <v>90</v>
      </c>
      <c r="K22" s="5"/>
      <c r="L22" s="7"/>
      <c r="M22" s="68"/>
      <c r="N22" s="68"/>
    </row>
    <row r="23" spans="1:14" x14ac:dyDescent="0.25">
      <c r="A23" s="122">
        <v>5.04</v>
      </c>
      <c r="B23" s="9"/>
      <c r="C23" s="8"/>
      <c r="D23" s="9" t="s">
        <v>27</v>
      </c>
      <c r="E23" s="8">
        <v>0.41</v>
      </c>
      <c r="F23" s="9"/>
      <c r="G23" s="20"/>
      <c r="H23" s="9"/>
      <c r="I23" s="8"/>
      <c r="J23" s="9" t="s">
        <v>14</v>
      </c>
      <c r="K23" s="8">
        <v>0.75</v>
      </c>
      <c r="L23" s="10"/>
      <c r="M23" s="69"/>
      <c r="N23" s="69">
        <f>C23+E23+G23+I23+K23+M23</f>
        <v>1.1599999999999999</v>
      </c>
    </row>
    <row r="24" spans="1:14" x14ac:dyDescent="0.25">
      <c r="A24" s="18"/>
      <c r="B24" s="7"/>
      <c r="C24" s="7"/>
      <c r="D24" s="7"/>
      <c r="E24" s="7"/>
      <c r="F24" s="14"/>
      <c r="G24" s="7"/>
      <c r="H24" s="7"/>
      <c r="I24" s="7"/>
      <c r="J24" s="7"/>
      <c r="K24" s="7"/>
      <c r="L24" s="7"/>
      <c r="M24" s="106"/>
      <c r="N24" s="5"/>
    </row>
    <row r="25" spans="1:14" x14ac:dyDescent="0.25">
      <c r="A25" s="18">
        <f>SUM(A4:A24)</f>
        <v>54.08</v>
      </c>
      <c r="B25" s="8" t="s">
        <v>10</v>
      </c>
      <c r="C25" s="8">
        <f>SUM(C4:C24)</f>
        <v>1.87</v>
      </c>
      <c r="D25" s="19"/>
      <c r="E25" s="19">
        <f>SUM(E4:E24)</f>
        <v>3.21</v>
      </c>
      <c r="F25" s="20"/>
      <c r="G25" s="8">
        <f>SUM(G4:G24)</f>
        <v>1.1499999999999999</v>
      </c>
      <c r="H25" s="8"/>
      <c r="I25" s="8">
        <f>SUM(I4:I24)</f>
        <v>1.6</v>
      </c>
      <c r="J25" s="8"/>
      <c r="K25" s="19">
        <f>SUM(K4:K24)</f>
        <v>4.62</v>
      </c>
      <c r="L25" s="19"/>
      <c r="M25" s="107"/>
      <c r="N25" s="8">
        <f>SUM(N4:N24)</f>
        <v>12.45</v>
      </c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1"/>
      <c r="J26" s="22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2"/>
      <c r="G27" s="1"/>
      <c r="H27" s="1" t="s">
        <v>21</v>
      </c>
      <c r="I27" s="1"/>
      <c r="J27" s="22"/>
      <c r="K27" s="23">
        <f>N25*4.33</f>
        <v>53.908499999999997</v>
      </c>
      <c r="L27" s="23"/>
      <c r="M27" s="1"/>
      <c r="N27" s="1"/>
    </row>
    <row r="28" spans="1:14" x14ac:dyDescent="0.25">
      <c r="A28" s="1"/>
      <c r="B28" s="1" t="s">
        <v>22</v>
      </c>
      <c r="C28" s="1"/>
      <c r="D28" s="1"/>
      <c r="E28" s="1"/>
      <c r="F28" s="25" t="s">
        <v>118</v>
      </c>
      <c r="G28" s="1"/>
      <c r="H28" s="1"/>
      <c r="I28" s="12"/>
      <c r="J28" s="1"/>
      <c r="K28" s="1"/>
      <c r="L28" s="1"/>
      <c r="M28" s="1"/>
      <c r="N28" s="1"/>
    </row>
    <row r="29" spans="1:14" x14ac:dyDescent="0.25">
      <c r="A29" s="1"/>
      <c r="B29" s="1" t="s">
        <v>23</v>
      </c>
      <c r="C29" s="1"/>
      <c r="D29" s="1" t="s">
        <v>24</v>
      </c>
      <c r="E29" s="24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24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B31" t="s">
        <v>115</v>
      </c>
    </row>
    <row r="32" spans="1:14" x14ac:dyDescent="0.25">
      <c r="B32" s="1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7" workbookViewId="0">
      <selection sqref="A1:N31"/>
    </sheetView>
  </sheetViews>
  <sheetFormatPr baseColWidth="10" defaultRowHeight="15" x14ac:dyDescent="0.25"/>
  <cols>
    <col min="1" max="1" width="7.5703125" customWidth="1"/>
    <col min="2" max="2" width="16.42578125" customWidth="1"/>
    <col min="3" max="3" width="7.42578125" customWidth="1"/>
    <col min="5" max="5" width="7.7109375" customWidth="1"/>
    <col min="6" max="6" width="13.42578125" customWidth="1"/>
    <col min="7" max="7" width="7.7109375" customWidth="1"/>
    <col min="9" max="9" width="7.140625" customWidth="1"/>
    <col min="10" max="10" width="16.140625" customWidth="1"/>
    <col min="11" max="11" width="7.5703125" customWidth="1"/>
    <col min="12" max="13" width="5.42578125" customWidth="1"/>
    <col min="14" max="14" width="6.28515625" customWidth="1"/>
  </cols>
  <sheetData>
    <row r="1" spans="1:14" x14ac:dyDescent="0.25">
      <c r="A1" s="35"/>
      <c r="B1" s="35" t="s">
        <v>24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45"/>
      <c r="E4" s="145"/>
      <c r="F4" s="205" t="s">
        <v>11</v>
      </c>
      <c r="G4" s="45"/>
      <c r="H4" s="205"/>
      <c r="I4" s="45"/>
      <c r="J4" s="24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96"/>
      <c r="E5" s="181"/>
      <c r="F5" s="85" t="s">
        <v>12</v>
      </c>
      <c r="G5" s="96">
        <v>0.8</v>
      </c>
      <c r="H5" s="85"/>
      <c r="I5" s="96"/>
      <c r="J5" s="96"/>
      <c r="K5" s="96"/>
      <c r="L5" s="49"/>
      <c r="M5" s="49"/>
      <c r="N5" s="96">
        <f>C5+E5+G5+I5+K5+M5</f>
        <v>0.8</v>
      </c>
    </row>
    <row r="6" spans="1:14" ht="15.75" customHeight="1" x14ac:dyDescent="0.25">
      <c r="A6" s="40"/>
      <c r="B6" s="82" t="s">
        <v>13</v>
      </c>
      <c r="C6" s="45"/>
      <c r="D6" s="176"/>
      <c r="E6" s="45"/>
      <c r="F6" s="82" t="s">
        <v>13</v>
      </c>
      <c r="G6" s="45"/>
      <c r="H6" s="82"/>
      <c r="I6" s="43"/>
      <c r="J6" s="60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96"/>
      <c r="E7" s="171"/>
      <c r="F7" s="85" t="s">
        <v>15</v>
      </c>
      <c r="G7" s="96">
        <v>0.3</v>
      </c>
      <c r="H7" s="49"/>
      <c r="I7" s="96"/>
      <c r="J7" s="96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5" t="s">
        <v>16</v>
      </c>
      <c r="E8" s="43"/>
      <c r="F8" s="42"/>
      <c r="G8" s="43"/>
      <c r="H8" s="82"/>
      <c r="I8" s="45"/>
      <c r="J8" s="45" t="s">
        <v>16</v>
      </c>
      <c r="K8" s="43"/>
      <c r="L8" s="44"/>
      <c r="M8" s="42"/>
      <c r="N8" s="45"/>
    </row>
    <row r="9" spans="1:14" x14ac:dyDescent="0.25">
      <c r="A9" s="53"/>
      <c r="B9" s="85"/>
      <c r="C9" s="96"/>
      <c r="D9" s="148" t="s">
        <v>15</v>
      </c>
      <c r="E9" s="148">
        <v>0.33</v>
      </c>
      <c r="F9" s="85"/>
      <c r="G9" s="148"/>
      <c r="H9" s="85"/>
      <c r="I9" s="96"/>
      <c r="J9" s="148" t="s">
        <v>14</v>
      </c>
      <c r="K9" s="148">
        <v>1.2</v>
      </c>
      <c r="L9" s="85"/>
      <c r="M9" s="85"/>
      <c r="N9" s="96">
        <f>C9+E9+G9+I9+K9+M9</f>
        <v>1.53</v>
      </c>
    </row>
    <row r="10" spans="1:14" ht="11.25" customHeight="1" x14ac:dyDescent="0.25">
      <c r="A10" s="40"/>
      <c r="B10" s="79" t="s">
        <v>48</v>
      </c>
      <c r="C10" s="51"/>
      <c r="D10" s="48"/>
      <c r="E10" s="48"/>
      <c r="F10" s="79"/>
      <c r="G10" s="51"/>
      <c r="H10" s="79" t="s">
        <v>48</v>
      </c>
      <c r="I10" s="51"/>
      <c r="J10" s="246"/>
      <c r="K10" s="51"/>
      <c r="L10" s="41"/>
      <c r="M10" s="52"/>
      <c r="N10" s="51"/>
    </row>
    <row r="11" spans="1:14" ht="12" customHeight="1" x14ac:dyDescent="0.25">
      <c r="A11" s="46">
        <v>5.8</v>
      </c>
      <c r="B11" s="79" t="s">
        <v>14</v>
      </c>
      <c r="C11" s="51">
        <v>0.67</v>
      </c>
      <c r="D11" s="48"/>
      <c r="E11" s="48"/>
      <c r="F11" s="79"/>
      <c r="G11" s="51"/>
      <c r="H11" s="79" t="s">
        <v>14</v>
      </c>
      <c r="I11" s="51">
        <v>0.67</v>
      </c>
      <c r="J11" s="246"/>
      <c r="K11" s="51"/>
      <c r="L11" s="41"/>
      <c r="M11" s="52"/>
      <c r="N11" s="51">
        <f>K11+I11+G11+E11+C11</f>
        <v>1.34</v>
      </c>
    </row>
    <row r="12" spans="1:14" ht="11.25" customHeight="1" x14ac:dyDescent="0.25">
      <c r="A12" s="121"/>
      <c r="B12" s="173" t="s">
        <v>52</v>
      </c>
      <c r="C12" s="45"/>
      <c r="D12" s="43"/>
      <c r="E12" s="43"/>
      <c r="F12" s="173"/>
      <c r="G12" s="45"/>
      <c r="H12" s="173" t="s">
        <v>52</v>
      </c>
      <c r="I12" s="45"/>
      <c r="J12" s="247"/>
      <c r="K12" s="45"/>
      <c r="L12" s="42"/>
      <c r="M12" s="174"/>
      <c r="N12" s="45"/>
    </row>
    <row r="13" spans="1:14" x14ac:dyDescent="0.25">
      <c r="A13" s="122">
        <v>6.17</v>
      </c>
      <c r="B13" s="78" t="s">
        <v>27</v>
      </c>
      <c r="C13" s="96">
        <v>0.33</v>
      </c>
      <c r="D13" s="148"/>
      <c r="E13" s="148"/>
      <c r="F13" s="78"/>
      <c r="G13" s="96"/>
      <c r="H13" s="78" t="s">
        <v>14</v>
      </c>
      <c r="I13" s="96">
        <v>1.0900000000000001</v>
      </c>
      <c r="J13" s="248"/>
      <c r="K13" s="96"/>
      <c r="L13" s="85"/>
      <c r="M13" s="175"/>
      <c r="N13" s="96">
        <f>K13+I13+G13+E13+C13</f>
        <v>1.4200000000000002</v>
      </c>
    </row>
    <row r="14" spans="1:14" ht="12" customHeight="1" x14ac:dyDescent="0.25">
      <c r="A14" s="40"/>
      <c r="B14" s="42"/>
      <c r="C14" s="45"/>
      <c r="D14" s="43" t="s">
        <v>43</v>
      </c>
      <c r="E14" s="43"/>
      <c r="F14" s="42"/>
      <c r="G14" s="43"/>
      <c r="H14" s="42"/>
      <c r="I14" s="45"/>
      <c r="J14" s="43" t="s">
        <v>43</v>
      </c>
      <c r="K14" s="45"/>
      <c r="L14" s="42"/>
      <c r="M14" s="45"/>
      <c r="N14" s="45"/>
    </row>
    <row r="15" spans="1:14" ht="13.5" customHeight="1" x14ac:dyDescent="0.25">
      <c r="A15" s="46">
        <v>4.5</v>
      </c>
      <c r="B15" s="41"/>
      <c r="C15" s="51"/>
      <c r="D15" s="249" t="s">
        <v>14</v>
      </c>
      <c r="E15" s="48">
        <v>0.79</v>
      </c>
      <c r="F15" s="41"/>
      <c r="G15" s="48"/>
      <c r="H15" s="49"/>
      <c r="I15" s="96"/>
      <c r="J15" s="99" t="s">
        <v>15</v>
      </c>
      <c r="K15" s="51">
        <v>0.25</v>
      </c>
      <c r="L15" s="55"/>
      <c r="M15" s="51"/>
      <c r="N15" s="51">
        <f>C15+E15+G15+I15+K15</f>
        <v>1.04</v>
      </c>
    </row>
    <row r="16" spans="1:14" ht="12.75" customHeight="1" x14ac:dyDescent="0.25">
      <c r="A16" s="121"/>
      <c r="B16" s="42"/>
      <c r="C16" s="45"/>
      <c r="D16" s="43" t="s">
        <v>90</v>
      </c>
      <c r="E16" s="45"/>
      <c r="F16" s="42"/>
      <c r="G16" s="43"/>
      <c r="H16" s="42"/>
      <c r="I16" s="45"/>
      <c r="J16" s="43" t="s">
        <v>90</v>
      </c>
      <c r="K16" s="45"/>
      <c r="L16" s="44"/>
      <c r="M16" s="45"/>
      <c r="N16" s="45"/>
    </row>
    <row r="17" spans="1:14" x14ac:dyDescent="0.25">
      <c r="A17" s="122">
        <v>5.04</v>
      </c>
      <c r="B17" s="85"/>
      <c r="C17" s="96"/>
      <c r="D17" s="148" t="s">
        <v>27</v>
      </c>
      <c r="E17" s="96">
        <v>0.41</v>
      </c>
      <c r="F17" s="85"/>
      <c r="G17" s="148"/>
      <c r="H17" s="85"/>
      <c r="I17" s="96"/>
      <c r="J17" s="148" t="s">
        <v>14</v>
      </c>
      <c r="K17" s="96">
        <v>0.75</v>
      </c>
      <c r="L17" s="49"/>
      <c r="M17" s="96"/>
      <c r="N17" s="96">
        <f>C17+E17+G17+I17+K17+M17</f>
        <v>1.1599999999999999</v>
      </c>
    </row>
    <row r="18" spans="1:14" x14ac:dyDescent="0.25">
      <c r="A18" s="121"/>
      <c r="B18" s="44" t="s">
        <v>89</v>
      </c>
      <c r="C18" s="45"/>
      <c r="D18" s="45"/>
      <c r="E18" s="145"/>
      <c r="F18" s="42" t="s">
        <v>89</v>
      </c>
      <c r="G18" s="145"/>
      <c r="H18" s="182"/>
      <c r="I18" s="45"/>
      <c r="J18" s="45" t="s">
        <v>89</v>
      </c>
      <c r="K18" s="45"/>
      <c r="L18" s="44"/>
      <c r="M18" s="45"/>
      <c r="N18" s="45"/>
    </row>
    <row r="19" spans="1:14" ht="12.75" customHeight="1" x14ac:dyDescent="0.25">
      <c r="A19" s="122">
        <v>6.61</v>
      </c>
      <c r="B19" s="49" t="s">
        <v>27</v>
      </c>
      <c r="C19" s="96">
        <v>0.33</v>
      </c>
      <c r="D19" s="96"/>
      <c r="E19" s="146"/>
      <c r="F19" s="85" t="s">
        <v>14</v>
      </c>
      <c r="G19" s="146">
        <v>0.87</v>
      </c>
      <c r="H19" s="183"/>
      <c r="I19" s="96"/>
      <c r="J19" s="96" t="s">
        <v>15</v>
      </c>
      <c r="K19" s="96">
        <v>0.33</v>
      </c>
      <c r="L19" s="49"/>
      <c r="M19" s="96"/>
      <c r="N19" s="96">
        <f>C19+G19+K19</f>
        <v>1.53</v>
      </c>
    </row>
    <row r="20" spans="1:14" ht="12" customHeight="1" x14ac:dyDescent="0.25">
      <c r="A20" s="40"/>
      <c r="B20" s="77"/>
      <c r="C20" s="44"/>
      <c r="D20" s="250" t="s">
        <v>18</v>
      </c>
      <c r="E20" s="45"/>
      <c r="F20" s="77"/>
      <c r="G20" s="45"/>
      <c r="H20" s="77"/>
      <c r="I20" s="42"/>
      <c r="J20" s="37" t="s">
        <v>18</v>
      </c>
      <c r="K20" s="45"/>
      <c r="L20" s="44"/>
      <c r="M20" s="44"/>
      <c r="N20" s="44"/>
    </row>
    <row r="21" spans="1:14" x14ac:dyDescent="0.25">
      <c r="A21" s="53">
        <v>6.5</v>
      </c>
      <c r="B21" s="49"/>
      <c r="C21" s="49"/>
      <c r="D21" s="96" t="s">
        <v>14</v>
      </c>
      <c r="E21" s="171">
        <v>0.75</v>
      </c>
      <c r="F21" s="85"/>
      <c r="G21" s="96"/>
      <c r="H21" s="49"/>
      <c r="I21" s="49"/>
      <c r="J21" s="96" t="s">
        <v>14</v>
      </c>
      <c r="K21" s="171">
        <v>0.75</v>
      </c>
      <c r="L21" s="49"/>
      <c r="M21" s="49"/>
      <c r="N21" s="146">
        <f>C21+E21+G21+I21+K21+M21</f>
        <v>1.5</v>
      </c>
    </row>
    <row r="22" spans="1:14" x14ac:dyDescent="0.25">
      <c r="A22" s="218"/>
      <c r="B22" s="29"/>
      <c r="C22" s="29"/>
      <c r="D22" s="251" t="s">
        <v>187</v>
      </c>
      <c r="E22" s="218"/>
      <c r="F22" s="220"/>
      <c r="G22" s="218"/>
      <c r="H22" s="29"/>
      <c r="J22" s="251" t="s">
        <v>100</v>
      </c>
      <c r="K22" s="218"/>
      <c r="L22" s="219"/>
      <c r="M22" s="83"/>
      <c r="N22" s="197"/>
    </row>
    <row r="23" spans="1:14" x14ac:dyDescent="0.25">
      <c r="A23" s="221">
        <v>5.1100000000000003</v>
      </c>
      <c r="B23" s="30"/>
      <c r="C23" s="30"/>
      <c r="D23" s="252" t="s">
        <v>14</v>
      </c>
      <c r="E23" s="221">
        <v>0.59</v>
      </c>
      <c r="F23" s="223"/>
      <c r="G23" s="221"/>
      <c r="H23" s="30"/>
      <c r="J23" s="252" t="s">
        <v>14</v>
      </c>
      <c r="K23" s="221">
        <v>0.59</v>
      </c>
      <c r="L23" s="222"/>
      <c r="M23" s="83"/>
      <c r="N23" s="146">
        <f>E23+K23</f>
        <v>1.18</v>
      </c>
    </row>
    <row r="24" spans="1:14" ht="39.75" customHeight="1" x14ac:dyDescent="0.25">
      <c r="A24" s="5"/>
      <c r="B24" s="243" t="s">
        <v>165</v>
      </c>
      <c r="C24" s="253"/>
      <c r="D24" s="254"/>
      <c r="E24" s="231"/>
      <c r="F24" s="244"/>
      <c r="G24" s="231"/>
      <c r="H24" s="243" t="s">
        <v>165</v>
      </c>
      <c r="I24" s="233"/>
      <c r="J24" s="254"/>
      <c r="K24" s="233"/>
      <c r="L24" s="234"/>
      <c r="M24" s="234"/>
      <c r="N24" s="218"/>
    </row>
    <row r="25" spans="1:14" ht="22.5" customHeight="1" x14ac:dyDescent="0.25">
      <c r="A25" s="8">
        <v>8</v>
      </c>
      <c r="B25" s="237" t="s">
        <v>166</v>
      </c>
      <c r="C25" s="238">
        <v>1.25</v>
      </c>
      <c r="D25" s="255"/>
      <c r="E25" s="238"/>
      <c r="F25" s="214"/>
      <c r="G25" s="236"/>
      <c r="H25" s="237" t="s">
        <v>167</v>
      </c>
      <c r="I25" s="239">
        <v>0.6</v>
      </c>
      <c r="J25" s="255"/>
      <c r="K25" s="239"/>
      <c r="L25" s="235"/>
      <c r="M25" s="235"/>
      <c r="N25" s="146">
        <f>C25+E25+G25+I25+K25</f>
        <v>1.85</v>
      </c>
    </row>
    <row r="26" spans="1:14" ht="12" customHeight="1" x14ac:dyDescent="0.25">
      <c r="A26" s="86"/>
      <c r="B26" s="44"/>
      <c r="C26" s="45"/>
      <c r="D26" s="45"/>
      <c r="E26" s="45"/>
      <c r="F26" s="42"/>
      <c r="G26" s="45"/>
      <c r="H26" s="44"/>
      <c r="I26" s="45"/>
      <c r="J26" s="45"/>
      <c r="K26" s="45"/>
      <c r="L26" s="44"/>
      <c r="M26" s="178"/>
      <c r="N26" s="45"/>
    </row>
    <row r="27" spans="1:14" x14ac:dyDescent="0.25">
      <c r="A27" s="211">
        <f>SUM(A4:A26)</f>
        <v>63.519999999999996</v>
      </c>
      <c r="B27" s="53" t="s">
        <v>10</v>
      </c>
      <c r="C27" s="96">
        <f>SUM(C4:C26)</f>
        <v>3.2800000000000002</v>
      </c>
      <c r="D27" s="97"/>
      <c r="E27" s="96">
        <f>SUM(E4:E26)</f>
        <v>2.87</v>
      </c>
      <c r="F27" s="148"/>
      <c r="G27" s="96">
        <f>SUM(G4:G26)</f>
        <v>1.9700000000000002</v>
      </c>
      <c r="H27" s="53"/>
      <c r="I27" s="96">
        <f>SUM(I4:I26)</f>
        <v>2.3600000000000003</v>
      </c>
      <c r="J27" s="96"/>
      <c r="K27" s="96">
        <f>SUM(K4:K26)</f>
        <v>4.17</v>
      </c>
      <c r="L27" s="50"/>
      <c r="M27" s="96">
        <f>SUM(M4:M26)</f>
        <v>0</v>
      </c>
      <c r="N27" s="96">
        <f>SUM(N4:N26)</f>
        <v>14.649999999999999</v>
      </c>
    </row>
    <row r="28" spans="1:14" x14ac:dyDescent="0.25">
      <c r="A28" s="35"/>
      <c r="B28" s="35"/>
      <c r="C28" s="35"/>
      <c r="D28" s="35"/>
      <c r="E28" s="35"/>
      <c r="F28" s="37"/>
      <c r="G28" s="35"/>
      <c r="H28" s="35"/>
      <c r="I28" s="35"/>
      <c r="J28" s="63"/>
      <c r="K28" s="35"/>
      <c r="L28" s="35"/>
      <c r="M28" s="35"/>
      <c r="N28" s="35"/>
    </row>
    <row r="29" spans="1:14" x14ac:dyDescent="0.25">
      <c r="A29" s="35"/>
      <c r="B29" s="35"/>
      <c r="C29" s="35"/>
      <c r="D29" s="35"/>
      <c r="E29" s="35"/>
      <c r="F29" s="37"/>
      <c r="G29" s="35"/>
      <c r="H29" s="35" t="s">
        <v>21</v>
      </c>
      <c r="I29" s="35"/>
      <c r="J29" s="63"/>
      <c r="K29" s="94">
        <f>N27*4.33</f>
        <v>63.434499999999993</v>
      </c>
      <c r="L29" s="94"/>
      <c r="M29" s="35"/>
      <c r="N29" s="35"/>
    </row>
    <row r="30" spans="1:14" x14ac:dyDescent="0.25">
      <c r="A30" s="35"/>
      <c r="B30" s="35" t="s">
        <v>22</v>
      </c>
      <c r="C30" s="35"/>
      <c r="D30" s="35"/>
      <c r="E30" s="35"/>
      <c r="F30" s="132">
        <v>44817</v>
      </c>
      <c r="G30" s="35"/>
      <c r="H30" s="35"/>
      <c r="I30" s="95"/>
      <c r="J30" s="35"/>
      <c r="K30" s="35"/>
      <c r="L30" s="35"/>
      <c r="M30" s="35"/>
      <c r="N30" s="35"/>
    </row>
    <row r="31" spans="1:14" x14ac:dyDescent="0.25">
      <c r="A31" s="35"/>
      <c r="B31" s="35" t="s">
        <v>23</v>
      </c>
      <c r="C31" s="35"/>
      <c r="D31" s="35" t="str">
        <f>B1</f>
        <v xml:space="preserve">LAYLA JIYAR </v>
      </c>
      <c r="E31" s="180"/>
      <c r="F31" s="35"/>
      <c r="G31" s="35"/>
      <c r="H31" s="35"/>
      <c r="I31" s="35"/>
      <c r="J31" s="35"/>
      <c r="K31" s="35"/>
      <c r="L31" s="35"/>
      <c r="M31" s="35"/>
      <c r="N31" s="35"/>
    </row>
  </sheetData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8" workbookViewId="0">
      <selection sqref="A1:N34"/>
    </sheetView>
  </sheetViews>
  <sheetFormatPr baseColWidth="10" defaultRowHeight="15" x14ac:dyDescent="0.25"/>
  <cols>
    <col min="1" max="1" width="8" customWidth="1"/>
    <col min="2" max="2" width="13.7109375" customWidth="1"/>
    <col min="3" max="3" width="5.85546875" customWidth="1"/>
    <col min="4" max="4" width="15.7109375" customWidth="1"/>
    <col min="5" max="5" width="5.7109375" customWidth="1"/>
    <col min="6" max="6" width="13.85546875" customWidth="1"/>
    <col min="7" max="7" width="5.42578125" customWidth="1"/>
    <col min="9" max="9" width="5.5703125" customWidth="1"/>
    <col min="10" max="10" width="15.42578125" customWidth="1"/>
    <col min="11" max="11" width="5.7109375" customWidth="1"/>
    <col min="12" max="12" width="6.140625" customWidth="1"/>
    <col min="13" max="13" width="5.5703125" customWidth="1"/>
    <col min="14" max="14" width="6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/>
      <c r="C4" s="7"/>
      <c r="D4" s="6"/>
      <c r="E4" s="7"/>
      <c r="F4" s="6"/>
      <c r="G4" s="7"/>
      <c r="H4" s="6" t="s">
        <v>11</v>
      </c>
      <c r="I4" s="7"/>
      <c r="J4" s="6"/>
      <c r="K4" s="7"/>
      <c r="L4" s="6"/>
      <c r="M4" s="7"/>
      <c r="N4" s="7"/>
    </row>
    <row r="5" spans="1:14" x14ac:dyDescent="0.25">
      <c r="A5" s="8">
        <v>3.5</v>
      </c>
      <c r="B5" s="9"/>
      <c r="C5" s="10"/>
      <c r="D5" s="10"/>
      <c r="E5" s="11"/>
      <c r="F5" s="9"/>
      <c r="G5" s="10"/>
      <c r="H5" s="9" t="s">
        <v>12</v>
      </c>
      <c r="I5" s="10">
        <v>0.8</v>
      </c>
      <c r="J5" s="10"/>
      <c r="K5" s="10"/>
      <c r="L5" s="10"/>
      <c r="M5" s="10"/>
      <c r="N5" s="10">
        <f>C5+E5+G5+I5+K5+M5</f>
        <v>0.8</v>
      </c>
    </row>
    <row r="6" spans="1:14" ht="19.5" customHeight="1" x14ac:dyDescent="0.25">
      <c r="A6" s="5"/>
      <c r="B6" s="6" t="s">
        <v>13</v>
      </c>
      <c r="C6" s="7"/>
      <c r="D6" s="13"/>
      <c r="E6" s="7"/>
      <c r="F6" s="6" t="s">
        <v>13</v>
      </c>
      <c r="G6" s="7"/>
      <c r="H6" s="6"/>
      <c r="I6" s="14"/>
      <c r="J6" s="6" t="s">
        <v>13</v>
      </c>
      <c r="K6" s="7"/>
      <c r="L6" s="7"/>
      <c r="M6" s="7"/>
      <c r="N6" s="7"/>
    </row>
    <row r="7" spans="1:14" x14ac:dyDescent="0.25">
      <c r="A7" s="8">
        <v>5.65</v>
      </c>
      <c r="B7" s="9" t="s">
        <v>14</v>
      </c>
      <c r="C7" s="10">
        <v>0.7</v>
      </c>
      <c r="D7" s="10"/>
      <c r="E7" s="11"/>
      <c r="F7" s="9" t="s">
        <v>15</v>
      </c>
      <c r="G7" s="10">
        <v>0.3</v>
      </c>
      <c r="H7" s="10"/>
      <c r="I7" s="10"/>
      <c r="J7" s="10" t="s">
        <v>15</v>
      </c>
      <c r="K7" s="10">
        <v>0.3</v>
      </c>
      <c r="L7" s="10"/>
      <c r="M7" s="10"/>
      <c r="N7" s="10">
        <f>C7+E7+G7+I7+K7+M7</f>
        <v>1.3</v>
      </c>
    </row>
    <row r="8" spans="1:14" x14ac:dyDescent="0.25">
      <c r="A8" s="5">
        <v>6.64</v>
      </c>
      <c r="B8" s="6"/>
      <c r="C8" s="7"/>
      <c r="D8" s="7" t="s">
        <v>16</v>
      </c>
      <c r="E8" s="14"/>
      <c r="F8" s="14"/>
      <c r="G8" s="14"/>
      <c r="H8" s="6"/>
      <c r="I8" s="7"/>
      <c r="J8" s="7" t="s">
        <v>16</v>
      </c>
      <c r="K8" s="14"/>
      <c r="L8" s="7"/>
      <c r="M8" s="14"/>
      <c r="N8" s="7">
        <f>C8+E8+G8+I8+K8+M8</f>
        <v>0</v>
      </c>
    </row>
    <row r="9" spans="1:14" x14ac:dyDescent="0.25">
      <c r="A9" s="8"/>
      <c r="B9" s="9"/>
      <c r="C9" s="10"/>
      <c r="D9" s="9" t="s">
        <v>15</v>
      </c>
      <c r="E9" s="9">
        <v>0.33</v>
      </c>
      <c r="F9" s="9"/>
      <c r="G9" s="9"/>
      <c r="H9" s="9"/>
      <c r="I9" s="10"/>
      <c r="J9" s="9" t="s">
        <v>14</v>
      </c>
      <c r="K9" s="9">
        <v>1.2</v>
      </c>
      <c r="L9" s="9"/>
      <c r="M9" s="9"/>
      <c r="N9" s="10">
        <f>C9+E9+G9+I9+K9+M9</f>
        <v>1.53</v>
      </c>
    </row>
    <row r="10" spans="1:14" x14ac:dyDescent="0.25">
      <c r="A10" s="5"/>
      <c r="B10" s="6"/>
      <c r="C10" s="7"/>
      <c r="D10" s="13" t="s">
        <v>17</v>
      </c>
      <c r="E10" s="7"/>
      <c r="F10" s="6"/>
      <c r="G10" s="7"/>
      <c r="H10" s="6"/>
      <c r="I10" s="14"/>
      <c r="J10" s="13" t="s">
        <v>17</v>
      </c>
      <c r="K10" s="7"/>
      <c r="L10" s="13"/>
      <c r="M10" s="7"/>
      <c r="N10" s="7"/>
    </row>
    <row r="11" spans="1:14" x14ac:dyDescent="0.25">
      <c r="A11" s="8">
        <v>7.82</v>
      </c>
      <c r="B11" s="10"/>
      <c r="C11" s="10"/>
      <c r="D11" s="10" t="s">
        <v>14</v>
      </c>
      <c r="E11" s="11">
        <v>1.47</v>
      </c>
      <c r="F11" s="9"/>
      <c r="G11" s="10"/>
      <c r="H11" s="10"/>
      <c r="I11" s="10"/>
      <c r="J11" s="10" t="s">
        <v>15</v>
      </c>
      <c r="K11" s="11">
        <v>0.33</v>
      </c>
      <c r="L11" s="10"/>
      <c r="M11" s="10"/>
      <c r="N11" s="10">
        <f>C11+E11+G11+I11+K11+M11</f>
        <v>1.8</v>
      </c>
    </row>
    <row r="12" spans="1:14" x14ac:dyDescent="0.25">
      <c r="A12" s="5"/>
      <c r="B12" s="6"/>
      <c r="C12" s="7"/>
      <c r="D12" s="13" t="s">
        <v>18</v>
      </c>
      <c r="E12" s="7"/>
      <c r="F12" s="6"/>
      <c r="G12" s="7"/>
      <c r="H12" s="6"/>
      <c r="I12" s="14"/>
      <c r="J12" s="6" t="s">
        <v>18</v>
      </c>
      <c r="K12" s="7"/>
      <c r="L12" s="7"/>
      <c r="M12" s="7"/>
      <c r="N12" s="7"/>
    </row>
    <row r="13" spans="1:14" x14ac:dyDescent="0.25">
      <c r="A13" s="8">
        <v>6.5</v>
      </c>
      <c r="B13" s="10"/>
      <c r="C13" s="10"/>
      <c r="D13" s="10" t="s">
        <v>14</v>
      </c>
      <c r="E13" s="11">
        <v>0.75</v>
      </c>
      <c r="F13" s="9"/>
      <c r="G13" s="10"/>
      <c r="H13" s="10"/>
      <c r="I13" s="10"/>
      <c r="J13" s="10" t="s">
        <v>14</v>
      </c>
      <c r="K13" s="11">
        <v>0.75</v>
      </c>
      <c r="L13" s="10"/>
      <c r="M13" s="10"/>
      <c r="N13" s="10">
        <f>C13+E13+G13+I13+K13+M13</f>
        <v>1.5</v>
      </c>
    </row>
    <row r="14" spans="1:14" x14ac:dyDescent="0.25">
      <c r="A14" s="5"/>
      <c r="B14" s="6"/>
      <c r="C14" s="15"/>
      <c r="D14" s="16"/>
      <c r="E14" s="16"/>
      <c r="F14" s="6"/>
      <c r="G14" s="15"/>
      <c r="H14" s="6" t="s">
        <v>20</v>
      </c>
      <c r="I14" s="15"/>
      <c r="J14" s="6"/>
      <c r="K14" s="15"/>
      <c r="L14" s="7"/>
      <c r="M14" s="7"/>
      <c r="N14" s="7"/>
    </row>
    <row r="15" spans="1:14" x14ac:dyDescent="0.25">
      <c r="A15" s="8">
        <v>3.5</v>
      </c>
      <c r="B15" s="17"/>
      <c r="C15" s="10"/>
      <c r="D15" s="9"/>
      <c r="E15" s="9"/>
      <c r="F15" s="17"/>
      <c r="G15" s="10"/>
      <c r="H15" s="17" t="s">
        <v>14</v>
      </c>
      <c r="I15" s="10">
        <v>0.8</v>
      </c>
      <c r="J15" s="17"/>
      <c r="K15" s="10"/>
      <c r="L15" s="9"/>
      <c r="M15" s="10"/>
      <c r="N15" s="10">
        <f>C15+E15+G15+I15+K15+M15</f>
        <v>0.8</v>
      </c>
    </row>
    <row r="16" spans="1:14" x14ac:dyDescent="0.25">
      <c r="A16" s="5"/>
      <c r="B16" s="67" t="s">
        <v>48</v>
      </c>
      <c r="C16" s="15"/>
      <c r="D16" s="16"/>
      <c r="E16" s="16"/>
      <c r="F16" s="67"/>
      <c r="G16" s="15"/>
      <c r="H16" s="67"/>
      <c r="I16" s="15"/>
      <c r="J16" s="67"/>
      <c r="K16" s="15"/>
      <c r="L16" s="16"/>
      <c r="M16" s="15"/>
      <c r="N16" s="15"/>
    </row>
    <row r="17" spans="1:14" x14ac:dyDescent="0.25">
      <c r="A17" s="34">
        <v>2.93</v>
      </c>
      <c r="B17" s="67" t="s">
        <v>14</v>
      </c>
      <c r="C17" s="15">
        <v>0.67</v>
      </c>
      <c r="D17" s="16"/>
      <c r="E17" s="16"/>
      <c r="F17" s="67"/>
      <c r="G17" s="15"/>
      <c r="H17" s="67"/>
      <c r="I17" s="15"/>
      <c r="J17" s="67"/>
      <c r="K17" s="15"/>
      <c r="L17" s="16"/>
      <c r="M17" s="15"/>
      <c r="N17" s="15">
        <f>C17</f>
        <v>0.67</v>
      </c>
    </row>
    <row r="18" spans="1:14" x14ac:dyDescent="0.25">
      <c r="A18" s="5"/>
      <c r="B18" s="14" t="s">
        <v>72</v>
      </c>
      <c r="C18" s="68"/>
      <c r="D18" s="14"/>
      <c r="E18" s="14"/>
      <c r="F18" s="71" t="s">
        <v>72</v>
      </c>
      <c r="G18" s="68"/>
      <c r="H18" s="71"/>
      <c r="I18" s="68"/>
      <c r="J18" s="71" t="s">
        <v>72</v>
      </c>
      <c r="K18" s="14"/>
      <c r="L18" s="71"/>
      <c r="M18" s="7"/>
      <c r="N18" s="7"/>
    </row>
    <row r="19" spans="1:14" x14ac:dyDescent="0.25">
      <c r="A19" s="8">
        <v>5</v>
      </c>
      <c r="B19" s="17" t="s">
        <v>27</v>
      </c>
      <c r="C19" s="69">
        <v>0.25</v>
      </c>
      <c r="D19" s="9"/>
      <c r="E19" s="9"/>
      <c r="F19" s="9" t="s">
        <v>14</v>
      </c>
      <c r="G19" s="69">
        <v>0.65</v>
      </c>
      <c r="H19" s="10"/>
      <c r="I19" s="69"/>
      <c r="J19" s="17" t="s">
        <v>27</v>
      </c>
      <c r="K19" s="9">
        <v>0.25</v>
      </c>
      <c r="L19" s="9"/>
      <c r="M19" s="10"/>
      <c r="N19" s="10">
        <f>C19+E19+G19+I19+K19+M19</f>
        <v>1.1499999999999999</v>
      </c>
    </row>
    <row r="20" spans="1:14" x14ac:dyDescent="0.25">
      <c r="A20" s="117"/>
      <c r="B20" s="70" t="s">
        <v>52</v>
      </c>
      <c r="C20" s="7"/>
      <c r="D20" s="14"/>
      <c r="E20" s="14"/>
      <c r="F20" s="70" t="s">
        <v>52</v>
      </c>
      <c r="G20" s="7"/>
      <c r="H20" s="70"/>
      <c r="I20" s="7"/>
      <c r="J20" s="70" t="s">
        <v>52</v>
      </c>
      <c r="K20" s="7"/>
      <c r="L20" s="14"/>
      <c r="M20" s="118"/>
      <c r="N20" s="7"/>
    </row>
    <row r="21" spans="1:14" x14ac:dyDescent="0.25">
      <c r="A21" s="119">
        <v>8</v>
      </c>
      <c r="B21" s="17" t="s">
        <v>27</v>
      </c>
      <c r="C21" s="10">
        <v>0.5</v>
      </c>
      <c r="D21" s="9"/>
      <c r="E21" s="9"/>
      <c r="F21" s="17" t="s">
        <v>14</v>
      </c>
      <c r="G21" s="10">
        <v>0.85</v>
      </c>
      <c r="H21" s="17"/>
      <c r="I21" s="10"/>
      <c r="J21" s="17" t="s">
        <v>27</v>
      </c>
      <c r="K21" s="10">
        <v>0.5</v>
      </c>
      <c r="L21" s="9"/>
      <c r="M21" s="120"/>
      <c r="N21" s="10">
        <f>G21+K21+C21</f>
        <v>1.85</v>
      </c>
    </row>
    <row r="22" spans="1:14" x14ac:dyDescent="0.25">
      <c r="A22" s="40"/>
      <c r="B22" s="42"/>
      <c r="C22" s="40"/>
      <c r="D22" s="42" t="s">
        <v>43</v>
      </c>
      <c r="E22" s="42"/>
      <c r="F22" s="42"/>
      <c r="G22" s="43"/>
      <c r="H22" s="42"/>
      <c r="I22" s="40"/>
      <c r="J22" s="42" t="s">
        <v>43</v>
      </c>
      <c r="K22" s="45"/>
      <c r="L22" s="42"/>
      <c r="M22" s="45"/>
      <c r="N22" s="44"/>
    </row>
    <row r="23" spans="1:14" x14ac:dyDescent="0.25">
      <c r="A23" s="46">
        <v>4.5</v>
      </c>
      <c r="B23" s="41"/>
      <c r="C23" s="46"/>
      <c r="D23" s="47" t="s">
        <v>27</v>
      </c>
      <c r="E23" s="41">
        <v>0.25</v>
      </c>
      <c r="F23" s="41"/>
      <c r="G23" s="48"/>
      <c r="H23" s="49"/>
      <c r="I23" s="53"/>
      <c r="J23" s="55" t="s">
        <v>14</v>
      </c>
      <c r="K23" s="51">
        <v>0.79</v>
      </c>
      <c r="L23" s="55"/>
      <c r="M23" s="51"/>
      <c r="N23" s="52">
        <f>C23+E23+G23+I23+K23</f>
        <v>1.04</v>
      </c>
    </row>
    <row r="24" spans="1:14" ht="18" customHeight="1" x14ac:dyDescent="0.25">
      <c r="A24" s="121"/>
      <c r="B24" s="14"/>
      <c r="C24" s="5"/>
      <c r="D24" s="14" t="s">
        <v>90</v>
      </c>
      <c r="E24" s="5"/>
      <c r="F24" s="14"/>
      <c r="G24" s="124"/>
      <c r="H24" s="14"/>
      <c r="I24" s="5"/>
      <c r="J24" s="14" t="s">
        <v>90</v>
      </c>
      <c r="K24" s="5"/>
      <c r="L24" s="7"/>
      <c r="M24" s="68"/>
      <c r="N24" s="68"/>
    </row>
    <row r="25" spans="1:14" x14ac:dyDescent="0.25">
      <c r="A25" s="122">
        <v>5.04</v>
      </c>
      <c r="B25" s="9"/>
      <c r="C25" s="8"/>
      <c r="D25" s="9" t="s">
        <v>27</v>
      </c>
      <c r="E25" s="8">
        <v>0.41</v>
      </c>
      <c r="F25" s="9"/>
      <c r="G25" s="20"/>
      <c r="H25" s="9"/>
      <c r="I25" s="8"/>
      <c r="J25" s="9" t="s">
        <v>14</v>
      </c>
      <c r="K25" s="8">
        <v>0.75</v>
      </c>
      <c r="L25" s="10"/>
      <c r="M25" s="69"/>
      <c r="N25" s="69">
        <f>C25+E25+G25+I25+K25+M25</f>
        <v>1.1599999999999999</v>
      </c>
    </row>
    <row r="26" spans="1:14" x14ac:dyDescent="0.25">
      <c r="A26" s="18"/>
      <c r="B26" s="7"/>
      <c r="C26" s="7"/>
      <c r="D26" s="7"/>
      <c r="E26" s="7"/>
      <c r="F26" s="14"/>
      <c r="G26" s="7"/>
      <c r="H26" s="7"/>
      <c r="I26" s="7"/>
      <c r="J26" s="7"/>
      <c r="K26" s="7"/>
      <c r="L26" s="7"/>
      <c r="M26" s="106"/>
      <c r="N26" s="5"/>
    </row>
    <row r="27" spans="1:14" x14ac:dyDescent="0.25">
      <c r="A27" s="18">
        <f>SUM(A4:A26)</f>
        <v>59.08</v>
      </c>
      <c r="B27" s="8" t="s">
        <v>10</v>
      </c>
      <c r="C27" s="8">
        <f>SUM(C4:C26)</f>
        <v>2.12</v>
      </c>
      <c r="D27" s="19"/>
      <c r="E27" s="19">
        <f>SUM(E4:E26)</f>
        <v>3.21</v>
      </c>
      <c r="F27" s="20"/>
      <c r="G27" s="8">
        <f>SUM(G4:G26)</f>
        <v>1.7999999999999998</v>
      </c>
      <c r="H27" s="8"/>
      <c r="I27" s="8">
        <f>SUM(I4:I26)</f>
        <v>1.6</v>
      </c>
      <c r="J27" s="8"/>
      <c r="K27" s="19">
        <f>SUM(K4:K26)</f>
        <v>4.87</v>
      </c>
      <c r="L27" s="19"/>
      <c r="M27" s="107"/>
      <c r="N27" s="8">
        <f>SUM(N4:N26)</f>
        <v>13.600000000000001</v>
      </c>
    </row>
    <row r="28" spans="1:14" x14ac:dyDescent="0.25">
      <c r="A28" s="1"/>
      <c r="B28" s="1"/>
      <c r="C28" s="1"/>
      <c r="D28" s="1"/>
      <c r="E28" s="1"/>
      <c r="F28" s="2"/>
      <c r="G28" s="1"/>
      <c r="H28" s="1"/>
      <c r="I28" s="1"/>
      <c r="J28" s="22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2"/>
      <c r="G29" s="1"/>
      <c r="H29" s="1" t="s">
        <v>21</v>
      </c>
      <c r="I29" s="1"/>
      <c r="J29" s="22"/>
      <c r="K29" s="23">
        <f>N27*4.33</f>
        <v>58.888000000000005</v>
      </c>
      <c r="L29" s="23"/>
      <c r="M29" s="1"/>
      <c r="N29" s="1"/>
    </row>
    <row r="30" spans="1:14" x14ac:dyDescent="0.25">
      <c r="A30" s="1"/>
      <c r="B30" s="1" t="s">
        <v>22</v>
      </c>
      <c r="C30" s="1"/>
      <c r="D30" s="1"/>
      <c r="E30" s="1"/>
      <c r="F30" s="25" t="s">
        <v>114</v>
      </c>
      <c r="G30" s="1"/>
      <c r="H30" s="1"/>
      <c r="I30" s="12"/>
      <c r="J30" s="1"/>
      <c r="K30" s="1"/>
      <c r="L30" s="1"/>
      <c r="M30" s="1"/>
      <c r="N30" s="1"/>
    </row>
    <row r="31" spans="1:14" x14ac:dyDescent="0.25">
      <c r="A31" s="1"/>
      <c r="B31" s="1" t="s">
        <v>23</v>
      </c>
      <c r="C31" s="1"/>
      <c r="D31" s="1" t="s">
        <v>24</v>
      </c>
      <c r="E31" s="24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24"/>
      <c r="G32" s="1"/>
      <c r="H32" s="1"/>
      <c r="I32" s="1"/>
      <c r="J32" s="1"/>
      <c r="K32" s="1"/>
      <c r="L32" s="1"/>
      <c r="M32" s="1"/>
      <c r="N32" s="1"/>
    </row>
    <row r="33" spans="2:2" x14ac:dyDescent="0.25">
      <c r="B33" t="s">
        <v>115</v>
      </c>
    </row>
    <row r="34" spans="2:2" x14ac:dyDescent="0.25">
      <c r="B34" s="1" t="s">
        <v>104</v>
      </c>
    </row>
    <row r="35" spans="2:2" x14ac:dyDescent="0.25">
      <c r="B35" s="1"/>
    </row>
    <row r="37" spans="2:2" x14ac:dyDescent="0.25">
      <c r="B37" s="1"/>
    </row>
  </sheetData>
  <pageMargins left="0" right="0" top="0" bottom="0" header="0" footer="0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sqref="A1:N42"/>
    </sheetView>
  </sheetViews>
  <sheetFormatPr baseColWidth="10" defaultRowHeight="15" x14ac:dyDescent="0.25"/>
  <cols>
    <col min="1" max="1" width="7.7109375" customWidth="1"/>
    <col min="2" max="2" width="13.85546875" customWidth="1"/>
    <col min="3" max="3" width="8.140625" customWidth="1"/>
    <col min="4" max="4" width="15.7109375" customWidth="1"/>
    <col min="9" max="9" width="7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/>
      <c r="C4" s="7"/>
      <c r="D4" s="6"/>
      <c r="E4" s="7"/>
      <c r="F4" s="6"/>
      <c r="G4" s="7"/>
      <c r="H4" s="6" t="s">
        <v>11</v>
      </c>
      <c r="I4" s="7"/>
      <c r="J4" s="6"/>
      <c r="K4" s="7"/>
      <c r="L4" s="6"/>
      <c r="M4" s="7"/>
      <c r="N4" s="7"/>
    </row>
    <row r="5" spans="1:14" x14ac:dyDescent="0.25">
      <c r="A5" s="8">
        <v>3.5</v>
      </c>
      <c r="B5" s="9"/>
      <c r="C5" s="10"/>
      <c r="D5" s="10"/>
      <c r="E5" s="11"/>
      <c r="F5" s="9"/>
      <c r="G5" s="10"/>
      <c r="H5" s="9" t="s">
        <v>12</v>
      </c>
      <c r="I5" s="10">
        <v>0.8</v>
      </c>
      <c r="J5" s="10"/>
      <c r="K5" s="10"/>
      <c r="L5" s="10"/>
      <c r="M5" s="10"/>
      <c r="N5" s="10">
        <f>C5+E5+G5+I5+K5+M5</f>
        <v>0.8</v>
      </c>
    </row>
    <row r="6" spans="1:14" ht="24.75" x14ac:dyDescent="0.25">
      <c r="A6" s="5"/>
      <c r="B6" s="6" t="s">
        <v>13</v>
      </c>
      <c r="C6" s="7"/>
      <c r="D6" s="13"/>
      <c r="E6" s="7"/>
      <c r="F6" s="6" t="s">
        <v>13</v>
      </c>
      <c r="G6" s="7"/>
      <c r="H6" s="6"/>
      <c r="I6" s="14"/>
      <c r="J6" s="6" t="s">
        <v>13</v>
      </c>
      <c r="K6" s="7"/>
      <c r="L6" s="7"/>
      <c r="M6" s="7"/>
      <c r="N6" s="7"/>
    </row>
    <row r="7" spans="1:14" x14ac:dyDescent="0.25">
      <c r="A7" s="8">
        <v>5.65</v>
      </c>
      <c r="B7" s="9" t="s">
        <v>14</v>
      </c>
      <c r="C7" s="10">
        <v>0.7</v>
      </c>
      <c r="D7" s="10"/>
      <c r="E7" s="11"/>
      <c r="F7" s="9" t="s">
        <v>15</v>
      </c>
      <c r="G7" s="10">
        <v>0.3</v>
      </c>
      <c r="H7" s="10"/>
      <c r="I7" s="10"/>
      <c r="J7" s="10" t="s">
        <v>15</v>
      </c>
      <c r="K7" s="10">
        <v>0.3</v>
      </c>
      <c r="L7" s="10"/>
      <c r="M7" s="10"/>
      <c r="N7" s="10">
        <f>C7+E7+G7+I7+K7+M7</f>
        <v>1.3</v>
      </c>
    </row>
    <row r="8" spans="1:14" x14ac:dyDescent="0.25">
      <c r="A8" s="5">
        <v>6.64</v>
      </c>
      <c r="B8" s="6"/>
      <c r="C8" s="7"/>
      <c r="D8" s="7" t="s">
        <v>16</v>
      </c>
      <c r="E8" s="14"/>
      <c r="F8" s="14"/>
      <c r="G8" s="14"/>
      <c r="H8" s="6"/>
      <c r="I8" s="7"/>
      <c r="J8" s="7" t="s">
        <v>16</v>
      </c>
      <c r="K8" s="14"/>
      <c r="L8" s="7"/>
      <c r="M8" s="14"/>
      <c r="N8" s="7">
        <f>C8+E8+G8+I8+K8+M8</f>
        <v>0</v>
      </c>
    </row>
    <row r="9" spans="1:14" x14ac:dyDescent="0.25">
      <c r="A9" s="8"/>
      <c r="B9" s="9"/>
      <c r="C9" s="10"/>
      <c r="D9" s="9" t="s">
        <v>15</v>
      </c>
      <c r="E9" s="9">
        <v>0.33</v>
      </c>
      <c r="F9" s="9"/>
      <c r="G9" s="9"/>
      <c r="H9" s="9"/>
      <c r="I9" s="10"/>
      <c r="J9" s="9" t="s">
        <v>14</v>
      </c>
      <c r="K9" s="9">
        <v>1.2</v>
      </c>
      <c r="L9" s="9"/>
      <c r="M9" s="9"/>
      <c r="N9" s="10">
        <f>C9+E9+G9+I9+K9+M9</f>
        <v>1.53</v>
      </c>
    </row>
    <row r="10" spans="1:14" x14ac:dyDescent="0.25">
      <c r="A10" s="5"/>
      <c r="B10" s="6"/>
      <c r="C10" s="7"/>
      <c r="D10" s="13" t="s">
        <v>17</v>
      </c>
      <c r="E10" s="7"/>
      <c r="F10" s="6"/>
      <c r="G10" s="7"/>
      <c r="H10" s="6"/>
      <c r="I10" s="14"/>
      <c r="J10" s="13" t="s">
        <v>17</v>
      </c>
      <c r="K10" s="7"/>
      <c r="L10" s="13"/>
      <c r="M10" s="7"/>
      <c r="N10" s="7"/>
    </row>
    <row r="11" spans="1:14" x14ac:dyDescent="0.25">
      <c r="A11" s="8">
        <v>7.82</v>
      </c>
      <c r="B11" s="10"/>
      <c r="C11" s="10"/>
      <c r="D11" s="10" t="s">
        <v>14</v>
      </c>
      <c r="E11" s="11">
        <v>1.47</v>
      </c>
      <c r="F11" s="9"/>
      <c r="G11" s="10"/>
      <c r="H11" s="10"/>
      <c r="I11" s="10"/>
      <c r="J11" s="10" t="s">
        <v>15</v>
      </c>
      <c r="K11" s="11">
        <v>0.33</v>
      </c>
      <c r="L11" s="10"/>
      <c r="M11" s="10"/>
      <c r="N11" s="10">
        <f>C11+E11+G11+I11+K11+M11</f>
        <v>1.8</v>
      </c>
    </row>
    <row r="12" spans="1:14" x14ac:dyDescent="0.25">
      <c r="A12" s="5"/>
      <c r="B12" s="6"/>
      <c r="C12" s="7"/>
      <c r="D12" s="13" t="s">
        <v>18</v>
      </c>
      <c r="E12" s="7"/>
      <c r="F12" s="6"/>
      <c r="G12" s="7"/>
      <c r="H12" s="6"/>
      <c r="I12" s="14"/>
      <c r="J12" s="6" t="s">
        <v>18</v>
      </c>
      <c r="K12" s="7"/>
      <c r="L12" s="7"/>
      <c r="M12" s="7"/>
      <c r="N12" s="7"/>
    </row>
    <row r="13" spans="1:14" x14ac:dyDescent="0.25">
      <c r="A13" s="8">
        <v>6.5</v>
      </c>
      <c r="B13" s="10"/>
      <c r="C13" s="10"/>
      <c r="D13" s="10" t="s">
        <v>14</v>
      </c>
      <c r="E13" s="11">
        <v>0.75</v>
      </c>
      <c r="F13" s="9"/>
      <c r="G13" s="10"/>
      <c r="H13" s="10"/>
      <c r="I13" s="10"/>
      <c r="J13" s="10" t="s">
        <v>14</v>
      </c>
      <c r="K13" s="11">
        <v>0.75</v>
      </c>
      <c r="L13" s="10"/>
      <c r="M13" s="10"/>
      <c r="N13" s="10">
        <f>C13+E13+G13+I13+K13+M13</f>
        <v>1.5</v>
      </c>
    </row>
    <row r="14" spans="1:14" x14ac:dyDescent="0.25">
      <c r="A14" s="5"/>
      <c r="B14" s="6"/>
      <c r="C14" s="15"/>
      <c r="D14" s="16"/>
      <c r="E14" s="16"/>
      <c r="F14" s="6"/>
      <c r="G14" s="15"/>
      <c r="H14" s="6" t="s">
        <v>20</v>
      </c>
      <c r="I14" s="15"/>
      <c r="J14" s="6"/>
      <c r="K14" s="15"/>
      <c r="L14" s="7"/>
      <c r="M14" s="7"/>
      <c r="N14" s="7"/>
    </row>
    <row r="15" spans="1:14" x14ac:dyDescent="0.25">
      <c r="A15" s="8">
        <v>3.5</v>
      </c>
      <c r="B15" s="17"/>
      <c r="C15" s="10"/>
      <c r="D15" s="9"/>
      <c r="E15" s="9"/>
      <c r="F15" s="17"/>
      <c r="G15" s="10"/>
      <c r="H15" s="17" t="s">
        <v>14</v>
      </c>
      <c r="I15" s="10">
        <v>0.8</v>
      </c>
      <c r="J15" s="17"/>
      <c r="K15" s="10"/>
      <c r="L15" s="9"/>
      <c r="M15" s="10"/>
      <c r="N15" s="10">
        <f>C15+E15+G15+I15+K15+M15</f>
        <v>0.8</v>
      </c>
    </row>
    <row r="16" spans="1:14" x14ac:dyDescent="0.25">
      <c r="A16" s="5"/>
      <c r="B16" s="67" t="s">
        <v>48</v>
      </c>
      <c r="C16" s="15"/>
      <c r="D16" s="16"/>
      <c r="E16" s="16"/>
      <c r="F16" s="67"/>
      <c r="G16" s="15"/>
      <c r="H16" s="67"/>
      <c r="I16" s="15"/>
      <c r="J16" s="67"/>
      <c r="K16" s="15"/>
      <c r="L16" s="16"/>
      <c r="M16" s="15"/>
      <c r="N16" s="15"/>
    </row>
    <row r="17" spans="1:14" x14ac:dyDescent="0.25">
      <c r="A17" s="34">
        <v>2.93</v>
      </c>
      <c r="B17" s="67" t="s">
        <v>14</v>
      </c>
      <c r="C17" s="15">
        <v>0.67</v>
      </c>
      <c r="D17" s="16"/>
      <c r="E17" s="16"/>
      <c r="F17" s="67"/>
      <c r="G17" s="15"/>
      <c r="H17" s="67"/>
      <c r="I17" s="15"/>
      <c r="J17" s="67"/>
      <c r="K17" s="15"/>
      <c r="L17" s="16"/>
      <c r="M17" s="15"/>
      <c r="N17" s="15">
        <f>C17</f>
        <v>0.67</v>
      </c>
    </row>
    <row r="18" spans="1:14" x14ac:dyDescent="0.25">
      <c r="A18" s="5"/>
      <c r="B18" s="14" t="s">
        <v>72</v>
      </c>
      <c r="C18" s="68"/>
      <c r="D18" s="14"/>
      <c r="E18" s="14"/>
      <c r="F18" s="71" t="s">
        <v>72</v>
      </c>
      <c r="G18" s="68"/>
      <c r="H18" s="71"/>
      <c r="I18" s="68"/>
      <c r="J18" s="71" t="s">
        <v>72</v>
      </c>
      <c r="K18" s="14"/>
      <c r="L18" s="71"/>
      <c r="M18" s="7"/>
      <c r="N18" s="7"/>
    </row>
    <row r="19" spans="1:14" x14ac:dyDescent="0.25">
      <c r="A19" s="8">
        <v>5</v>
      </c>
      <c r="B19" s="17" t="s">
        <v>27</v>
      </c>
      <c r="C19" s="69">
        <v>0.25</v>
      </c>
      <c r="D19" s="9"/>
      <c r="E19" s="9"/>
      <c r="F19" s="9" t="s">
        <v>14</v>
      </c>
      <c r="G19" s="69">
        <v>0.65</v>
      </c>
      <c r="H19" s="10"/>
      <c r="I19" s="69"/>
      <c r="J19" s="17" t="s">
        <v>27</v>
      </c>
      <c r="K19" s="9">
        <v>0.25</v>
      </c>
      <c r="L19" s="9"/>
      <c r="M19" s="10"/>
      <c r="N19" s="10">
        <f>C19+E19+G19+I19+K19+M19</f>
        <v>1.1499999999999999</v>
      </c>
    </row>
    <row r="20" spans="1:14" x14ac:dyDescent="0.25">
      <c r="A20" s="117"/>
      <c r="B20" s="70" t="s">
        <v>52</v>
      </c>
      <c r="C20" s="7"/>
      <c r="D20" s="14"/>
      <c r="E20" s="14"/>
      <c r="F20" s="70" t="s">
        <v>52</v>
      </c>
      <c r="G20" s="7"/>
      <c r="H20" s="70"/>
      <c r="I20" s="7"/>
      <c r="J20" s="70" t="s">
        <v>52</v>
      </c>
      <c r="K20" s="7"/>
      <c r="L20" s="14"/>
      <c r="M20" s="118"/>
      <c r="N20" s="7"/>
    </row>
    <row r="21" spans="1:14" x14ac:dyDescent="0.25">
      <c r="A21" s="119">
        <v>8</v>
      </c>
      <c r="B21" s="17" t="s">
        <v>27</v>
      </c>
      <c r="C21" s="10">
        <v>0.5</v>
      </c>
      <c r="D21" s="9"/>
      <c r="E21" s="9"/>
      <c r="F21" s="17" t="s">
        <v>14</v>
      </c>
      <c r="G21" s="10">
        <v>0.85</v>
      </c>
      <c r="H21" s="17"/>
      <c r="I21" s="10"/>
      <c r="J21" s="17" t="s">
        <v>27</v>
      </c>
      <c r="K21" s="10">
        <v>0.5</v>
      </c>
      <c r="L21" s="9"/>
      <c r="M21" s="120"/>
      <c r="N21" s="10">
        <f>G21+K21+C21</f>
        <v>1.85</v>
      </c>
    </row>
    <row r="22" spans="1:14" x14ac:dyDescent="0.25">
      <c r="A22" s="5"/>
      <c r="B22" s="6"/>
      <c r="C22" s="145"/>
      <c r="D22" s="6" t="s">
        <v>100</v>
      </c>
      <c r="E22" s="7"/>
      <c r="F22" s="6"/>
      <c r="G22" s="124"/>
      <c r="H22" s="6"/>
      <c r="I22" s="14"/>
      <c r="J22" s="6" t="s">
        <v>100</v>
      </c>
      <c r="K22" s="7"/>
      <c r="L22" s="7"/>
      <c r="M22" s="7"/>
      <c r="N22" s="15"/>
    </row>
    <row r="23" spans="1:14" x14ac:dyDescent="0.25">
      <c r="A23" s="8">
        <v>4</v>
      </c>
      <c r="B23" s="10"/>
      <c r="C23" s="146"/>
      <c r="D23" s="10" t="s">
        <v>14</v>
      </c>
      <c r="E23" s="9">
        <v>0.59</v>
      </c>
      <c r="F23" s="11"/>
      <c r="G23" s="147"/>
      <c r="H23" s="10"/>
      <c r="I23" s="10"/>
      <c r="J23" s="10" t="s">
        <v>12</v>
      </c>
      <c r="K23" s="10">
        <v>0.59</v>
      </c>
      <c r="L23" s="10"/>
      <c r="N23" s="10">
        <f>C23+E23+G23+I23+K23</f>
        <v>1.18</v>
      </c>
    </row>
    <row r="24" spans="1:14" ht="24.75" x14ac:dyDescent="0.25">
      <c r="A24" s="5"/>
      <c r="C24" s="145"/>
      <c r="D24" s="7"/>
      <c r="E24" s="14"/>
      <c r="F24" s="14"/>
      <c r="G24" s="124"/>
      <c r="H24" s="7"/>
      <c r="I24" s="7"/>
      <c r="J24" s="14" t="s">
        <v>101</v>
      </c>
      <c r="K24" s="7"/>
      <c r="L24" s="7"/>
      <c r="M24" s="7"/>
      <c r="N24" s="15"/>
    </row>
    <row r="25" spans="1:14" x14ac:dyDescent="0.25">
      <c r="A25" s="8">
        <v>3</v>
      </c>
      <c r="B25" s="10"/>
      <c r="C25" s="146"/>
      <c r="D25" s="9"/>
      <c r="E25" s="9"/>
      <c r="F25" s="11"/>
      <c r="G25" s="69"/>
      <c r="H25" s="10"/>
      <c r="I25" s="10"/>
      <c r="J25" s="11" t="s">
        <v>12</v>
      </c>
      <c r="K25" s="10">
        <v>0.69</v>
      </c>
      <c r="L25" s="9"/>
      <c r="N25" s="10">
        <f>C25+E25+G25+I25+K25</f>
        <v>0.69</v>
      </c>
    </row>
    <row r="26" spans="1:14" x14ac:dyDescent="0.25">
      <c r="A26" s="56"/>
      <c r="B26" s="82"/>
      <c r="C26" s="44"/>
      <c r="D26" s="83"/>
      <c r="E26" s="44"/>
      <c r="F26" s="82"/>
      <c r="G26" s="45"/>
      <c r="H26" s="154" t="s">
        <v>80</v>
      </c>
      <c r="I26" s="44"/>
      <c r="J26" s="82"/>
      <c r="K26" s="45"/>
      <c r="L26" s="83"/>
      <c r="M26" s="44"/>
      <c r="N26" s="44"/>
    </row>
    <row r="27" spans="1:14" x14ac:dyDescent="0.25">
      <c r="A27" s="155">
        <v>4.33</v>
      </c>
      <c r="B27" s="49"/>
      <c r="C27" s="49"/>
      <c r="D27" s="49"/>
      <c r="E27" s="84"/>
      <c r="F27" s="49"/>
      <c r="G27" s="96"/>
      <c r="H27" s="49" t="s">
        <v>14</v>
      </c>
      <c r="I27" s="49">
        <v>1</v>
      </c>
      <c r="J27" s="49"/>
      <c r="K27" s="96"/>
      <c r="L27" s="49"/>
      <c r="M27" s="49"/>
      <c r="N27" s="49">
        <f>C27+E27+G27+I27+K27+M27</f>
        <v>1</v>
      </c>
    </row>
    <row r="28" spans="1:14" x14ac:dyDescent="0.25">
      <c r="A28" s="40"/>
      <c r="B28" s="42"/>
      <c r="C28" s="40"/>
      <c r="D28" s="42" t="s">
        <v>43</v>
      </c>
      <c r="E28" s="42"/>
      <c r="F28" s="42"/>
      <c r="G28" s="43"/>
      <c r="H28" s="42"/>
      <c r="I28" s="40"/>
      <c r="J28" s="42" t="s">
        <v>43</v>
      </c>
      <c r="K28" s="45"/>
      <c r="L28" s="42"/>
      <c r="M28" s="45"/>
      <c r="N28" s="44"/>
    </row>
    <row r="29" spans="1:14" x14ac:dyDescent="0.25">
      <c r="A29" s="46">
        <v>4.5</v>
      </c>
      <c r="B29" s="41"/>
      <c r="C29" s="46"/>
      <c r="D29" s="47" t="s">
        <v>27</v>
      </c>
      <c r="E29" s="41">
        <v>0.25</v>
      </c>
      <c r="F29" s="41"/>
      <c r="G29" s="48"/>
      <c r="H29" s="49"/>
      <c r="I29" s="53"/>
      <c r="J29" s="55" t="s">
        <v>14</v>
      </c>
      <c r="K29" s="51">
        <v>0.79</v>
      </c>
      <c r="L29" s="55"/>
      <c r="M29" s="51"/>
      <c r="N29" s="52">
        <f>C29+E29+G29+I29+K29</f>
        <v>1.04</v>
      </c>
    </row>
    <row r="30" spans="1:14" ht="18" customHeight="1" x14ac:dyDescent="0.25">
      <c r="A30" s="121"/>
      <c r="B30" s="14"/>
      <c r="C30" s="5"/>
      <c r="D30" s="14" t="s">
        <v>90</v>
      </c>
      <c r="E30" s="5"/>
      <c r="F30" s="14"/>
      <c r="G30" s="124"/>
      <c r="H30" s="14"/>
      <c r="I30" s="5"/>
      <c r="J30" s="14" t="s">
        <v>90</v>
      </c>
      <c r="K30" s="5"/>
      <c r="L30" s="7"/>
      <c r="M30" s="68"/>
      <c r="N30" s="68"/>
    </row>
    <row r="31" spans="1:14" x14ac:dyDescent="0.25">
      <c r="A31" s="122">
        <v>5.04</v>
      </c>
      <c r="B31" s="9"/>
      <c r="C31" s="8"/>
      <c r="D31" s="9" t="s">
        <v>27</v>
      </c>
      <c r="E31" s="8">
        <v>0.41</v>
      </c>
      <c r="F31" s="9"/>
      <c r="G31" s="20"/>
      <c r="H31" s="9"/>
      <c r="I31" s="8"/>
      <c r="J31" s="9" t="s">
        <v>14</v>
      </c>
      <c r="K31" s="8">
        <v>0.75</v>
      </c>
      <c r="L31" s="10"/>
      <c r="M31" s="69"/>
      <c r="N31" s="69">
        <f>C31+E31+G31+I31+K31+M31</f>
        <v>1.1599999999999999</v>
      </c>
    </row>
    <row r="32" spans="1:14" x14ac:dyDescent="0.25">
      <c r="A32" s="18"/>
      <c r="B32" s="7"/>
      <c r="C32" s="7"/>
      <c r="D32" s="7"/>
      <c r="E32" s="7"/>
      <c r="F32" s="14"/>
      <c r="G32" s="7"/>
      <c r="H32" s="7"/>
      <c r="I32" s="7"/>
      <c r="J32" s="7"/>
      <c r="K32" s="7"/>
      <c r="L32" s="7"/>
      <c r="M32" s="106"/>
      <c r="N32" s="5"/>
    </row>
    <row r="33" spans="1:14" x14ac:dyDescent="0.25">
      <c r="A33" s="18">
        <f>SUM(A4:A32)</f>
        <v>70.410000000000011</v>
      </c>
      <c r="B33" s="8" t="s">
        <v>10</v>
      </c>
      <c r="C33" s="8">
        <f>SUM(C4:C32)</f>
        <v>2.12</v>
      </c>
      <c r="D33" s="19"/>
      <c r="E33" s="19">
        <f>SUM(E4:E32)</f>
        <v>3.8</v>
      </c>
      <c r="F33" s="20"/>
      <c r="G33" s="8">
        <f>SUM(G4:G32)</f>
        <v>1.7999999999999998</v>
      </c>
      <c r="H33" s="8"/>
      <c r="I33" s="8">
        <f>SUM(I4:I32)</f>
        <v>2.6</v>
      </c>
      <c r="J33" s="8"/>
      <c r="K33" s="19">
        <f>SUM(K4:K32)</f>
        <v>6.1499999999999995</v>
      </c>
      <c r="L33" s="19"/>
      <c r="M33" s="107"/>
      <c r="N33" s="8">
        <f>SUM(N4:N32)</f>
        <v>16.47</v>
      </c>
    </row>
    <row r="34" spans="1:14" x14ac:dyDescent="0.25">
      <c r="A34" s="1"/>
      <c r="B34" s="1"/>
      <c r="C34" s="1"/>
      <c r="D34" s="1"/>
      <c r="E34" s="1"/>
      <c r="F34" s="2"/>
      <c r="G34" s="1"/>
      <c r="H34" s="1"/>
      <c r="I34" s="1"/>
      <c r="J34" s="22"/>
      <c r="K34" s="1"/>
      <c r="L34" s="1"/>
      <c r="M34" s="1"/>
      <c r="N34" s="1"/>
    </row>
    <row r="35" spans="1:14" x14ac:dyDescent="0.25">
      <c r="A35" s="1"/>
      <c r="B35" s="1"/>
      <c r="C35" s="1"/>
      <c r="D35" s="1"/>
      <c r="E35" s="1"/>
      <c r="F35" s="2"/>
      <c r="G35" s="1"/>
      <c r="H35" s="1" t="s">
        <v>21</v>
      </c>
      <c r="I35" s="1"/>
      <c r="J35" s="22"/>
      <c r="K35" s="23">
        <f>N33*4.33</f>
        <v>71.315100000000001</v>
      </c>
      <c r="L35" s="23"/>
      <c r="M35" s="1"/>
      <c r="N35" s="1"/>
    </row>
    <row r="36" spans="1:14" x14ac:dyDescent="0.25">
      <c r="A36" s="1"/>
      <c r="B36" s="1" t="s">
        <v>22</v>
      </c>
      <c r="C36" s="1"/>
      <c r="D36" s="1"/>
      <c r="E36" s="1"/>
      <c r="F36" s="25" t="s">
        <v>111</v>
      </c>
      <c r="G36" s="1"/>
      <c r="H36" s="1"/>
      <c r="I36" s="12"/>
      <c r="J36" s="1"/>
      <c r="K36" s="1"/>
      <c r="L36" s="1"/>
      <c r="M36" s="1"/>
      <c r="N36" s="1"/>
    </row>
    <row r="37" spans="1:14" x14ac:dyDescent="0.25">
      <c r="A37" s="1"/>
      <c r="B37" s="1" t="s">
        <v>23</v>
      </c>
      <c r="C37" s="1"/>
      <c r="D37" s="1" t="s">
        <v>24</v>
      </c>
      <c r="E37" s="24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B38" t="s">
        <v>103</v>
      </c>
    </row>
    <row r="39" spans="1:14" x14ac:dyDescent="0.25">
      <c r="B39" s="1" t="s">
        <v>104</v>
      </c>
    </row>
    <row r="40" spans="1:14" x14ac:dyDescent="0.25">
      <c r="B40" s="1" t="s">
        <v>112</v>
      </c>
    </row>
    <row r="41" spans="1:14" x14ac:dyDescent="0.25">
      <c r="B41" s="1" t="s">
        <v>106</v>
      </c>
    </row>
    <row r="42" spans="1:14" x14ac:dyDescent="0.25">
      <c r="B42" s="1" t="s">
        <v>113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7" workbookViewId="0">
      <selection sqref="A1:N37"/>
    </sheetView>
  </sheetViews>
  <sheetFormatPr baseColWidth="10" defaultRowHeight="15" x14ac:dyDescent="0.25"/>
  <cols>
    <col min="1" max="1" width="7" customWidth="1"/>
    <col min="2" max="2" width="13.140625" customWidth="1"/>
    <col min="3" max="3" width="6.85546875" customWidth="1"/>
    <col min="5" max="5" width="6.5703125" customWidth="1"/>
    <col min="6" max="6" width="14" customWidth="1"/>
    <col min="7" max="7" width="6.28515625" customWidth="1"/>
    <col min="9" max="9" width="7" customWidth="1"/>
    <col min="10" max="10" width="13.5703125" customWidth="1"/>
    <col min="11" max="11" width="6.42578125" customWidth="1"/>
    <col min="12" max="12" width="7.140625" customWidth="1"/>
    <col min="13" max="13" width="6.140625" customWidth="1"/>
    <col min="14" max="14" width="7.71093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/>
      <c r="C4" s="7"/>
      <c r="D4" s="6"/>
      <c r="E4" s="7"/>
      <c r="F4" s="6"/>
      <c r="G4" s="7"/>
      <c r="H4" s="6" t="s">
        <v>11</v>
      </c>
      <c r="I4" s="7"/>
      <c r="J4" s="6"/>
      <c r="K4" s="7"/>
      <c r="L4" s="6"/>
      <c r="M4" s="7"/>
      <c r="N4" s="7"/>
    </row>
    <row r="5" spans="1:14" x14ac:dyDescent="0.25">
      <c r="A5" s="8">
        <v>3.5</v>
      </c>
      <c r="B5" s="9"/>
      <c r="C5" s="10"/>
      <c r="D5" s="10"/>
      <c r="E5" s="11"/>
      <c r="F5" s="9"/>
      <c r="G5" s="10"/>
      <c r="H5" s="9" t="s">
        <v>12</v>
      </c>
      <c r="I5" s="10">
        <v>0.8</v>
      </c>
      <c r="J5" s="10"/>
      <c r="K5" s="10"/>
      <c r="L5" s="10"/>
      <c r="M5" s="10"/>
      <c r="N5" s="10">
        <f>C5+E5+G5+I5+K5+M5</f>
        <v>0.8</v>
      </c>
    </row>
    <row r="6" spans="1:14" ht="24.75" x14ac:dyDescent="0.25">
      <c r="A6" s="5"/>
      <c r="B6" s="6" t="s">
        <v>13</v>
      </c>
      <c r="C6" s="7"/>
      <c r="D6" s="13"/>
      <c r="E6" s="7"/>
      <c r="F6" s="6" t="s">
        <v>13</v>
      </c>
      <c r="G6" s="7"/>
      <c r="H6" s="6"/>
      <c r="I6" s="14"/>
      <c r="J6" s="6" t="s">
        <v>13</v>
      </c>
      <c r="K6" s="7"/>
      <c r="L6" s="7"/>
      <c r="M6" s="7"/>
      <c r="N6" s="7"/>
    </row>
    <row r="7" spans="1:14" x14ac:dyDescent="0.25">
      <c r="A7" s="8">
        <v>5.65</v>
      </c>
      <c r="B7" s="9" t="s">
        <v>14</v>
      </c>
      <c r="C7" s="10">
        <v>0.7</v>
      </c>
      <c r="D7" s="10"/>
      <c r="E7" s="11"/>
      <c r="F7" s="9" t="s">
        <v>15</v>
      </c>
      <c r="G7" s="10">
        <v>0.3</v>
      </c>
      <c r="H7" s="10"/>
      <c r="I7" s="10"/>
      <c r="J7" s="10" t="s">
        <v>15</v>
      </c>
      <c r="K7" s="10">
        <v>0.3</v>
      </c>
      <c r="L7" s="10"/>
      <c r="M7" s="10"/>
      <c r="N7" s="10">
        <f>C7+E7+G7+I7+K7+M7</f>
        <v>1.3</v>
      </c>
    </row>
    <row r="8" spans="1:14" x14ac:dyDescent="0.25">
      <c r="A8" s="5">
        <v>6.64</v>
      </c>
      <c r="B8" s="6"/>
      <c r="C8" s="7"/>
      <c r="D8" s="7" t="s">
        <v>16</v>
      </c>
      <c r="E8" s="14"/>
      <c r="F8" s="14"/>
      <c r="G8" s="14"/>
      <c r="H8" s="6"/>
      <c r="I8" s="7"/>
      <c r="J8" s="7" t="s">
        <v>16</v>
      </c>
      <c r="K8" s="14"/>
      <c r="L8" s="7"/>
      <c r="M8" s="14"/>
      <c r="N8" s="7">
        <f>C8+E8+G8+I8+K8+M8</f>
        <v>0</v>
      </c>
    </row>
    <row r="9" spans="1:14" x14ac:dyDescent="0.25">
      <c r="A9" s="8"/>
      <c r="B9" s="9"/>
      <c r="C9" s="10"/>
      <c r="D9" s="9" t="s">
        <v>15</v>
      </c>
      <c r="E9" s="9">
        <v>0.33</v>
      </c>
      <c r="F9" s="9"/>
      <c r="G9" s="9"/>
      <c r="H9" s="9"/>
      <c r="I9" s="10"/>
      <c r="J9" s="9" t="s">
        <v>14</v>
      </c>
      <c r="K9" s="9">
        <v>1.2</v>
      </c>
      <c r="L9" s="9"/>
      <c r="M9" s="9"/>
      <c r="N9" s="10">
        <f>C9+E9+G9+I9+K9+M9</f>
        <v>1.53</v>
      </c>
    </row>
    <row r="10" spans="1:14" x14ac:dyDescent="0.25">
      <c r="A10" s="5"/>
      <c r="B10" s="6"/>
      <c r="C10" s="7"/>
      <c r="D10" s="13" t="s">
        <v>17</v>
      </c>
      <c r="E10" s="7"/>
      <c r="F10" s="6"/>
      <c r="G10" s="7"/>
      <c r="H10" s="6"/>
      <c r="I10" s="14"/>
      <c r="J10" s="13" t="s">
        <v>17</v>
      </c>
      <c r="K10" s="7"/>
      <c r="L10" s="13"/>
      <c r="M10" s="7"/>
      <c r="N10" s="7"/>
    </row>
    <row r="11" spans="1:14" x14ac:dyDescent="0.25">
      <c r="A11" s="8">
        <v>7.82</v>
      </c>
      <c r="B11" s="10"/>
      <c r="C11" s="10"/>
      <c r="D11" s="10" t="s">
        <v>14</v>
      </c>
      <c r="E11" s="11">
        <v>1.47</v>
      </c>
      <c r="F11" s="9"/>
      <c r="G11" s="10"/>
      <c r="H11" s="10"/>
      <c r="I11" s="10"/>
      <c r="J11" s="10" t="s">
        <v>15</v>
      </c>
      <c r="K11" s="11">
        <v>0.33</v>
      </c>
      <c r="L11" s="10"/>
      <c r="M11" s="10"/>
      <c r="N11" s="10">
        <f>C11+E11+G11+I11+K11+M11</f>
        <v>1.8</v>
      </c>
    </row>
    <row r="12" spans="1:14" x14ac:dyDescent="0.25">
      <c r="A12" s="5"/>
      <c r="B12" s="6"/>
      <c r="C12" s="7"/>
      <c r="D12" s="13" t="s">
        <v>18</v>
      </c>
      <c r="E12" s="7"/>
      <c r="F12" s="6"/>
      <c r="G12" s="7"/>
      <c r="H12" s="6"/>
      <c r="I12" s="14"/>
      <c r="J12" s="6" t="s">
        <v>18</v>
      </c>
      <c r="K12" s="7"/>
      <c r="L12" s="7"/>
      <c r="M12" s="7"/>
      <c r="N12" s="7"/>
    </row>
    <row r="13" spans="1:14" x14ac:dyDescent="0.25">
      <c r="A13" s="8">
        <v>6.5</v>
      </c>
      <c r="B13" s="10"/>
      <c r="C13" s="10"/>
      <c r="D13" s="10" t="s">
        <v>14</v>
      </c>
      <c r="E13" s="11">
        <v>0.75</v>
      </c>
      <c r="F13" s="9"/>
      <c r="G13" s="10"/>
      <c r="H13" s="10"/>
      <c r="I13" s="10"/>
      <c r="J13" s="10" t="s">
        <v>14</v>
      </c>
      <c r="K13" s="11">
        <v>0.75</v>
      </c>
      <c r="L13" s="10"/>
      <c r="M13" s="10"/>
      <c r="N13" s="10">
        <f>C13+E13+G13+I13+K13+M13</f>
        <v>1.5</v>
      </c>
    </row>
    <row r="14" spans="1:14" x14ac:dyDescent="0.25">
      <c r="A14" s="5"/>
      <c r="B14" s="6"/>
      <c r="C14" s="15"/>
      <c r="D14" s="16"/>
      <c r="E14" s="16"/>
      <c r="F14" s="6"/>
      <c r="G14" s="15"/>
      <c r="H14" s="6" t="s">
        <v>20</v>
      </c>
      <c r="I14" s="15"/>
      <c r="J14" s="6"/>
      <c r="K14" s="15"/>
      <c r="L14" s="7"/>
      <c r="M14" s="7"/>
      <c r="N14" s="7"/>
    </row>
    <row r="15" spans="1:14" x14ac:dyDescent="0.25">
      <c r="A15" s="8">
        <v>3.5</v>
      </c>
      <c r="B15" s="17"/>
      <c r="C15" s="10"/>
      <c r="D15" s="9"/>
      <c r="E15" s="9"/>
      <c r="F15" s="17"/>
      <c r="G15" s="10"/>
      <c r="H15" s="17" t="s">
        <v>14</v>
      </c>
      <c r="I15" s="10">
        <v>0.8</v>
      </c>
      <c r="J15" s="17"/>
      <c r="K15" s="10"/>
      <c r="L15" s="9"/>
      <c r="M15" s="10"/>
      <c r="N15" s="10">
        <f>C15+E15+G15+I15+K15+M15</f>
        <v>0.8</v>
      </c>
    </row>
    <row r="16" spans="1:14" x14ac:dyDescent="0.25">
      <c r="A16" s="5"/>
      <c r="B16" s="67" t="s">
        <v>48</v>
      </c>
      <c r="C16" s="15"/>
      <c r="D16" s="16"/>
      <c r="E16" s="16"/>
      <c r="F16" s="67"/>
      <c r="G16" s="15"/>
      <c r="H16" s="67"/>
      <c r="I16" s="15"/>
      <c r="J16" s="67"/>
      <c r="K16" s="15"/>
      <c r="L16" s="16"/>
      <c r="M16" s="15"/>
      <c r="N16" s="15"/>
    </row>
    <row r="17" spans="1:14" x14ac:dyDescent="0.25">
      <c r="A17" s="34">
        <v>2.93</v>
      </c>
      <c r="B17" s="67" t="s">
        <v>14</v>
      </c>
      <c r="C17" s="15">
        <v>0.67</v>
      </c>
      <c r="D17" s="16"/>
      <c r="E17" s="16"/>
      <c r="F17" s="67"/>
      <c r="G17" s="15"/>
      <c r="H17" s="67"/>
      <c r="I17" s="15"/>
      <c r="J17" s="67"/>
      <c r="K17" s="15"/>
      <c r="L17" s="16"/>
      <c r="M17" s="15"/>
      <c r="N17" s="15">
        <f>C17</f>
        <v>0.67</v>
      </c>
    </row>
    <row r="18" spans="1:14" x14ac:dyDescent="0.25">
      <c r="A18" s="5"/>
      <c r="B18" s="14" t="s">
        <v>72</v>
      </c>
      <c r="C18" s="68"/>
      <c r="D18" s="14"/>
      <c r="E18" s="14"/>
      <c r="F18" s="71" t="s">
        <v>72</v>
      </c>
      <c r="G18" s="68"/>
      <c r="H18" s="71"/>
      <c r="I18" s="68"/>
      <c r="J18" s="71" t="s">
        <v>72</v>
      </c>
      <c r="K18" s="14"/>
      <c r="L18" s="71"/>
      <c r="M18" s="7"/>
      <c r="N18" s="7"/>
    </row>
    <row r="19" spans="1:14" x14ac:dyDescent="0.25">
      <c r="A19" s="8">
        <v>5</v>
      </c>
      <c r="B19" s="17" t="s">
        <v>27</v>
      </c>
      <c r="C19" s="69">
        <v>0.25</v>
      </c>
      <c r="D19" s="9"/>
      <c r="E19" s="9"/>
      <c r="F19" s="9" t="s">
        <v>14</v>
      </c>
      <c r="G19" s="69">
        <v>0.65</v>
      </c>
      <c r="H19" s="10"/>
      <c r="I19" s="69"/>
      <c r="J19" s="17" t="s">
        <v>27</v>
      </c>
      <c r="K19" s="9">
        <v>0.25</v>
      </c>
      <c r="L19" s="9"/>
      <c r="M19" s="10"/>
      <c r="N19" s="10">
        <f>C19+E19+G19+I19+K19+M19</f>
        <v>1.1499999999999999</v>
      </c>
    </row>
    <row r="20" spans="1:14" x14ac:dyDescent="0.25">
      <c r="A20" s="117"/>
      <c r="B20" s="70" t="s">
        <v>52</v>
      </c>
      <c r="C20" s="7"/>
      <c r="D20" s="14"/>
      <c r="E20" s="14"/>
      <c r="F20" s="70" t="s">
        <v>52</v>
      </c>
      <c r="G20" s="7"/>
      <c r="H20" s="70"/>
      <c r="I20" s="7"/>
      <c r="J20" s="70" t="s">
        <v>52</v>
      </c>
      <c r="K20" s="7"/>
      <c r="L20" s="14"/>
      <c r="M20" s="118"/>
      <c r="N20" s="7"/>
    </row>
    <row r="21" spans="1:14" x14ac:dyDescent="0.25">
      <c r="A21" s="119">
        <v>8</v>
      </c>
      <c r="B21" s="17" t="s">
        <v>27</v>
      </c>
      <c r="C21" s="10">
        <v>0.5</v>
      </c>
      <c r="D21" s="9"/>
      <c r="E21" s="9"/>
      <c r="F21" s="17" t="s">
        <v>14</v>
      </c>
      <c r="G21" s="10">
        <v>0.85</v>
      </c>
      <c r="H21" s="17"/>
      <c r="I21" s="10"/>
      <c r="J21" s="17" t="s">
        <v>27</v>
      </c>
      <c r="K21" s="10">
        <v>0.5</v>
      </c>
      <c r="L21" s="9"/>
      <c r="M21" s="120"/>
      <c r="N21" s="10">
        <f>G21+K21+C21</f>
        <v>1.85</v>
      </c>
    </row>
    <row r="22" spans="1:14" x14ac:dyDescent="0.25">
      <c r="A22" s="5"/>
      <c r="B22" s="6"/>
      <c r="C22" s="145"/>
      <c r="D22" s="6" t="s">
        <v>100</v>
      </c>
      <c r="E22" s="7"/>
      <c r="F22" s="6"/>
      <c r="G22" s="124"/>
      <c r="H22" s="6"/>
      <c r="I22" s="14"/>
      <c r="J22" s="6" t="s">
        <v>100</v>
      </c>
      <c r="K22" s="7"/>
      <c r="L22" s="7"/>
      <c r="M22" s="7"/>
      <c r="N22" s="15"/>
    </row>
    <row r="23" spans="1:14" x14ac:dyDescent="0.25">
      <c r="A23" s="8">
        <v>4</v>
      </c>
      <c r="B23" s="10"/>
      <c r="C23" s="146"/>
      <c r="D23" s="10" t="s">
        <v>14</v>
      </c>
      <c r="E23" s="9">
        <v>0.59</v>
      </c>
      <c r="F23" s="11"/>
      <c r="G23" s="147"/>
      <c r="H23" s="10"/>
      <c r="I23" s="10"/>
      <c r="J23" s="10" t="s">
        <v>12</v>
      </c>
      <c r="K23" s="10">
        <v>0.59</v>
      </c>
      <c r="L23" s="10"/>
      <c r="N23" s="10">
        <f>C23+E23+G23+I23+K23</f>
        <v>1.18</v>
      </c>
    </row>
    <row r="24" spans="1:14" ht="24.75" x14ac:dyDescent="0.25">
      <c r="A24" s="5"/>
      <c r="C24" s="145"/>
      <c r="D24" s="7"/>
      <c r="E24" s="14"/>
      <c r="F24" s="14"/>
      <c r="G24" s="124"/>
      <c r="H24" s="7"/>
      <c r="I24" s="7"/>
      <c r="J24" s="14" t="s">
        <v>101</v>
      </c>
      <c r="K24" s="7"/>
      <c r="L24" s="7"/>
      <c r="M24" s="7"/>
      <c r="N24" s="15"/>
    </row>
    <row r="25" spans="1:14" x14ac:dyDescent="0.25">
      <c r="A25" s="8">
        <v>3</v>
      </c>
      <c r="B25" s="10"/>
      <c r="C25" s="146"/>
      <c r="D25" s="9"/>
      <c r="E25" s="9"/>
      <c r="F25" s="11"/>
      <c r="G25" s="69"/>
      <c r="H25" s="10"/>
      <c r="I25" s="10"/>
      <c r="J25" s="11" t="s">
        <v>12</v>
      </c>
      <c r="K25" s="10">
        <v>0.69</v>
      </c>
      <c r="L25" s="9"/>
      <c r="N25" s="10">
        <f>C25+E25+G25+I25+K25</f>
        <v>0.69</v>
      </c>
    </row>
    <row r="26" spans="1:14" x14ac:dyDescent="0.25">
      <c r="A26" s="142"/>
      <c r="B26" s="45" t="s">
        <v>97</v>
      </c>
      <c r="C26" s="140"/>
      <c r="D26" s="136"/>
      <c r="E26" s="140"/>
      <c r="F26" s="136" t="s">
        <v>97</v>
      </c>
      <c r="G26" s="137"/>
      <c r="H26" s="136"/>
      <c r="I26" s="137"/>
      <c r="J26" s="137" t="s">
        <v>97</v>
      </c>
      <c r="K26" s="137"/>
      <c r="L26" s="137"/>
      <c r="M26" s="7"/>
      <c r="N26" s="138"/>
    </row>
    <row r="27" spans="1:14" x14ac:dyDescent="0.25">
      <c r="A27" s="143">
        <v>7.5</v>
      </c>
      <c r="B27" s="97" t="s">
        <v>27</v>
      </c>
      <c r="C27" s="139">
        <v>0.25</v>
      </c>
      <c r="D27" s="141"/>
      <c r="E27" s="139"/>
      <c r="F27" s="141" t="s">
        <v>14</v>
      </c>
      <c r="G27" s="134">
        <v>1.23</v>
      </c>
      <c r="H27" s="141"/>
      <c r="I27" s="134"/>
      <c r="J27" s="139" t="s">
        <v>15</v>
      </c>
      <c r="K27" s="134">
        <v>0.25</v>
      </c>
      <c r="L27" s="139"/>
      <c r="M27" s="10"/>
      <c r="N27" s="135">
        <f>K27+G27+C27</f>
        <v>1.73</v>
      </c>
    </row>
    <row r="28" spans="1:14" x14ac:dyDescent="0.25">
      <c r="A28" s="18"/>
      <c r="B28" s="7"/>
      <c r="C28" s="7"/>
      <c r="D28" s="7"/>
      <c r="E28" s="7"/>
      <c r="F28" s="14"/>
      <c r="G28" s="7"/>
      <c r="H28" s="7"/>
      <c r="I28" s="7"/>
      <c r="J28" s="7"/>
      <c r="K28" s="7"/>
      <c r="L28" s="7"/>
      <c r="M28" s="106"/>
      <c r="N28" s="5"/>
    </row>
    <row r="29" spans="1:14" x14ac:dyDescent="0.25">
      <c r="A29" s="18">
        <f>SUM(A4:A28)</f>
        <v>64.039999999999992</v>
      </c>
      <c r="B29" s="8" t="s">
        <v>10</v>
      </c>
      <c r="C29" s="8">
        <f>SUM(C4:C28)</f>
        <v>2.37</v>
      </c>
      <c r="D29" s="19"/>
      <c r="E29" s="19">
        <f>SUM(E4:E28)</f>
        <v>3.1399999999999997</v>
      </c>
      <c r="F29" s="20"/>
      <c r="G29" s="8">
        <f>SUM(G4:G28)</f>
        <v>3.03</v>
      </c>
      <c r="H29" s="8"/>
      <c r="I29" s="8">
        <f>SUM(I4:I28)</f>
        <v>1.6</v>
      </c>
      <c r="J29" s="8"/>
      <c r="K29" s="19">
        <f>SUM(K4:K28)</f>
        <v>4.8599999999999994</v>
      </c>
      <c r="L29" s="19"/>
      <c r="M29" s="107"/>
      <c r="N29" s="8">
        <f>SUM(N4:N28)</f>
        <v>15</v>
      </c>
    </row>
    <row r="30" spans="1:14" x14ac:dyDescent="0.25">
      <c r="A30" s="1"/>
      <c r="B30" s="1"/>
      <c r="C30" s="1"/>
      <c r="D30" s="1"/>
      <c r="E30" s="1"/>
      <c r="F30" s="2"/>
      <c r="G30" s="1"/>
      <c r="H30" s="1"/>
      <c r="I30" s="1"/>
      <c r="J30" s="22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2"/>
      <c r="G31" s="1"/>
      <c r="H31" s="1" t="s">
        <v>21</v>
      </c>
      <c r="I31" s="1"/>
      <c r="J31" s="22"/>
      <c r="K31" s="23">
        <f>N29*4.33</f>
        <v>64.95</v>
      </c>
      <c r="L31" s="23"/>
      <c r="M31" s="1"/>
      <c r="N31" s="1"/>
    </row>
    <row r="32" spans="1:14" x14ac:dyDescent="0.25">
      <c r="A32" s="1"/>
      <c r="B32" s="1" t="s">
        <v>22</v>
      </c>
      <c r="C32" s="1"/>
      <c r="D32" s="1"/>
      <c r="E32" s="1"/>
      <c r="F32" s="25" t="s">
        <v>102</v>
      </c>
      <c r="G32" s="1"/>
      <c r="H32" s="1"/>
      <c r="I32" s="12"/>
      <c r="J32" s="1"/>
      <c r="K32" s="1"/>
      <c r="L32" s="1"/>
      <c r="M32" s="1"/>
      <c r="N32" s="1"/>
    </row>
    <row r="33" spans="1:14" x14ac:dyDescent="0.25">
      <c r="A33" s="1"/>
      <c r="B33" s="1" t="s">
        <v>23</v>
      </c>
      <c r="C33" s="1"/>
      <c r="D33" s="1" t="s">
        <v>24</v>
      </c>
      <c r="E33" s="24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B34" t="s">
        <v>103</v>
      </c>
    </row>
    <row r="35" spans="1:14" x14ac:dyDescent="0.25">
      <c r="B35" s="1" t="s">
        <v>104</v>
      </c>
    </row>
    <row r="36" spans="1:14" x14ac:dyDescent="0.25">
      <c r="B36" s="1" t="s">
        <v>105</v>
      </c>
    </row>
    <row r="37" spans="1:14" x14ac:dyDescent="0.25">
      <c r="B37" s="1" t="s">
        <v>106</v>
      </c>
    </row>
  </sheetData>
  <pageMargins left="0" right="0" top="0" bottom="0" header="0" footer="0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3" sqref="A3:N4"/>
    </sheetView>
  </sheetViews>
  <sheetFormatPr baseColWidth="10" defaultRowHeight="15" x14ac:dyDescent="0.25"/>
  <cols>
    <col min="3" max="3" width="8.140625" customWidth="1"/>
    <col min="4" max="4" width="8.85546875" customWidth="1"/>
    <col min="5" max="5" width="8.140625" customWidth="1"/>
    <col min="7" max="7" width="7.140625" customWidth="1"/>
    <col min="9" max="9" width="5.85546875" customWidth="1"/>
    <col min="11" max="11" width="6.140625" customWidth="1"/>
    <col min="12" max="12" width="8.140625" customWidth="1"/>
    <col min="13" max="14" width="6.140625" customWidth="1"/>
  </cols>
  <sheetData>
    <row r="1" spans="1:14" x14ac:dyDescent="0.25">
      <c r="B1" s="35" t="s">
        <v>96</v>
      </c>
      <c r="F1" s="61"/>
    </row>
    <row r="2" spans="1:14" x14ac:dyDescent="0.25">
      <c r="A2" s="3" t="s">
        <v>1</v>
      </c>
      <c r="B2" s="38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75</v>
      </c>
      <c r="M2" s="3"/>
      <c r="N2" s="3" t="s">
        <v>10</v>
      </c>
    </row>
    <row r="3" spans="1:14" x14ac:dyDescent="0.25">
      <c r="A3" s="142"/>
      <c r="B3" s="45" t="s">
        <v>97</v>
      </c>
      <c r="C3" s="140"/>
      <c r="D3" s="136"/>
      <c r="E3" s="140"/>
      <c r="F3" s="136" t="s">
        <v>97</v>
      </c>
      <c r="G3" s="137"/>
      <c r="H3" s="136"/>
      <c r="I3" s="137"/>
      <c r="J3" s="137" t="s">
        <v>97</v>
      </c>
      <c r="K3" s="137"/>
      <c r="L3" s="137"/>
      <c r="M3" s="7"/>
      <c r="N3" s="138"/>
    </row>
    <row r="4" spans="1:14" x14ac:dyDescent="0.25">
      <c r="A4" s="143">
        <v>7.5</v>
      </c>
      <c r="B4" s="97" t="s">
        <v>27</v>
      </c>
      <c r="C4" s="139">
        <v>0.25</v>
      </c>
      <c r="D4" s="141"/>
      <c r="E4" s="139"/>
      <c r="F4" s="141" t="s">
        <v>14</v>
      </c>
      <c r="G4" s="134">
        <v>1.23</v>
      </c>
      <c r="H4" s="141"/>
      <c r="I4" s="134"/>
      <c r="J4" s="139" t="s">
        <v>15</v>
      </c>
      <c r="K4" s="134">
        <v>0.25</v>
      </c>
      <c r="L4" s="139"/>
      <c r="M4" s="10"/>
      <c r="N4" s="135">
        <f>K4+G4+C4</f>
        <v>1.73</v>
      </c>
    </row>
    <row r="5" spans="1:14" x14ac:dyDescent="0.25">
      <c r="A5" s="144">
        <f>SUM(A3:A4)</f>
        <v>7.5</v>
      </c>
      <c r="B5" s="53" t="s">
        <v>10</v>
      </c>
      <c r="C5" s="69">
        <f>SUM(C3:C4)</f>
        <v>0.25</v>
      </c>
      <c r="D5" s="19"/>
      <c r="E5" s="19">
        <f>SUM(E3:E4)</f>
        <v>0</v>
      </c>
      <c r="F5" s="20"/>
      <c r="G5" s="8">
        <f>SUM(G3:G4)</f>
        <v>1.23</v>
      </c>
      <c r="H5" s="69"/>
      <c r="I5" s="8">
        <f>SUM(I3:I4)</f>
        <v>0</v>
      </c>
      <c r="J5" s="8"/>
      <c r="K5" s="19">
        <f>SUM(K3:K4)</f>
        <v>0.25</v>
      </c>
      <c r="L5" s="19"/>
      <c r="M5" s="19"/>
      <c r="N5" s="21">
        <f>SUM(N3:N4)</f>
        <v>1.73</v>
      </c>
    </row>
    <row r="6" spans="1:14" x14ac:dyDescent="0.25">
      <c r="B6" s="81" t="s">
        <v>22</v>
      </c>
      <c r="F6" s="61"/>
      <c r="H6" t="s">
        <v>21</v>
      </c>
      <c r="J6" s="63"/>
      <c r="K6" s="115">
        <f>N5*4.33</f>
        <v>7.4908999999999999</v>
      </c>
      <c r="L6" s="115"/>
    </row>
    <row r="7" spans="1:14" x14ac:dyDescent="0.25">
      <c r="B7" s="81" t="s">
        <v>98</v>
      </c>
      <c r="F7" s="61" t="s">
        <v>99</v>
      </c>
      <c r="I7" s="64">
        <v>31.01</v>
      </c>
      <c r="M7" s="115"/>
    </row>
    <row r="8" spans="1:14" x14ac:dyDescent="0.25">
      <c r="B8" s="81" t="s">
        <v>25</v>
      </c>
      <c r="F8" s="61"/>
      <c r="K8" s="61"/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0" workbookViewId="0">
      <selection sqref="A1:N30"/>
    </sheetView>
  </sheetViews>
  <sheetFormatPr baseColWidth="10" defaultRowHeight="15" x14ac:dyDescent="0.25"/>
  <cols>
    <col min="3" max="3" width="8" customWidth="1"/>
    <col min="5" max="5" width="7.7109375" customWidth="1"/>
    <col min="6" max="6" width="14.28515625" customWidth="1"/>
    <col min="7" max="7" width="7.140625" customWidth="1"/>
    <col min="9" max="9" width="7.28515625" customWidth="1"/>
    <col min="11" max="11" width="8.140625" customWidth="1"/>
    <col min="12" max="12" width="7.85546875" customWidth="1"/>
    <col min="13" max="13" width="6.85546875" customWidth="1"/>
    <col min="14" max="14" width="9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/>
      <c r="C4" s="7"/>
      <c r="D4" s="6"/>
      <c r="E4" s="7"/>
      <c r="F4" s="6"/>
      <c r="G4" s="7"/>
      <c r="H4" s="6" t="s">
        <v>11</v>
      </c>
      <c r="I4" s="7"/>
      <c r="J4" s="6"/>
      <c r="K4" s="7"/>
      <c r="L4" s="6"/>
      <c r="M4" s="7"/>
      <c r="N4" s="7"/>
    </row>
    <row r="5" spans="1:14" x14ac:dyDescent="0.25">
      <c r="A5" s="8">
        <v>3.5</v>
      </c>
      <c r="B5" s="9"/>
      <c r="C5" s="10"/>
      <c r="D5" s="10"/>
      <c r="E5" s="11"/>
      <c r="F5" s="9"/>
      <c r="G5" s="10"/>
      <c r="H5" s="9" t="s">
        <v>12</v>
      </c>
      <c r="I5" s="10">
        <v>0.8</v>
      </c>
      <c r="J5" s="10"/>
      <c r="K5" s="10"/>
      <c r="L5" s="10"/>
      <c r="M5" s="10"/>
      <c r="N5" s="10">
        <f>C5+E5+G5+I5+K5+M5</f>
        <v>0.8</v>
      </c>
    </row>
    <row r="6" spans="1:14" ht="24.75" x14ac:dyDescent="0.25">
      <c r="A6" s="5"/>
      <c r="B6" s="6" t="s">
        <v>13</v>
      </c>
      <c r="C6" s="7"/>
      <c r="D6" s="13"/>
      <c r="E6" s="7"/>
      <c r="F6" s="6" t="s">
        <v>13</v>
      </c>
      <c r="G6" s="7"/>
      <c r="H6" s="6"/>
      <c r="I6" s="14"/>
      <c r="J6" s="6" t="s">
        <v>13</v>
      </c>
      <c r="K6" s="7"/>
      <c r="L6" s="7"/>
      <c r="M6" s="7"/>
      <c r="N6" s="7"/>
    </row>
    <row r="7" spans="1:14" x14ac:dyDescent="0.25">
      <c r="A7" s="8">
        <v>5.65</v>
      </c>
      <c r="B7" s="9" t="s">
        <v>14</v>
      </c>
      <c r="C7" s="10">
        <v>0.7</v>
      </c>
      <c r="D7" s="10"/>
      <c r="E7" s="11"/>
      <c r="F7" s="9" t="s">
        <v>15</v>
      </c>
      <c r="G7" s="10">
        <v>0.3</v>
      </c>
      <c r="H7" s="10"/>
      <c r="I7" s="10"/>
      <c r="J7" s="10" t="s">
        <v>15</v>
      </c>
      <c r="K7" s="10">
        <v>0.3</v>
      </c>
      <c r="L7" s="10"/>
      <c r="M7" s="10"/>
      <c r="N7" s="10">
        <f>C7+E7+G7+I7+K7+M7</f>
        <v>1.3</v>
      </c>
    </row>
    <row r="8" spans="1:14" x14ac:dyDescent="0.25">
      <c r="A8" s="5">
        <v>6.64</v>
      </c>
      <c r="B8" s="6"/>
      <c r="C8" s="7"/>
      <c r="D8" s="7" t="s">
        <v>16</v>
      </c>
      <c r="E8" s="14"/>
      <c r="F8" s="14"/>
      <c r="G8" s="14"/>
      <c r="H8" s="6"/>
      <c r="I8" s="7"/>
      <c r="J8" s="7" t="s">
        <v>16</v>
      </c>
      <c r="K8" s="14"/>
      <c r="L8" s="7"/>
      <c r="M8" s="14"/>
      <c r="N8" s="7">
        <f>C8+E8+G8+I8+K8+M8</f>
        <v>0</v>
      </c>
    </row>
    <row r="9" spans="1:14" x14ac:dyDescent="0.25">
      <c r="A9" s="8"/>
      <c r="B9" s="9"/>
      <c r="C9" s="10"/>
      <c r="D9" s="9" t="s">
        <v>15</v>
      </c>
      <c r="E9" s="9">
        <v>0.33</v>
      </c>
      <c r="F9" s="9"/>
      <c r="G9" s="9"/>
      <c r="H9" s="9"/>
      <c r="I9" s="10"/>
      <c r="J9" s="9" t="s">
        <v>14</v>
      </c>
      <c r="K9" s="9">
        <v>1.2</v>
      </c>
      <c r="L9" s="9"/>
      <c r="M9" s="9"/>
      <c r="N9" s="10">
        <f>C9+E9+G9+I9+K9+M9</f>
        <v>1.53</v>
      </c>
    </row>
    <row r="10" spans="1:14" x14ac:dyDescent="0.25">
      <c r="A10" s="5"/>
      <c r="B10" s="6"/>
      <c r="C10" s="7"/>
      <c r="D10" s="13" t="s">
        <v>17</v>
      </c>
      <c r="E10" s="7"/>
      <c r="F10" s="6"/>
      <c r="G10" s="7"/>
      <c r="H10" s="6"/>
      <c r="I10" s="14"/>
      <c r="J10" s="13" t="s">
        <v>17</v>
      </c>
      <c r="K10" s="7"/>
      <c r="L10" s="13"/>
      <c r="M10" s="7"/>
      <c r="N10" s="7"/>
    </row>
    <row r="11" spans="1:14" x14ac:dyDescent="0.25">
      <c r="A11" s="8">
        <v>7.82</v>
      </c>
      <c r="B11" s="10"/>
      <c r="C11" s="10"/>
      <c r="D11" s="10" t="s">
        <v>14</v>
      </c>
      <c r="E11" s="11">
        <v>1.47</v>
      </c>
      <c r="F11" s="9"/>
      <c r="G11" s="10"/>
      <c r="H11" s="10"/>
      <c r="I11" s="10"/>
      <c r="J11" s="10" t="s">
        <v>15</v>
      </c>
      <c r="K11" s="11">
        <v>0.33</v>
      </c>
      <c r="L11" s="10"/>
      <c r="M11" s="10"/>
      <c r="N11" s="10">
        <f>C11+E11+G11+I11+K11+M11</f>
        <v>1.8</v>
      </c>
    </row>
    <row r="12" spans="1:14" x14ac:dyDescent="0.25">
      <c r="A12" s="5"/>
      <c r="B12" s="6"/>
      <c r="C12" s="7"/>
      <c r="D12" s="13" t="s">
        <v>18</v>
      </c>
      <c r="E12" s="7"/>
      <c r="F12" s="6"/>
      <c r="G12" s="7"/>
      <c r="H12" s="6"/>
      <c r="I12" s="14"/>
      <c r="J12" s="6" t="s">
        <v>18</v>
      </c>
      <c r="K12" s="7"/>
      <c r="L12" s="7"/>
      <c r="M12" s="7"/>
      <c r="N12" s="7"/>
    </row>
    <row r="13" spans="1:14" x14ac:dyDescent="0.25">
      <c r="A13" s="8">
        <v>6.5</v>
      </c>
      <c r="B13" s="10"/>
      <c r="C13" s="10"/>
      <c r="D13" s="10" t="s">
        <v>14</v>
      </c>
      <c r="E13" s="11">
        <v>0.75</v>
      </c>
      <c r="F13" s="9"/>
      <c r="G13" s="10"/>
      <c r="H13" s="10"/>
      <c r="I13" s="10"/>
      <c r="J13" s="10" t="s">
        <v>14</v>
      </c>
      <c r="K13" s="11">
        <v>0.75</v>
      </c>
      <c r="L13" s="10"/>
      <c r="M13" s="10"/>
      <c r="N13" s="10">
        <f>C13+E13+G13+I13+K13+M13</f>
        <v>1.5</v>
      </c>
    </row>
    <row r="14" spans="1:14" x14ac:dyDescent="0.25">
      <c r="A14" s="5"/>
      <c r="B14" s="6"/>
      <c r="C14" s="15"/>
      <c r="D14" s="16"/>
      <c r="E14" s="16"/>
      <c r="F14" s="6"/>
      <c r="G14" s="15"/>
      <c r="H14" s="6" t="s">
        <v>20</v>
      </c>
      <c r="I14" s="15"/>
      <c r="J14" s="6"/>
      <c r="K14" s="15"/>
      <c r="L14" s="7"/>
      <c r="M14" s="7"/>
      <c r="N14" s="7"/>
    </row>
    <row r="15" spans="1:14" x14ac:dyDescent="0.25">
      <c r="A15" s="8">
        <v>3.5</v>
      </c>
      <c r="B15" s="17"/>
      <c r="C15" s="10"/>
      <c r="D15" s="9"/>
      <c r="E15" s="9"/>
      <c r="F15" s="17"/>
      <c r="G15" s="10"/>
      <c r="H15" s="17" t="s">
        <v>14</v>
      </c>
      <c r="I15" s="10">
        <v>0.8</v>
      </c>
      <c r="J15" s="17"/>
      <c r="K15" s="10"/>
      <c r="L15" s="9"/>
      <c r="M15" s="10"/>
      <c r="N15" s="10">
        <f>C15+E15+G15+I15+K15+M15</f>
        <v>0.8</v>
      </c>
    </row>
    <row r="16" spans="1:14" ht="24.75" x14ac:dyDescent="0.25">
      <c r="A16" s="5"/>
      <c r="B16" s="67" t="s">
        <v>48</v>
      </c>
      <c r="C16" s="15"/>
      <c r="D16" s="16"/>
      <c r="E16" s="16"/>
      <c r="F16" s="67"/>
      <c r="G16" s="15"/>
      <c r="H16" s="67"/>
      <c r="I16" s="15"/>
      <c r="J16" s="67"/>
      <c r="K16" s="15"/>
      <c r="L16" s="16"/>
      <c r="M16" s="15"/>
      <c r="N16" s="15"/>
    </row>
    <row r="17" spans="1:14" x14ac:dyDescent="0.25">
      <c r="A17" s="34">
        <v>2.93</v>
      </c>
      <c r="B17" s="67" t="s">
        <v>14</v>
      </c>
      <c r="C17" s="15">
        <v>0.67</v>
      </c>
      <c r="D17" s="16"/>
      <c r="E17" s="16"/>
      <c r="F17" s="67"/>
      <c r="G17" s="15"/>
      <c r="H17" s="67"/>
      <c r="I17" s="15"/>
      <c r="J17" s="67"/>
      <c r="K17" s="15"/>
      <c r="L17" s="16"/>
      <c r="M17" s="15"/>
      <c r="N17" s="15">
        <f>C17</f>
        <v>0.67</v>
      </c>
    </row>
    <row r="18" spans="1:14" x14ac:dyDescent="0.25">
      <c r="A18" s="5"/>
      <c r="B18" s="14" t="s">
        <v>72</v>
      </c>
      <c r="C18" s="68"/>
      <c r="D18" s="14"/>
      <c r="E18" s="14"/>
      <c r="F18" s="71" t="s">
        <v>72</v>
      </c>
      <c r="G18" s="68"/>
      <c r="H18" s="71"/>
      <c r="I18" s="68"/>
      <c r="J18" s="71" t="s">
        <v>72</v>
      </c>
      <c r="K18" s="14"/>
      <c r="L18" s="71"/>
      <c r="M18" s="7"/>
      <c r="N18" s="7"/>
    </row>
    <row r="19" spans="1:14" x14ac:dyDescent="0.25">
      <c r="A19" s="8">
        <v>5</v>
      </c>
      <c r="B19" s="17" t="s">
        <v>27</v>
      </c>
      <c r="C19" s="69">
        <v>0.25</v>
      </c>
      <c r="D19" s="9"/>
      <c r="E19" s="9"/>
      <c r="F19" s="9" t="s">
        <v>14</v>
      </c>
      <c r="G19" s="69">
        <v>0.65</v>
      </c>
      <c r="H19" s="10"/>
      <c r="I19" s="69"/>
      <c r="J19" s="17" t="s">
        <v>27</v>
      </c>
      <c r="K19" s="9">
        <v>0.25</v>
      </c>
      <c r="L19" s="9"/>
      <c r="M19" s="10"/>
      <c r="N19" s="10">
        <f>C19+E19+G19+I19+K19+M19</f>
        <v>1.1499999999999999</v>
      </c>
    </row>
    <row r="20" spans="1:14" x14ac:dyDescent="0.25">
      <c r="A20" s="117"/>
      <c r="B20" s="70" t="s">
        <v>52</v>
      </c>
      <c r="C20" s="7"/>
      <c r="D20" s="14"/>
      <c r="E20" s="14"/>
      <c r="F20" s="70" t="s">
        <v>52</v>
      </c>
      <c r="G20" s="7"/>
      <c r="H20" s="70"/>
      <c r="I20" s="7"/>
      <c r="J20" s="70" t="s">
        <v>52</v>
      </c>
      <c r="K20" s="7"/>
      <c r="L20" s="14"/>
      <c r="M20" s="118"/>
      <c r="N20" s="7"/>
    </row>
    <row r="21" spans="1:14" x14ac:dyDescent="0.25">
      <c r="A21" s="119">
        <v>8</v>
      </c>
      <c r="B21" s="17" t="s">
        <v>27</v>
      </c>
      <c r="C21" s="10">
        <v>0.5</v>
      </c>
      <c r="D21" s="9"/>
      <c r="E21" s="9"/>
      <c r="F21" s="17" t="s">
        <v>14</v>
      </c>
      <c r="G21" s="10">
        <v>0.85</v>
      </c>
      <c r="H21" s="17"/>
      <c r="I21" s="10"/>
      <c r="J21" s="17" t="s">
        <v>27</v>
      </c>
      <c r="K21" s="10">
        <v>0.5</v>
      </c>
      <c r="L21" s="9"/>
      <c r="M21" s="120"/>
      <c r="N21" s="10">
        <f>G21+K21+C21</f>
        <v>1.85</v>
      </c>
    </row>
    <row r="22" spans="1:14" x14ac:dyDescent="0.25">
      <c r="A22" s="142"/>
      <c r="B22" s="45" t="s">
        <v>97</v>
      </c>
      <c r="C22" s="140"/>
      <c r="D22" s="136"/>
      <c r="E22" s="140"/>
      <c r="F22" s="136" t="s">
        <v>97</v>
      </c>
      <c r="G22" s="137"/>
      <c r="H22" s="136"/>
      <c r="I22" s="137"/>
      <c r="J22" s="137" t="s">
        <v>97</v>
      </c>
      <c r="K22" s="137"/>
      <c r="L22" s="137"/>
      <c r="M22" s="7"/>
      <c r="N22" s="138"/>
    </row>
    <row r="23" spans="1:14" x14ac:dyDescent="0.25">
      <c r="A23" s="143">
        <v>7.5</v>
      </c>
      <c r="B23" s="97" t="s">
        <v>27</v>
      </c>
      <c r="C23" s="139">
        <v>0.25</v>
      </c>
      <c r="D23" s="141"/>
      <c r="E23" s="139"/>
      <c r="F23" s="141" t="s">
        <v>14</v>
      </c>
      <c r="G23" s="134">
        <v>1.23</v>
      </c>
      <c r="H23" s="141"/>
      <c r="I23" s="134"/>
      <c r="J23" s="139" t="s">
        <v>15</v>
      </c>
      <c r="K23" s="134">
        <v>0.25</v>
      </c>
      <c r="L23" s="139"/>
      <c r="M23" s="10"/>
      <c r="N23" s="135">
        <f>K23+G23+C23</f>
        <v>1.73</v>
      </c>
    </row>
    <row r="24" spans="1:14" x14ac:dyDescent="0.25">
      <c r="A24" s="18"/>
      <c r="B24" s="7"/>
      <c r="C24" s="7"/>
      <c r="D24" s="7"/>
      <c r="E24" s="7"/>
      <c r="F24" s="14"/>
      <c r="G24" s="7"/>
      <c r="H24" s="7"/>
      <c r="I24" s="7"/>
      <c r="J24" s="7"/>
      <c r="K24" s="7"/>
      <c r="L24" s="7"/>
      <c r="M24" s="106"/>
      <c r="N24" s="5"/>
    </row>
    <row r="25" spans="1:14" x14ac:dyDescent="0.25">
      <c r="A25" s="18">
        <f>SUM(A4:A24)</f>
        <v>57.04</v>
      </c>
      <c r="B25" s="8" t="s">
        <v>10</v>
      </c>
      <c r="C25" s="8">
        <f>SUM(C4:C24)</f>
        <v>2.37</v>
      </c>
      <c r="D25" s="19"/>
      <c r="E25" s="19">
        <f>SUM(E4:E24)</f>
        <v>2.5499999999999998</v>
      </c>
      <c r="F25" s="20"/>
      <c r="G25" s="8">
        <f>SUM(G4:G24)</f>
        <v>3.03</v>
      </c>
      <c r="H25" s="8"/>
      <c r="I25" s="8">
        <f>SUM(I4:I24)</f>
        <v>1.6</v>
      </c>
      <c r="J25" s="8"/>
      <c r="K25" s="19">
        <f>SUM(K4:K24)</f>
        <v>3.58</v>
      </c>
      <c r="L25" s="19"/>
      <c r="M25" s="107"/>
      <c r="N25" s="8">
        <f>SUM(N4:N24)</f>
        <v>13.13</v>
      </c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1"/>
      <c r="J26" s="22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2"/>
      <c r="G27" s="1"/>
      <c r="H27" s="1" t="s">
        <v>21</v>
      </c>
      <c r="I27" s="1"/>
      <c r="J27" s="22"/>
      <c r="K27" s="23">
        <f>N25*4.33</f>
        <v>56.852900000000005</v>
      </c>
      <c r="L27" s="23"/>
      <c r="M27" s="1"/>
      <c r="N27" s="1"/>
    </row>
    <row r="28" spans="1:14" x14ac:dyDescent="0.25">
      <c r="A28" s="1"/>
      <c r="B28" s="1"/>
      <c r="C28" s="1"/>
      <c r="D28" s="1"/>
      <c r="E28" s="1"/>
      <c r="F28" s="2"/>
      <c r="G28" s="1"/>
      <c r="H28" s="1"/>
      <c r="I28" s="12"/>
      <c r="J28" s="1"/>
      <c r="K28" s="1"/>
      <c r="L28" s="1"/>
      <c r="M28" s="1"/>
      <c r="N28" s="1"/>
    </row>
    <row r="29" spans="1:14" x14ac:dyDescent="0.25">
      <c r="A29" s="1"/>
      <c r="B29" s="1" t="s">
        <v>22</v>
      </c>
      <c r="C29" s="1"/>
      <c r="D29" s="1"/>
      <c r="E29" s="24"/>
      <c r="F29" s="25" t="s">
        <v>95</v>
      </c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 t="s">
        <v>23</v>
      </c>
      <c r="C30" s="1"/>
      <c r="D30" s="1" t="s">
        <v>24</v>
      </c>
      <c r="E30" s="1"/>
      <c r="F30" s="2"/>
      <c r="G30" s="1"/>
      <c r="H30" s="1"/>
      <c r="I30" s="1"/>
      <c r="J30" s="1"/>
      <c r="K30" s="1"/>
      <c r="L30" s="1"/>
      <c r="M30" s="1"/>
      <c r="N30" s="1"/>
    </row>
  </sheetData>
  <pageMargins left="0" right="0" top="0" bottom="0" header="0" footer="0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6" workbookViewId="0">
      <selection activeCell="H33" sqref="H33"/>
    </sheetView>
  </sheetViews>
  <sheetFormatPr baseColWidth="10" defaultRowHeight="15" x14ac:dyDescent="0.25"/>
  <cols>
    <col min="1" max="1" width="6.28515625" customWidth="1"/>
    <col min="2" max="2" width="13.28515625" customWidth="1"/>
    <col min="3" max="3" width="6.140625" customWidth="1"/>
    <col min="5" max="5" width="6.42578125" customWidth="1"/>
    <col min="6" max="6" width="13.7109375" customWidth="1"/>
    <col min="7" max="7" width="6.28515625" customWidth="1"/>
    <col min="9" max="9" width="6.42578125" customWidth="1"/>
    <col min="10" max="10" width="13.42578125" customWidth="1"/>
    <col min="11" max="11" width="7.140625" customWidth="1"/>
    <col min="12" max="12" width="6.85546875" customWidth="1"/>
    <col min="13" max="13" width="4.85546875" customWidth="1"/>
    <col min="14" max="14" width="6.42578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/>
      <c r="C4" s="7"/>
      <c r="D4" s="6"/>
      <c r="E4" s="7"/>
      <c r="F4" s="6"/>
      <c r="G4" s="7"/>
      <c r="H4" s="6" t="s">
        <v>11</v>
      </c>
      <c r="I4" s="7"/>
      <c r="J4" s="6"/>
      <c r="K4" s="7"/>
      <c r="L4" s="6"/>
      <c r="M4" s="7"/>
      <c r="N4" s="7"/>
    </row>
    <row r="5" spans="1:14" x14ac:dyDescent="0.25">
      <c r="A5" s="8">
        <v>3.5</v>
      </c>
      <c r="B5" s="9"/>
      <c r="C5" s="10"/>
      <c r="D5" s="10"/>
      <c r="E5" s="11"/>
      <c r="F5" s="9"/>
      <c r="G5" s="10"/>
      <c r="H5" s="9" t="s">
        <v>12</v>
      </c>
      <c r="I5" s="10">
        <v>0.8</v>
      </c>
      <c r="J5" s="10"/>
      <c r="K5" s="10"/>
      <c r="L5" s="10"/>
      <c r="M5" s="10"/>
      <c r="N5" s="10">
        <f>C5+E5+G5+I5+K5+M5</f>
        <v>0.8</v>
      </c>
    </row>
    <row r="6" spans="1:14" ht="17.25" customHeight="1" x14ac:dyDescent="0.25">
      <c r="A6" s="5"/>
      <c r="B6" s="6" t="s">
        <v>13</v>
      </c>
      <c r="C6" s="7"/>
      <c r="D6" s="13"/>
      <c r="E6" s="7"/>
      <c r="F6" s="6" t="s">
        <v>13</v>
      </c>
      <c r="G6" s="7"/>
      <c r="H6" s="6"/>
      <c r="I6" s="14"/>
      <c r="J6" s="6" t="s">
        <v>13</v>
      </c>
      <c r="K6" s="7"/>
      <c r="L6" s="7"/>
      <c r="M6" s="7"/>
      <c r="N6" s="7"/>
    </row>
    <row r="7" spans="1:14" x14ac:dyDescent="0.25">
      <c r="A7" s="8">
        <v>5.65</v>
      </c>
      <c r="B7" s="9" t="s">
        <v>14</v>
      </c>
      <c r="C7" s="10">
        <v>0.7</v>
      </c>
      <c r="D7" s="10"/>
      <c r="E7" s="11"/>
      <c r="F7" s="9" t="s">
        <v>15</v>
      </c>
      <c r="G7" s="10">
        <v>0.3</v>
      </c>
      <c r="H7" s="10"/>
      <c r="I7" s="10"/>
      <c r="J7" s="10" t="s">
        <v>15</v>
      </c>
      <c r="K7" s="10">
        <v>0.3</v>
      </c>
      <c r="L7" s="10"/>
      <c r="M7" s="10"/>
      <c r="N7" s="10">
        <f>C7+E7+G7+I7+K7+M7</f>
        <v>1.3</v>
      </c>
    </row>
    <row r="8" spans="1:14" x14ac:dyDescent="0.25">
      <c r="A8" s="5">
        <v>6.64</v>
      </c>
      <c r="B8" s="6"/>
      <c r="C8" s="7"/>
      <c r="D8" s="7" t="s">
        <v>16</v>
      </c>
      <c r="E8" s="14"/>
      <c r="F8" s="14"/>
      <c r="G8" s="14"/>
      <c r="H8" s="6"/>
      <c r="I8" s="7"/>
      <c r="J8" s="7" t="s">
        <v>16</v>
      </c>
      <c r="K8" s="14"/>
      <c r="L8" s="7"/>
      <c r="M8" s="14"/>
      <c r="N8" s="7">
        <f>C8+E8+G8+I8+K8+M8</f>
        <v>0</v>
      </c>
    </row>
    <row r="9" spans="1:14" x14ac:dyDescent="0.25">
      <c r="A9" s="8"/>
      <c r="B9" s="9"/>
      <c r="C9" s="10"/>
      <c r="D9" s="9" t="s">
        <v>15</v>
      </c>
      <c r="E9" s="9">
        <v>0.33</v>
      </c>
      <c r="F9" s="9"/>
      <c r="G9" s="9"/>
      <c r="H9" s="9"/>
      <c r="I9" s="10"/>
      <c r="J9" s="9" t="s">
        <v>14</v>
      </c>
      <c r="K9" s="9">
        <v>1.2</v>
      </c>
      <c r="L9" s="9"/>
      <c r="M9" s="9"/>
      <c r="N9" s="10">
        <f>C9+E9+G9+I9+K9+M9</f>
        <v>1.53</v>
      </c>
    </row>
    <row r="10" spans="1:14" x14ac:dyDescent="0.25">
      <c r="A10" s="5"/>
      <c r="B10" s="6"/>
      <c r="C10" s="7"/>
      <c r="D10" s="13" t="s">
        <v>17</v>
      </c>
      <c r="E10" s="7"/>
      <c r="F10" s="6"/>
      <c r="G10" s="7"/>
      <c r="H10" s="6"/>
      <c r="I10" s="14"/>
      <c r="J10" s="13" t="s">
        <v>17</v>
      </c>
      <c r="K10" s="7"/>
      <c r="L10" s="13"/>
      <c r="M10" s="7"/>
      <c r="N10" s="7"/>
    </row>
    <row r="11" spans="1:14" x14ac:dyDescent="0.25">
      <c r="A11" s="8">
        <v>7.82</v>
      </c>
      <c r="B11" s="10"/>
      <c r="C11" s="10"/>
      <c r="D11" s="10" t="s">
        <v>14</v>
      </c>
      <c r="E11" s="11">
        <v>1.47</v>
      </c>
      <c r="F11" s="9"/>
      <c r="G11" s="10"/>
      <c r="H11" s="10"/>
      <c r="I11" s="10"/>
      <c r="J11" s="10" t="s">
        <v>15</v>
      </c>
      <c r="K11" s="11">
        <v>0.33</v>
      </c>
      <c r="L11" s="10"/>
      <c r="M11" s="10"/>
      <c r="N11" s="10">
        <f>C11+E11+G11+I11+K11+M11</f>
        <v>1.8</v>
      </c>
    </row>
    <row r="12" spans="1:14" x14ac:dyDescent="0.25">
      <c r="A12" s="5"/>
      <c r="B12" s="6"/>
      <c r="C12" s="7"/>
      <c r="D12" s="13" t="s">
        <v>18</v>
      </c>
      <c r="E12" s="7"/>
      <c r="F12" s="6"/>
      <c r="G12" s="7"/>
      <c r="H12" s="6"/>
      <c r="I12" s="14"/>
      <c r="J12" s="6" t="s">
        <v>18</v>
      </c>
      <c r="K12" s="7"/>
      <c r="L12" s="7"/>
      <c r="M12" s="7"/>
      <c r="N12" s="7"/>
    </row>
    <row r="13" spans="1:14" x14ac:dyDescent="0.25">
      <c r="A13" s="8">
        <v>6.5</v>
      </c>
      <c r="B13" s="10"/>
      <c r="C13" s="10"/>
      <c r="D13" s="10" t="s">
        <v>14</v>
      </c>
      <c r="E13" s="11">
        <v>0.75</v>
      </c>
      <c r="F13" s="9"/>
      <c r="G13" s="10"/>
      <c r="H13" s="10"/>
      <c r="I13" s="10"/>
      <c r="J13" s="10" t="s">
        <v>14</v>
      </c>
      <c r="K13" s="11">
        <v>0.75</v>
      </c>
      <c r="L13" s="10"/>
      <c r="M13" s="10"/>
      <c r="N13" s="10">
        <f>C13+E13+G13+I13+K13+M13</f>
        <v>1.5</v>
      </c>
    </row>
    <row r="14" spans="1:14" x14ac:dyDescent="0.25">
      <c r="A14" s="5"/>
      <c r="B14" s="6"/>
      <c r="C14" s="15"/>
      <c r="D14" s="16"/>
      <c r="E14" s="16"/>
      <c r="F14" s="6"/>
      <c r="G14" s="15"/>
      <c r="H14" s="6" t="s">
        <v>20</v>
      </c>
      <c r="I14" s="15"/>
      <c r="J14" s="6"/>
      <c r="K14" s="15"/>
      <c r="L14" s="7"/>
      <c r="M14" s="7"/>
      <c r="N14" s="7"/>
    </row>
    <row r="15" spans="1:14" x14ac:dyDescent="0.25">
      <c r="A15" s="8">
        <v>3.5</v>
      </c>
      <c r="B15" s="17"/>
      <c r="C15" s="10"/>
      <c r="D15" s="9"/>
      <c r="E15" s="9"/>
      <c r="F15" s="17"/>
      <c r="G15" s="10"/>
      <c r="H15" s="17" t="s">
        <v>14</v>
      </c>
      <c r="I15" s="10">
        <v>0.8</v>
      </c>
      <c r="J15" s="17"/>
      <c r="K15" s="10"/>
      <c r="L15" s="9"/>
      <c r="M15" s="10"/>
      <c r="N15" s="10">
        <f>C15+E15+G15+I15+K15+M15</f>
        <v>0.8</v>
      </c>
    </row>
    <row r="16" spans="1:14" x14ac:dyDescent="0.25">
      <c r="A16" s="5"/>
      <c r="B16" s="67" t="s">
        <v>48</v>
      </c>
      <c r="C16" s="15"/>
      <c r="D16" s="16"/>
      <c r="E16" s="16"/>
      <c r="F16" s="67"/>
      <c r="G16" s="15"/>
      <c r="H16" s="67"/>
      <c r="I16" s="15"/>
      <c r="J16" s="67"/>
      <c r="K16" s="15"/>
      <c r="L16" s="16"/>
      <c r="M16" s="15"/>
      <c r="N16" s="15"/>
    </row>
    <row r="17" spans="1:14" x14ac:dyDescent="0.25">
      <c r="A17" s="34">
        <v>2.93</v>
      </c>
      <c r="B17" s="67" t="s">
        <v>14</v>
      </c>
      <c r="C17" s="15">
        <v>0.67</v>
      </c>
      <c r="D17" s="16"/>
      <c r="E17" s="16"/>
      <c r="F17" s="67"/>
      <c r="G17" s="15"/>
      <c r="H17" s="67"/>
      <c r="I17" s="15"/>
      <c r="J17" s="67"/>
      <c r="K17" s="15"/>
      <c r="L17" s="16"/>
      <c r="M17" s="15"/>
      <c r="N17" s="15">
        <f>C17</f>
        <v>0.67</v>
      </c>
    </row>
    <row r="18" spans="1:14" x14ac:dyDescent="0.25">
      <c r="A18" s="5"/>
      <c r="B18" s="14" t="s">
        <v>72</v>
      </c>
      <c r="C18" s="68"/>
      <c r="D18" s="14"/>
      <c r="E18" s="14"/>
      <c r="F18" s="71" t="s">
        <v>72</v>
      </c>
      <c r="G18" s="68"/>
      <c r="H18" s="71"/>
      <c r="I18" s="68"/>
      <c r="J18" s="71" t="s">
        <v>72</v>
      </c>
      <c r="K18" s="14"/>
      <c r="L18" s="71"/>
      <c r="M18" s="7"/>
      <c r="N18" s="7"/>
    </row>
    <row r="19" spans="1:14" x14ac:dyDescent="0.25">
      <c r="A19" s="8">
        <v>5</v>
      </c>
      <c r="B19" s="17" t="s">
        <v>27</v>
      </c>
      <c r="C19" s="69">
        <v>0.25</v>
      </c>
      <c r="D19" s="9"/>
      <c r="E19" s="9"/>
      <c r="F19" s="9" t="s">
        <v>14</v>
      </c>
      <c r="G19" s="69">
        <v>0.65</v>
      </c>
      <c r="H19" s="10"/>
      <c r="I19" s="69"/>
      <c r="J19" s="17" t="s">
        <v>27</v>
      </c>
      <c r="K19" s="9">
        <v>0.25</v>
      </c>
      <c r="L19" s="9"/>
      <c r="M19" s="10"/>
      <c r="N19" s="10">
        <f>C19+E19+G19+I19+K19+M19</f>
        <v>1.1499999999999999</v>
      </c>
    </row>
    <row r="20" spans="1:14" x14ac:dyDescent="0.25">
      <c r="A20" s="117"/>
      <c r="B20" s="70" t="s">
        <v>52</v>
      </c>
      <c r="C20" s="7"/>
      <c r="D20" s="14"/>
      <c r="E20" s="14"/>
      <c r="F20" s="70" t="s">
        <v>52</v>
      </c>
      <c r="G20" s="7"/>
      <c r="H20" s="70"/>
      <c r="I20" s="7"/>
      <c r="J20" s="70" t="s">
        <v>52</v>
      </c>
      <c r="K20" s="7"/>
      <c r="L20" s="14"/>
      <c r="M20" s="118"/>
      <c r="N20" s="7"/>
    </row>
    <row r="21" spans="1:14" x14ac:dyDescent="0.25">
      <c r="A21" s="119">
        <v>8</v>
      </c>
      <c r="B21" s="17" t="s">
        <v>27</v>
      </c>
      <c r="C21" s="10">
        <v>0.5</v>
      </c>
      <c r="D21" s="9"/>
      <c r="E21" s="9"/>
      <c r="F21" s="17" t="s">
        <v>14</v>
      </c>
      <c r="G21" s="10">
        <v>0.85</v>
      </c>
      <c r="H21" s="17"/>
      <c r="I21" s="10"/>
      <c r="J21" s="17" t="s">
        <v>27</v>
      </c>
      <c r="K21" s="10">
        <v>0.5</v>
      </c>
      <c r="L21" s="9"/>
      <c r="M21" s="120"/>
      <c r="N21" s="10">
        <f>G21+K21+C21</f>
        <v>1.85</v>
      </c>
    </row>
    <row r="22" spans="1:14" x14ac:dyDescent="0.25">
      <c r="A22" s="18"/>
      <c r="B22" s="7"/>
      <c r="C22" s="7"/>
      <c r="D22" s="7"/>
      <c r="E22" s="7"/>
      <c r="F22" s="14"/>
      <c r="G22" s="7"/>
      <c r="H22" s="7"/>
      <c r="I22" s="7"/>
      <c r="J22" s="7"/>
      <c r="K22" s="7"/>
      <c r="L22" s="7"/>
      <c r="M22" s="106"/>
      <c r="N22" s="5"/>
    </row>
    <row r="23" spans="1:14" x14ac:dyDescent="0.25">
      <c r="A23" s="18">
        <f>SUM(A4:A22)</f>
        <v>49.54</v>
      </c>
      <c r="B23" s="8" t="s">
        <v>10</v>
      </c>
      <c r="C23" s="8">
        <f>SUM(C4:C22)</f>
        <v>2.12</v>
      </c>
      <c r="D23" s="19"/>
      <c r="E23" s="19">
        <f>SUM(E4:E22)</f>
        <v>2.5499999999999998</v>
      </c>
      <c r="F23" s="20"/>
      <c r="G23" s="8">
        <f>SUM(G4:G22)</f>
        <v>1.7999999999999998</v>
      </c>
      <c r="H23" s="8"/>
      <c r="I23" s="8">
        <f>SUM(I4:I22)</f>
        <v>1.6</v>
      </c>
      <c r="J23" s="8"/>
      <c r="K23" s="19">
        <f>SUM(K4:K22)</f>
        <v>3.33</v>
      </c>
      <c r="L23" s="19"/>
      <c r="M23" s="107"/>
      <c r="N23" s="8">
        <f>SUM(N4:N22)</f>
        <v>11.4</v>
      </c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"/>
      <c r="J24" s="22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2"/>
      <c r="G25" s="1"/>
      <c r="H25" s="1" t="s">
        <v>21</v>
      </c>
      <c r="I25" s="1"/>
      <c r="J25" s="22"/>
      <c r="K25" s="23">
        <f>N23*4.33</f>
        <v>49.362000000000002</v>
      </c>
      <c r="L25" s="23"/>
      <c r="M25" s="1"/>
      <c r="N25" s="1"/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12"/>
      <c r="J26" s="1"/>
      <c r="K26" s="1"/>
      <c r="L26" s="1"/>
      <c r="M26" s="1"/>
      <c r="N26" s="1"/>
    </row>
    <row r="27" spans="1:14" x14ac:dyDescent="0.25">
      <c r="A27" s="1"/>
      <c r="B27" s="1" t="s">
        <v>22</v>
      </c>
      <c r="C27" s="1"/>
      <c r="D27" s="1"/>
      <c r="E27" s="24"/>
      <c r="F27" s="25" t="s">
        <v>95</v>
      </c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 t="s">
        <v>23</v>
      </c>
      <c r="C28" s="1"/>
      <c r="D28" s="1" t="s">
        <v>24</v>
      </c>
      <c r="E28" s="1"/>
      <c r="F28" s="2"/>
      <c r="G28" s="1"/>
      <c r="H28" s="1"/>
      <c r="I28" s="1"/>
      <c r="J28" s="1"/>
      <c r="K28" s="1"/>
      <c r="L28" s="1"/>
      <c r="M28" s="1"/>
      <c r="N28" s="1"/>
    </row>
  </sheetData>
  <pageMargins left="0.25" right="0.25" top="0.75" bottom="0.75" header="0.3" footer="0.3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3" workbookViewId="0">
      <selection sqref="A1:N32"/>
    </sheetView>
  </sheetViews>
  <sheetFormatPr baseColWidth="10" defaultRowHeight="15" x14ac:dyDescent="0.25"/>
  <cols>
    <col min="1" max="1" width="8.5703125" customWidth="1"/>
    <col min="2" max="2" width="13.7109375" customWidth="1"/>
    <col min="3" max="3" width="5.5703125" customWidth="1"/>
    <col min="4" max="4" width="16.140625" customWidth="1"/>
    <col min="5" max="5" width="6.7109375" customWidth="1"/>
    <col min="6" max="6" width="14.5703125" customWidth="1"/>
    <col min="7" max="7" width="6.5703125" customWidth="1"/>
    <col min="9" max="9" width="6.5703125" customWidth="1"/>
    <col min="10" max="10" width="17.5703125" customWidth="1"/>
    <col min="11" max="11" width="7.140625" customWidth="1"/>
    <col min="12" max="12" width="4.42578125" customWidth="1"/>
    <col min="13" max="13" width="5.42578125" customWidth="1"/>
    <col min="14" max="14" width="7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/>
      <c r="C4" s="7"/>
      <c r="D4" s="6"/>
      <c r="E4" s="7"/>
      <c r="F4" s="6"/>
      <c r="G4" s="7"/>
      <c r="H4" s="6" t="s">
        <v>11</v>
      </c>
      <c r="I4" s="7"/>
      <c r="J4" s="6"/>
      <c r="K4" s="7"/>
      <c r="L4" s="6"/>
      <c r="M4" s="7"/>
      <c r="N4" s="7"/>
    </row>
    <row r="5" spans="1:14" x14ac:dyDescent="0.25">
      <c r="A5" s="8">
        <v>3.5</v>
      </c>
      <c r="B5" s="9"/>
      <c r="C5" s="10"/>
      <c r="D5" s="10"/>
      <c r="E5" s="11"/>
      <c r="F5" s="9"/>
      <c r="G5" s="10"/>
      <c r="H5" s="9" t="s">
        <v>12</v>
      </c>
      <c r="I5" s="10">
        <v>0.8</v>
      </c>
      <c r="J5" s="10"/>
      <c r="K5" s="10"/>
      <c r="L5" s="10"/>
      <c r="M5" s="10"/>
      <c r="N5" s="10">
        <f>C5+E5+G5+I5+K5+M5</f>
        <v>0.8</v>
      </c>
    </row>
    <row r="6" spans="1:14" x14ac:dyDescent="0.25">
      <c r="A6" s="5"/>
      <c r="B6" s="6" t="s">
        <v>13</v>
      </c>
      <c r="C6" s="7"/>
      <c r="D6" s="13"/>
      <c r="E6" s="7"/>
      <c r="F6" s="6" t="s">
        <v>13</v>
      </c>
      <c r="G6" s="7"/>
      <c r="H6" s="6"/>
      <c r="I6" s="14"/>
      <c r="J6" s="6" t="s">
        <v>13</v>
      </c>
      <c r="K6" s="7"/>
      <c r="L6" s="7"/>
      <c r="M6" s="7"/>
      <c r="N6" s="7"/>
    </row>
    <row r="7" spans="1:14" x14ac:dyDescent="0.25">
      <c r="A7" s="8">
        <v>5.65</v>
      </c>
      <c r="B7" s="9" t="s">
        <v>14</v>
      </c>
      <c r="C7" s="10">
        <v>0.7</v>
      </c>
      <c r="D7" s="10"/>
      <c r="E7" s="11"/>
      <c r="F7" s="9" t="s">
        <v>15</v>
      </c>
      <c r="G7" s="10">
        <v>0.3</v>
      </c>
      <c r="H7" s="10"/>
      <c r="I7" s="10"/>
      <c r="J7" s="10" t="s">
        <v>15</v>
      </c>
      <c r="K7" s="10">
        <v>0.3</v>
      </c>
      <c r="L7" s="10"/>
      <c r="M7" s="10"/>
      <c r="N7" s="10">
        <f>C7+E7+G7+I7+K7+M7</f>
        <v>1.3</v>
      </c>
    </row>
    <row r="8" spans="1:14" x14ac:dyDescent="0.25">
      <c r="A8" s="5">
        <v>6.64</v>
      </c>
      <c r="B8" s="6"/>
      <c r="C8" s="7"/>
      <c r="D8" s="7" t="s">
        <v>16</v>
      </c>
      <c r="E8" s="14"/>
      <c r="F8" s="14"/>
      <c r="G8" s="14"/>
      <c r="H8" s="6"/>
      <c r="I8" s="7"/>
      <c r="J8" s="7" t="s">
        <v>16</v>
      </c>
      <c r="K8" s="14"/>
      <c r="L8" s="7"/>
      <c r="M8" s="14"/>
      <c r="N8" s="7">
        <f>C8+E8+G8+I8+K8+M8</f>
        <v>0</v>
      </c>
    </row>
    <row r="9" spans="1:14" x14ac:dyDescent="0.25">
      <c r="A9" s="8"/>
      <c r="B9" s="9"/>
      <c r="C9" s="10"/>
      <c r="D9" s="9" t="s">
        <v>15</v>
      </c>
      <c r="E9" s="9">
        <v>0.33</v>
      </c>
      <c r="F9" s="9"/>
      <c r="G9" s="9"/>
      <c r="H9" s="9"/>
      <c r="I9" s="10"/>
      <c r="J9" s="9" t="s">
        <v>14</v>
      </c>
      <c r="K9" s="9">
        <v>1.2</v>
      </c>
      <c r="L9" s="9"/>
      <c r="M9" s="9"/>
      <c r="N9" s="10">
        <f>C9+E9+G9+I9+K9+M9</f>
        <v>1.53</v>
      </c>
    </row>
    <row r="10" spans="1:14" x14ac:dyDescent="0.25">
      <c r="A10" s="5"/>
      <c r="B10" s="6"/>
      <c r="C10" s="7"/>
      <c r="D10" s="13" t="s">
        <v>17</v>
      </c>
      <c r="E10" s="7"/>
      <c r="F10" s="6"/>
      <c r="G10" s="7"/>
      <c r="H10" s="6"/>
      <c r="I10" s="14"/>
      <c r="J10" s="13" t="s">
        <v>17</v>
      </c>
      <c r="K10" s="7"/>
      <c r="L10" s="13"/>
      <c r="M10" s="7"/>
      <c r="N10" s="7"/>
    </row>
    <row r="11" spans="1:14" x14ac:dyDescent="0.25">
      <c r="A11" s="8">
        <v>7.82</v>
      </c>
      <c r="B11" s="10"/>
      <c r="C11" s="10"/>
      <c r="D11" s="10" t="s">
        <v>14</v>
      </c>
      <c r="E11" s="11">
        <v>1.47</v>
      </c>
      <c r="F11" s="9"/>
      <c r="G11" s="10"/>
      <c r="H11" s="10"/>
      <c r="I11" s="10"/>
      <c r="J11" s="10" t="s">
        <v>15</v>
      </c>
      <c r="K11" s="11">
        <v>0.33</v>
      </c>
      <c r="L11" s="10"/>
      <c r="M11" s="10"/>
      <c r="N11" s="10">
        <f>C11+E11+G11+I11+K11+M11</f>
        <v>1.8</v>
      </c>
    </row>
    <row r="12" spans="1:14" x14ac:dyDescent="0.25">
      <c r="A12" s="5"/>
      <c r="B12" s="6"/>
      <c r="C12" s="7"/>
      <c r="D12" s="13" t="s">
        <v>18</v>
      </c>
      <c r="E12" s="7"/>
      <c r="F12" s="6"/>
      <c r="G12" s="7"/>
      <c r="H12" s="6"/>
      <c r="I12" s="14"/>
      <c r="J12" s="6" t="s">
        <v>18</v>
      </c>
      <c r="K12" s="7"/>
      <c r="L12" s="7"/>
      <c r="M12" s="7"/>
      <c r="N12" s="7"/>
    </row>
    <row r="13" spans="1:14" x14ac:dyDescent="0.25">
      <c r="A13" s="8">
        <v>6.5</v>
      </c>
      <c r="B13" s="10"/>
      <c r="C13" s="10"/>
      <c r="D13" s="10" t="s">
        <v>14</v>
      </c>
      <c r="E13" s="11">
        <v>0.75</v>
      </c>
      <c r="F13" s="9"/>
      <c r="G13" s="10"/>
      <c r="H13" s="10"/>
      <c r="I13" s="10"/>
      <c r="J13" s="10" t="s">
        <v>14</v>
      </c>
      <c r="K13" s="11">
        <v>0.75</v>
      </c>
      <c r="L13" s="10"/>
      <c r="M13" s="10"/>
      <c r="N13" s="10">
        <f>C13+E13+G13+I13+K13+M13</f>
        <v>1.5</v>
      </c>
    </row>
    <row r="14" spans="1:14" x14ac:dyDescent="0.25">
      <c r="A14" s="5"/>
      <c r="B14" s="6"/>
      <c r="C14" s="15"/>
      <c r="D14" s="16"/>
      <c r="E14" s="16"/>
      <c r="F14" s="6"/>
      <c r="G14" s="15"/>
      <c r="H14" s="6" t="s">
        <v>20</v>
      </c>
      <c r="I14" s="15"/>
      <c r="J14" s="6"/>
      <c r="K14" s="15"/>
      <c r="L14" s="7"/>
      <c r="M14" s="7"/>
      <c r="N14" s="7"/>
    </row>
    <row r="15" spans="1:14" x14ac:dyDescent="0.25">
      <c r="A15" s="8">
        <v>3.5</v>
      </c>
      <c r="B15" s="17"/>
      <c r="C15" s="10"/>
      <c r="D15" s="9"/>
      <c r="E15" s="9"/>
      <c r="F15" s="17"/>
      <c r="G15" s="10"/>
      <c r="H15" s="17" t="s">
        <v>14</v>
      </c>
      <c r="I15" s="10">
        <v>0.8</v>
      </c>
      <c r="J15" s="17"/>
      <c r="K15" s="10"/>
      <c r="L15" s="9"/>
      <c r="M15" s="10"/>
      <c r="N15" s="10">
        <f>C15+E15+G15+I15+K15+M15</f>
        <v>0.8</v>
      </c>
    </row>
    <row r="16" spans="1:14" x14ac:dyDescent="0.25">
      <c r="A16" s="5"/>
      <c r="B16" s="67" t="s">
        <v>48</v>
      </c>
      <c r="C16" s="15"/>
      <c r="D16" s="16"/>
      <c r="E16" s="16"/>
      <c r="F16" s="67"/>
      <c r="G16" s="15"/>
      <c r="H16" s="67"/>
      <c r="I16" s="15"/>
      <c r="J16" s="67"/>
      <c r="K16" s="15"/>
      <c r="L16" s="16"/>
      <c r="M16" s="15"/>
      <c r="N16" s="15"/>
    </row>
    <row r="17" spans="1:14" x14ac:dyDescent="0.25">
      <c r="A17" s="34">
        <v>2.93</v>
      </c>
      <c r="B17" s="67" t="s">
        <v>14</v>
      </c>
      <c r="C17" s="15">
        <v>0.67</v>
      </c>
      <c r="D17" s="16"/>
      <c r="E17" s="16"/>
      <c r="F17" s="67"/>
      <c r="G17" s="15"/>
      <c r="H17" s="67"/>
      <c r="I17" s="15"/>
      <c r="J17" s="67"/>
      <c r="K17" s="15"/>
      <c r="L17" s="16"/>
      <c r="M17" s="15"/>
      <c r="N17" s="15">
        <f>C17</f>
        <v>0.67</v>
      </c>
    </row>
    <row r="18" spans="1:14" x14ac:dyDescent="0.25">
      <c r="A18" s="5"/>
      <c r="B18" s="14" t="s">
        <v>72</v>
      </c>
      <c r="C18" s="68"/>
      <c r="D18" s="14"/>
      <c r="E18" s="14"/>
      <c r="F18" s="71" t="s">
        <v>72</v>
      </c>
      <c r="G18" s="68"/>
      <c r="H18" s="71"/>
      <c r="I18" s="68"/>
      <c r="J18" s="71" t="s">
        <v>72</v>
      </c>
      <c r="K18" s="14"/>
      <c r="L18" s="71"/>
      <c r="M18" s="7"/>
      <c r="N18" s="7"/>
    </row>
    <row r="19" spans="1:14" x14ac:dyDescent="0.25">
      <c r="A19" s="8">
        <v>5</v>
      </c>
      <c r="B19" s="17" t="s">
        <v>27</v>
      </c>
      <c r="C19" s="69">
        <v>0.25</v>
      </c>
      <c r="D19" s="9"/>
      <c r="E19" s="9"/>
      <c r="F19" s="9" t="s">
        <v>14</v>
      </c>
      <c r="G19" s="69">
        <v>0.65</v>
      </c>
      <c r="H19" s="10"/>
      <c r="I19" s="69"/>
      <c r="J19" s="17" t="s">
        <v>27</v>
      </c>
      <c r="K19" s="9">
        <v>0.25</v>
      </c>
      <c r="L19" s="9"/>
      <c r="M19" s="10"/>
      <c r="N19" s="10">
        <f>C19+E19+G19+I19+K19+M19</f>
        <v>1.1499999999999999</v>
      </c>
    </row>
    <row r="20" spans="1:14" x14ac:dyDescent="0.25">
      <c r="A20" s="117"/>
      <c r="B20" s="70" t="s">
        <v>52</v>
      </c>
      <c r="C20" s="7"/>
      <c r="D20" s="14"/>
      <c r="E20" s="14"/>
      <c r="F20" s="70" t="s">
        <v>52</v>
      </c>
      <c r="G20" s="7"/>
      <c r="H20" s="70"/>
      <c r="I20" s="7"/>
      <c r="J20" s="70" t="s">
        <v>52</v>
      </c>
      <c r="K20" s="7"/>
      <c r="L20" s="14"/>
      <c r="M20" s="118"/>
      <c r="N20" s="7"/>
    </row>
    <row r="21" spans="1:14" x14ac:dyDescent="0.25">
      <c r="A21" s="119">
        <v>8</v>
      </c>
      <c r="B21" s="17" t="s">
        <v>27</v>
      </c>
      <c r="C21" s="10">
        <v>0.5</v>
      </c>
      <c r="D21" s="9"/>
      <c r="E21" s="9"/>
      <c r="F21" s="17" t="s">
        <v>14</v>
      </c>
      <c r="G21" s="10">
        <v>0.85</v>
      </c>
      <c r="H21" s="17"/>
      <c r="I21" s="10"/>
      <c r="J21" s="17" t="s">
        <v>27</v>
      </c>
      <c r="K21" s="10">
        <v>0.5</v>
      </c>
      <c r="L21" s="9"/>
      <c r="M21" s="120"/>
      <c r="N21" s="10">
        <f>G21+K21+C21</f>
        <v>1.85</v>
      </c>
    </row>
    <row r="22" spans="1:14" x14ac:dyDescent="0.25">
      <c r="A22" s="123"/>
      <c r="B22" s="52" t="s">
        <v>89</v>
      </c>
      <c r="C22" s="51"/>
      <c r="D22" s="52"/>
      <c r="E22" s="51"/>
      <c r="F22" s="41" t="s">
        <v>89</v>
      </c>
      <c r="G22" s="51"/>
      <c r="H22" s="41"/>
      <c r="I22" s="52"/>
      <c r="J22" s="52" t="s">
        <v>89</v>
      </c>
      <c r="K22" s="52"/>
      <c r="L22" s="52"/>
      <c r="M22" s="51"/>
      <c r="N22" s="51"/>
    </row>
    <row r="23" spans="1:14" x14ac:dyDescent="0.25">
      <c r="A23" s="122">
        <v>6.61</v>
      </c>
      <c r="B23" s="49" t="s">
        <v>14</v>
      </c>
      <c r="C23" s="96">
        <v>0.86</v>
      </c>
      <c r="D23" s="49"/>
      <c r="E23" s="96"/>
      <c r="F23" s="85" t="s">
        <v>15</v>
      </c>
      <c r="G23" s="96">
        <v>0.33</v>
      </c>
      <c r="H23" s="85"/>
      <c r="I23" s="49"/>
      <c r="J23" s="49" t="s">
        <v>15</v>
      </c>
      <c r="K23" s="49">
        <v>0.33</v>
      </c>
      <c r="L23" s="49"/>
      <c r="M23" s="96"/>
      <c r="N23" s="96">
        <f>C23+G23+K23</f>
        <v>1.52</v>
      </c>
    </row>
    <row r="24" spans="1:14" ht="16.5" customHeight="1" x14ac:dyDescent="0.25">
      <c r="A24" s="121"/>
      <c r="B24" s="14"/>
      <c r="C24" s="5"/>
      <c r="D24" s="14" t="s">
        <v>90</v>
      </c>
      <c r="E24" s="5"/>
      <c r="F24" s="14"/>
      <c r="G24" s="124"/>
      <c r="H24" s="14"/>
      <c r="I24" s="5"/>
      <c r="J24" s="14" t="s">
        <v>90</v>
      </c>
      <c r="K24" s="5"/>
      <c r="L24" s="7"/>
      <c r="M24" s="68"/>
      <c r="N24" s="68"/>
    </row>
    <row r="25" spans="1:14" x14ac:dyDescent="0.25">
      <c r="A25" s="122">
        <v>5.04</v>
      </c>
      <c r="B25" s="9"/>
      <c r="C25" s="8"/>
      <c r="D25" s="9" t="s">
        <v>27</v>
      </c>
      <c r="E25" s="8">
        <v>0.41</v>
      </c>
      <c r="F25" s="9"/>
      <c r="G25" s="20"/>
      <c r="H25" s="9"/>
      <c r="I25" s="8"/>
      <c r="J25" s="9" t="s">
        <v>14</v>
      </c>
      <c r="K25" s="8">
        <v>0.75</v>
      </c>
      <c r="L25" s="10"/>
      <c r="M25" s="69"/>
      <c r="N25" s="69">
        <f>C25+E25+G25+I25+K25+M25</f>
        <v>1.1599999999999999</v>
      </c>
    </row>
    <row r="26" spans="1:14" x14ac:dyDescent="0.25">
      <c r="A26" s="18"/>
      <c r="B26" s="7"/>
      <c r="C26" s="7"/>
      <c r="D26" s="7"/>
      <c r="E26" s="7"/>
      <c r="F26" s="14"/>
      <c r="G26" s="7"/>
      <c r="H26" s="7"/>
      <c r="I26" s="7"/>
      <c r="J26" s="7"/>
      <c r="K26" s="7"/>
      <c r="L26" s="7"/>
      <c r="M26" s="106"/>
      <c r="N26" s="5"/>
    </row>
    <row r="27" spans="1:14" x14ac:dyDescent="0.25">
      <c r="A27" s="18">
        <f>SUM(A4:A26)</f>
        <v>61.19</v>
      </c>
      <c r="B27" s="8" t="s">
        <v>10</v>
      </c>
      <c r="C27" s="8">
        <f>SUM(C4:C26)</f>
        <v>2.98</v>
      </c>
      <c r="D27" s="19"/>
      <c r="E27" s="19">
        <f>SUM(E4:E26)</f>
        <v>2.96</v>
      </c>
      <c r="F27" s="20"/>
      <c r="G27" s="8">
        <f>SUM(G4:G26)</f>
        <v>2.13</v>
      </c>
      <c r="H27" s="8"/>
      <c r="I27" s="8">
        <f>SUM(I4:I26)</f>
        <v>1.6</v>
      </c>
      <c r="J27" s="8"/>
      <c r="K27" s="19">
        <f>SUM(K4:K26)</f>
        <v>4.41</v>
      </c>
      <c r="L27" s="19"/>
      <c r="M27" s="107"/>
      <c r="N27" s="8">
        <f>SUM(N4:N26)</f>
        <v>14.08</v>
      </c>
    </row>
    <row r="28" spans="1:14" x14ac:dyDescent="0.25">
      <c r="A28" s="1"/>
      <c r="B28" s="1"/>
      <c r="C28" s="1"/>
      <c r="D28" s="1"/>
      <c r="E28" s="1"/>
      <c r="F28" s="2"/>
      <c r="G28" s="1"/>
      <c r="H28" s="1"/>
      <c r="I28" s="1"/>
      <c r="J28" s="22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2"/>
      <c r="G29" s="1"/>
      <c r="H29" s="1" t="s">
        <v>21</v>
      </c>
      <c r="I29" s="1"/>
      <c r="J29" s="22"/>
      <c r="K29" s="23">
        <f>N27*4.33</f>
        <v>60.9664</v>
      </c>
      <c r="L29" s="23"/>
      <c r="M29" s="1"/>
      <c r="N29" s="1"/>
    </row>
    <row r="30" spans="1:14" x14ac:dyDescent="0.25">
      <c r="A30" s="1"/>
      <c r="B30" s="1"/>
      <c r="C30" s="1"/>
      <c r="D30" s="1"/>
      <c r="E30" s="1"/>
      <c r="F30" s="2"/>
      <c r="G30" s="1"/>
      <c r="H30" s="1"/>
      <c r="I30" s="12"/>
      <c r="J30" s="1"/>
      <c r="K30" s="1"/>
      <c r="L30" s="1"/>
      <c r="M30" s="1"/>
      <c r="N30" s="1"/>
    </row>
    <row r="31" spans="1:14" x14ac:dyDescent="0.25">
      <c r="A31" s="1"/>
      <c r="B31" s="1" t="s">
        <v>22</v>
      </c>
      <c r="C31" s="1"/>
      <c r="D31" s="1"/>
      <c r="E31" s="24"/>
      <c r="F31" s="25" t="s">
        <v>93</v>
      </c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 t="s">
        <v>23</v>
      </c>
      <c r="C32" s="1"/>
      <c r="D32" s="1" t="s">
        <v>24</v>
      </c>
      <c r="E32" s="1"/>
      <c r="F32" s="2"/>
      <c r="G32" s="1"/>
      <c r="H32" s="1"/>
      <c r="I32" s="1"/>
      <c r="J32" s="1"/>
      <c r="K32" s="1"/>
      <c r="L32" s="1"/>
      <c r="M32" s="1"/>
      <c r="N32" s="1"/>
    </row>
    <row r="33" spans="1:12" x14ac:dyDescent="0.25">
      <c r="A33" s="1"/>
      <c r="B33" s="1"/>
      <c r="C33" s="1"/>
      <c r="D33" s="1"/>
      <c r="E33" s="1"/>
      <c r="F33" s="2"/>
      <c r="G33" s="1"/>
      <c r="H33" s="1"/>
      <c r="I33" s="1"/>
      <c r="J33" s="1"/>
      <c r="K33" s="1"/>
      <c r="L33" s="1"/>
    </row>
    <row r="34" spans="1:12" x14ac:dyDescent="0.25">
      <c r="A34" s="1"/>
      <c r="B34" s="1" t="s">
        <v>25</v>
      </c>
      <c r="C34" s="1"/>
      <c r="D34" s="1"/>
      <c r="E34" s="1"/>
      <c r="F34" s="2"/>
      <c r="G34" s="1"/>
      <c r="H34" s="1"/>
      <c r="I34" s="1"/>
      <c r="J34" s="1"/>
      <c r="K34" s="1"/>
      <c r="L34" s="1"/>
    </row>
  </sheetData>
  <pageMargins left="0.25" right="0.25" top="0.75" bottom="0.75" header="0.3" footer="0.3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4" workbookViewId="0">
      <selection activeCell="P28" sqref="P28"/>
    </sheetView>
  </sheetViews>
  <sheetFormatPr baseColWidth="10" defaultRowHeight="15" x14ac:dyDescent="0.25"/>
  <cols>
    <col min="1" max="1" width="7.85546875" customWidth="1"/>
    <col min="2" max="2" width="13" customWidth="1"/>
    <col min="3" max="3" width="7.28515625" customWidth="1"/>
    <col min="5" max="5" width="6.7109375" customWidth="1"/>
    <col min="6" max="6" width="14.7109375" customWidth="1"/>
    <col min="7" max="7" width="7.28515625" customWidth="1"/>
    <col min="9" max="9" width="6.140625" customWidth="1"/>
    <col min="10" max="10" width="13.5703125" customWidth="1"/>
    <col min="11" max="11" width="5.5703125" customWidth="1"/>
    <col min="12" max="12" width="7.140625" customWidth="1"/>
    <col min="13" max="13" width="6" customWidth="1"/>
    <col min="14" max="14" width="7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/>
      <c r="C4" s="7"/>
      <c r="D4" s="6"/>
      <c r="E4" s="7"/>
      <c r="F4" s="6"/>
      <c r="G4" s="7"/>
      <c r="H4" s="6" t="s">
        <v>11</v>
      </c>
      <c r="I4" s="7"/>
      <c r="J4" s="6"/>
      <c r="K4" s="7"/>
      <c r="L4" s="6"/>
      <c r="M4" s="7"/>
      <c r="N4" s="7"/>
    </row>
    <row r="5" spans="1:14" x14ac:dyDescent="0.25">
      <c r="A5" s="8">
        <v>3.5</v>
      </c>
      <c r="B5" s="9"/>
      <c r="C5" s="10"/>
      <c r="D5" s="10"/>
      <c r="E5" s="11"/>
      <c r="F5" s="9"/>
      <c r="G5" s="10"/>
      <c r="H5" s="9" t="s">
        <v>12</v>
      </c>
      <c r="I5" s="10">
        <v>0.8</v>
      </c>
      <c r="J5" s="10"/>
      <c r="K5" s="10"/>
      <c r="L5" s="10"/>
      <c r="M5" s="10"/>
      <c r="N5" s="10">
        <f>C5+E5+G5+I5+K5+M5</f>
        <v>0.8</v>
      </c>
    </row>
    <row r="6" spans="1:14" ht="24.75" x14ac:dyDescent="0.25">
      <c r="A6" s="5"/>
      <c r="B6" s="6" t="s">
        <v>13</v>
      </c>
      <c r="C6" s="7"/>
      <c r="D6" s="13"/>
      <c r="E6" s="7"/>
      <c r="F6" s="6" t="s">
        <v>13</v>
      </c>
      <c r="G6" s="7"/>
      <c r="H6" s="6"/>
      <c r="I6" s="14"/>
      <c r="J6" s="6" t="s">
        <v>13</v>
      </c>
      <c r="K6" s="7"/>
      <c r="L6" s="7"/>
      <c r="M6" s="7"/>
      <c r="N6" s="7"/>
    </row>
    <row r="7" spans="1:14" x14ac:dyDescent="0.25">
      <c r="A7" s="8">
        <v>5.65</v>
      </c>
      <c r="B7" s="9" t="s">
        <v>14</v>
      </c>
      <c r="C7" s="10">
        <v>0.7</v>
      </c>
      <c r="D7" s="10"/>
      <c r="E7" s="11"/>
      <c r="F7" s="9" t="s">
        <v>15</v>
      </c>
      <c r="G7" s="10">
        <v>0.3</v>
      </c>
      <c r="H7" s="10"/>
      <c r="I7" s="10"/>
      <c r="J7" s="10" t="s">
        <v>15</v>
      </c>
      <c r="K7" s="10">
        <v>0.3</v>
      </c>
      <c r="L7" s="10"/>
      <c r="M7" s="10"/>
      <c r="N7" s="10">
        <f>C7+E7+G7+I7+K7+M7</f>
        <v>1.3</v>
      </c>
    </row>
    <row r="8" spans="1:14" x14ac:dyDescent="0.25">
      <c r="A8" s="5">
        <v>6.64</v>
      </c>
      <c r="B8" s="6"/>
      <c r="C8" s="7"/>
      <c r="D8" s="7" t="s">
        <v>16</v>
      </c>
      <c r="E8" s="14"/>
      <c r="F8" s="14"/>
      <c r="G8" s="14"/>
      <c r="H8" s="6"/>
      <c r="I8" s="7"/>
      <c r="J8" s="7" t="s">
        <v>16</v>
      </c>
      <c r="K8" s="14"/>
      <c r="L8" s="7"/>
      <c r="M8" s="14"/>
      <c r="N8" s="7">
        <f>C8+E8+G8+I8+K8+M8</f>
        <v>0</v>
      </c>
    </row>
    <row r="9" spans="1:14" x14ac:dyDescent="0.25">
      <c r="A9" s="8"/>
      <c r="B9" s="9"/>
      <c r="C9" s="10"/>
      <c r="D9" s="9" t="s">
        <v>15</v>
      </c>
      <c r="E9" s="9">
        <v>0.33</v>
      </c>
      <c r="F9" s="9"/>
      <c r="G9" s="9"/>
      <c r="H9" s="9"/>
      <c r="I9" s="10"/>
      <c r="J9" s="9" t="s">
        <v>14</v>
      </c>
      <c r="K9" s="9">
        <v>1.2</v>
      </c>
      <c r="L9" s="9"/>
      <c r="M9" s="9"/>
      <c r="N9" s="10">
        <f>C9+E9+G9+I9+K9+M9</f>
        <v>1.53</v>
      </c>
    </row>
    <row r="10" spans="1:14" x14ac:dyDescent="0.25">
      <c r="A10" s="5"/>
      <c r="B10" s="6"/>
      <c r="C10" s="7"/>
      <c r="D10" s="13" t="s">
        <v>17</v>
      </c>
      <c r="E10" s="7"/>
      <c r="F10" s="6"/>
      <c r="G10" s="7"/>
      <c r="H10" s="6"/>
      <c r="I10" s="14"/>
      <c r="J10" s="13" t="s">
        <v>17</v>
      </c>
      <c r="K10" s="7"/>
      <c r="L10" s="13"/>
      <c r="M10" s="7"/>
      <c r="N10" s="7"/>
    </row>
    <row r="11" spans="1:14" x14ac:dyDescent="0.25">
      <c r="A11" s="8">
        <v>7.82</v>
      </c>
      <c r="B11" s="10"/>
      <c r="C11" s="10"/>
      <c r="D11" s="10" t="s">
        <v>14</v>
      </c>
      <c r="E11" s="11">
        <v>1.47</v>
      </c>
      <c r="F11" s="9"/>
      <c r="G11" s="10"/>
      <c r="H11" s="10"/>
      <c r="I11" s="10"/>
      <c r="J11" s="10" t="s">
        <v>15</v>
      </c>
      <c r="K11" s="11">
        <v>0.33</v>
      </c>
      <c r="L11" s="10"/>
      <c r="M11" s="10"/>
      <c r="N11" s="10">
        <f>C11+E11+G11+I11+K11+M11</f>
        <v>1.8</v>
      </c>
    </row>
    <row r="12" spans="1:14" x14ac:dyDescent="0.25">
      <c r="A12" s="5"/>
      <c r="B12" s="6"/>
      <c r="C12" s="7"/>
      <c r="D12" s="13" t="s">
        <v>18</v>
      </c>
      <c r="E12" s="7"/>
      <c r="F12" s="6"/>
      <c r="G12" s="7"/>
      <c r="H12" s="6"/>
      <c r="I12" s="14"/>
      <c r="J12" s="6" t="s">
        <v>18</v>
      </c>
      <c r="K12" s="7"/>
      <c r="L12" s="7"/>
      <c r="M12" s="7"/>
      <c r="N12" s="7"/>
    </row>
    <row r="13" spans="1:14" x14ac:dyDescent="0.25">
      <c r="A13" s="8">
        <v>6.5</v>
      </c>
      <c r="B13" s="10"/>
      <c r="C13" s="10"/>
      <c r="D13" s="10" t="s">
        <v>14</v>
      </c>
      <c r="E13" s="11">
        <v>0.75</v>
      </c>
      <c r="F13" s="9"/>
      <c r="G13" s="10"/>
      <c r="H13" s="10"/>
      <c r="I13" s="10"/>
      <c r="J13" s="10" t="s">
        <v>14</v>
      </c>
      <c r="K13" s="11">
        <v>0.75</v>
      </c>
      <c r="L13" s="10"/>
      <c r="M13" s="10"/>
      <c r="N13" s="10">
        <f>C13+E13+G13+I13+K13+M13</f>
        <v>1.5</v>
      </c>
    </row>
    <row r="14" spans="1:14" x14ac:dyDescent="0.25">
      <c r="A14" s="5"/>
      <c r="B14" s="6"/>
      <c r="C14" s="15"/>
      <c r="D14" s="16"/>
      <c r="E14" s="16"/>
      <c r="F14" s="6"/>
      <c r="G14" s="15"/>
      <c r="H14" s="6" t="s">
        <v>20</v>
      </c>
      <c r="I14" s="15"/>
      <c r="J14" s="6"/>
      <c r="K14" s="15"/>
      <c r="L14" s="7"/>
      <c r="M14" s="7"/>
      <c r="N14" s="7"/>
    </row>
    <row r="15" spans="1:14" x14ac:dyDescent="0.25">
      <c r="A15" s="8">
        <v>3.5</v>
      </c>
      <c r="B15" s="17"/>
      <c r="C15" s="10"/>
      <c r="D15" s="9"/>
      <c r="E15" s="9"/>
      <c r="F15" s="17"/>
      <c r="G15" s="10"/>
      <c r="H15" s="17" t="s">
        <v>14</v>
      </c>
      <c r="I15" s="10">
        <v>0.8</v>
      </c>
      <c r="J15" s="17"/>
      <c r="K15" s="10"/>
      <c r="L15" s="9"/>
      <c r="M15" s="10"/>
      <c r="N15" s="10">
        <f>C15+E15+G15+I15+K15+M15</f>
        <v>0.8</v>
      </c>
    </row>
    <row r="16" spans="1:14" x14ac:dyDescent="0.25">
      <c r="A16" s="5"/>
      <c r="B16" s="70" t="s">
        <v>48</v>
      </c>
      <c r="C16" s="7"/>
      <c r="D16" s="14"/>
      <c r="E16" s="14"/>
      <c r="F16" s="70"/>
      <c r="G16" s="7"/>
      <c r="H16" s="70"/>
      <c r="I16" s="7"/>
      <c r="J16" s="70"/>
      <c r="K16" s="7"/>
      <c r="L16" s="14"/>
      <c r="M16" s="7"/>
      <c r="N16" s="7"/>
    </row>
    <row r="17" spans="1:14" x14ac:dyDescent="0.25">
      <c r="A17" s="8">
        <v>2.93</v>
      </c>
      <c r="B17" s="17" t="s">
        <v>14</v>
      </c>
      <c r="C17" s="10">
        <v>0.67</v>
      </c>
      <c r="D17" s="9"/>
      <c r="E17" s="9"/>
      <c r="F17" s="17"/>
      <c r="G17" s="10"/>
      <c r="H17" s="17"/>
      <c r="I17" s="10"/>
      <c r="J17" s="17"/>
      <c r="K17" s="10"/>
      <c r="L17" s="9"/>
      <c r="M17" s="10"/>
      <c r="N17" s="10">
        <f>C17</f>
        <v>0.67</v>
      </c>
    </row>
    <row r="18" spans="1:14" x14ac:dyDescent="0.25">
      <c r="A18" s="117"/>
      <c r="B18" s="70" t="s">
        <v>52</v>
      </c>
      <c r="C18" s="7"/>
      <c r="D18" s="14"/>
      <c r="E18" s="14"/>
      <c r="F18" s="70" t="s">
        <v>52</v>
      </c>
      <c r="G18" s="7"/>
      <c r="H18" s="70"/>
      <c r="I18" s="7"/>
      <c r="J18" s="70" t="s">
        <v>52</v>
      </c>
      <c r="K18" s="7"/>
      <c r="L18" s="14"/>
      <c r="M18" s="118"/>
      <c r="N18" s="7"/>
    </row>
    <row r="19" spans="1:14" x14ac:dyDescent="0.25">
      <c r="A19" s="119">
        <v>8</v>
      </c>
      <c r="B19" s="17" t="s">
        <v>27</v>
      </c>
      <c r="C19" s="10">
        <v>0.5</v>
      </c>
      <c r="D19" s="9"/>
      <c r="E19" s="9"/>
      <c r="F19" s="17" t="s">
        <v>14</v>
      </c>
      <c r="G19" s="10">
        <v>0.85</v>
      </c>
      <c r="H19" s="17"/>
      <c r="I19" s="10"/>
      <c r="J19" s="17" t="s">
        <v>27</v>
      </c>
      <c r="K19" s="10">
        <v>0.5</v>
      </c>
      <c r="L19" s="9"/>
      <c r="M19" s="120"/>
      <c r="N19" s="10">
        <f>G19+K19+C19</f>
        <v>1.85</v>
      </c>
    </row>
    <row r="20" spans="1:14" x14ac:dyDescent="0.25">
      <c r="A20" s="18"/>
      <c r="B20" s="15"/>
      <c r="C20" s="15"/>
      <c r="D20" s="15"/>
      <c r="E20" s="15"/>
      <c r="F20" s="16"/>
      <c r="G20" s="15"/>
      <c r="H20" s="15"/>
      <c r="I20" s="15"/>
      <c r="J20" s="15"/>
      <c r="K20" s="15"/>
      <c r="L20" s="15"/>
      <c r="M20" s="116"/>
      <c r="N20" s="34"/>
    </row>
    <row r="21" spans="1:14" x14ac:dyDescent="0.25">
      <c r="A21" s="18">
        <f>SUM(A4:A20)</f>
        <v>44.54</v>
      </c>
      <c r="B21" s="8" t="s">
        <v>10</v>
      </c>
      <c r="C21" s="8">
        <f>SUM(C4:C20)</f>
        <v>1.87</v>
      </c>
      <c r="D21" s="19"/>
      <c r="E21" s="19">
        <f>SUM(E4:E20)</f>
        <v>2.5499999999999998</v>
      </c>
      <c r="F21" s="20"/>
      <c r="G21" s="8">
        <f>SUM(G4:G20)</f>
        <v>1.1499999999999999</v>
      </c>
      <c r="H21" s="8"/>
      <c r="I21" s="8">
        <f>SUM(I4:I20)</f>
        <v>1.6</v>
      </c>
      <c r="J21" s="8"/>
      <c r="K21" s="19">
        <f>SUM(K4:K20)</f>
        <v>3.08</v>
      </c>
      <c r="L21" s="19"/>
      <c r="M21" s="107"/>
      <c r="N21" s="8">
        <f>SUM(N4:N20)</f>
        <v>10.25</v>
      </c>
    </row>
    <row r="22" spans="1:14" x14ac:dyDescent="0.25">
      <c r="A22" s="1"/>
      <c r="B22" s="1"/>
      <c r="C22" s="1"/>
      <c r="D22" s="1"/>
      <c r="E22" s="1"/>
      <c r="F22" s="2"/>
      <c r="G22" s="1"/>
      <c r="H22" s="1"/>
      <c r="I22" s="1"/>
      <c r="J22" s="22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2"/>
      <c r="G23" s="1"/>
      <c r="H23" s="1" t="s">
        <v>21</v>
      </c>
      <c r="I23" s="1"/>
      <c r="J23" s="22"/>
      <c r="K23" s="23">
        <f>N21*4.33</f>
        <v>44.3825</v>
      </c>
      <c r="L23" s="23"/>
      <c r="M23" s="1"/>
      <c r="N23" s="1"/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2"/>
      <c r="J24" s="1"/>
      <c r="K24" s="1"/>
      <c r="L24" s="1"/>
      <c r="M24" s="1"/>
      <c r="N24" s="1"/>
    </row>
    <row r="25" spans="1:14" x14ac:dyDescent="0.25">
      <c r="A25" s="1"/>
      <c r="B25" s="1" t="s">
        <v>22</v>
      </c>
      <c r="C25" s="1"/>
      <c r="D25" s="1"/>
      <c r="E25" s="24"/>
      <c r="F25" s="25" t="s">
        <v>93</v>
      </c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 t="s">
        <v>23</v>
      </c>
      <c r="C26" s="1"/>
      <c r="D26" s="1" t="s">
        <v>24</v>
      </c>
      <c r="E26" s="1"/>
      <c r="F26" s="2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2"/>
      <c r="G27" s="1"/>
      <c r="H27" s="1"/>
      <c r="I27" s="1"/>
      <c r="J27" s="1"/>
      <c r="K27" s="1"/>
      <c r="L27" s="1"/>
    </row>
    <row r="28" spans="1:14" x14ac:dyDescent="0.25">
      <c r="A28" s="1"/>
      <c r="B28" s="1" t="s">
        <v>25</v>
      </c>
      <c r="C28" s="1"/>
      <c r="D28" s="1"/>
      <c r="E28" s="1"/>
      <c r="F28" s="2"/>
      <c r="G28" s="1"/>
      <c r="H28" s="1"/>
      <c r="I28" s="1"/>
      <c r="J28" s="1"/>
      <c r="K28" s="1"/>
      <c r="L28" s="1"/>
    </row>
  </sheetData>
  <pageMargins left="0" right="0" top="0" bottom="0" header="0" footer="0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E20" sqref="E20"/>
    </sheetView>
  </sheetViews>
  <sheetFormatPr baseColWidth="10" defaultRowHeight="15" x14ac:dyDescent="0.25"/>
  <cols>
    <col min="1" max="1" width="7.5703125" customWidth="1"/>
    <col min="3" max="3" width="5.42578125" customWidth="1"/>
    <col min="4" max="4" width="12.7109375" customWidth="1"/>
    <col min="5" max="5" width="6.5703125" customWidth="1"/>
    <col min="7" max="7" width="5.5703125" customWidth="1"/>
    <col min="9" max="9" width="5.140625" customWidth="1"/>
    <col min="11" max="11" width="6.42578125" customWidth="1"/>
    <col min="12" max="12" width="5.85546875" customWidth="1"/>
    <col min="13" max="13" width="6.28515625" customWidth="1"/>
    <col min="14" max="14" width="6.42578125" customWidth="1"/>
  </cols>
  <sheetData>
    <row r="1" spans="1:14" x14ac:dyDescent="0.25">
      <c r="A1" s="35"/>
      <c r="B1" s="1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9" t="s">
        <v>6</v>
      </c>
      <c r="G2" s="38" t="s">
        <v>5</v>
      </c>
      <c r="H2" s="38" t="s">
        <v>7</v>
      </c>
      <c r="I2" s="38" t="s">
        <v>5</v>
      </c>
      <c r="J2" s="38" t="s">
        <v>8</v>
      </c>
      <c r="K2" s="38" t="s">
        <v>5</v>
      </c>
      <c r="L2" s="38" t="s">
        <v>9</v>
      </c>
      <c r="M2" s="38" t="s">
        <v>5</v>
      </c>
      <c r="N2" s="38" t="s">
        <v>10</v>
      </c>
    </row>
    <row r="3" spans="1:14" x14ac:dyDescent="0.25">
      <c r="A3" s="123"/>
      <c r="B3" s="52" t="s">
        <v>89</v>
      </c>
      <c r="C3" s="51"/>
      <c r="D3" s="52"/>
      <c r="E3" s="51"/>
      <c r="F3" s="41" t="s">
        <v>89</v>
      </c>
      <c r="G3" s="51"/>
      <c r="H3" s="41"/>
      <c r="I3" s="52"/>
      <c r="J3" s="52" t="s">
        <v>89</v>
      </c>
      <c r="K3" s="52"/>
      <c r="L3" s="52"/>
      <c r="M3" s="51"/>
      <c r="N3" s="51"/>
    </row>
    <row r="4" spans="1:14" x14ac:dyDescent="0.25">
      <c r="A4" s="122">
        <v>6.61</v>
      </c>
      <c r="B4" s="49" t="s">
        <v>14</v>
      </c>
      <c r="C4" s="96">
        <v>0.86</v>
      </c>
      <c r="D4" s="49"/>
      <c r="E4" s="96"/>
      <c r="F4" s="85" t="s">
        <v>15</v>
      </c>
      <c r="G4" s="96">
        <v>0.33</v>
      </c>
      <c r="H4" s="85"/>
      <c r="I4" s="49"/>
      <c r="J4" s="49" t="s">
        <v>15</v>
      </c>
      <c r="K4" s="49">
        <v>0.33</v>
      </c>
      <c r="L4" s="49"/>
      <c r="M4" s="96"/>
      <c r="N4" s="96">
        <f>C4+G4+K4</f>
        <v>1.52</v>
      </c>
    </row>
    <row r="5" spans="1:14" ht="36.75" x14ac:dyDescent="0.25">
      <c r="A5" s="121"/>
      <c r="B5" s="14"/>
      <c r="C5" s="5"/>
      <c r="D5" s="14" t="s">
        <v>90</v>
      </c>
      <c r="E5" s="5"/>
      <c r="F5" s="14"/>
      <c r="G5" s="124"/>
      <c r="H5" s="14"/>
      <c r="I5" s="5"/>
      <c r="J5" s="14" t="s">
        <v>90</v>
      </c>
      <c r="K5" s="5"/>
      <c r="L5" s="7"/>
      <c r="M5" s="68"/>
      <c r="N5" s="68"/>
    </row>
    <row r="6" spans="1:14" x14ac:dyDescent="0.25">
      <c r="A6" s="122">
        <v>5.04</v>
      </c>
      <c r="B6" s="9"/>
      <c r="C6" s="8"/>
      <c r="D6" s="9" t="s">
        <v>27</v>
      </c>
      <c r="E6" s="8">
        <v>0.41</v>
      </c>
      <c r="F6" s="9"/>
      <c r="G6" s="20"/>
      <c r="H6" s="9"/>
      <c r="I6" s="8"/>
      <c r="J6" s="9" t="s">
        <v>14</v>
      </c>
      <c r="K6" s="8">
        <v>0.75</v>
      </c>
      <c r="L6" s="10"/>
      <c r="M6" s="69"/>
      <c r="N6" s="69">
        <f>C6+E6+G6+I6+K6+M6</f>
        <v>1.1599999999999999</v>
      </c>
    </row>
    <row r="7" spans="1:14" x14ac:dyDescent="0.25">
      <c r="A7" s="125">
        <f>SUM(A3:A6)</f>
        <v>11.65</v>
      </c>
      <c r="B7" s="109" t="s">
        <v>10</v>
      </c>
      <c r="C7" s="126">
        <f>SUM(C3:C6)</f>
        <v>0.86</v>
      </c>
      <c r="D7" s="127"/>
      <c r="E7" s="126">
        <f>SUM(E3:E6)</f>
        <v>0.41</v>
      </c>
      <c r="F7" s="128"/>
      <c r="G7" s="126">
        <f>SUM(G3:G6)</f>
        <v>0.33</v>
      </c>
      <c r="H7" s="109"/>
      <c r="I7" s="126">
        <f>SUM(I3:I6)</f>
        <v>0</v>
      </c>
      <c r="J7" s="129"/>
      <c r="K7" s="126">
        <f>SUM(K3:K6)</f>
        <v>1.08</v>
      </c>
      <c r="L7" s="127"/>
      <c r="M7" s="130">
        <f>SUM(M3:M6)</f>
        <v>0</v>
      </c>
      <c r="N7" s="126">
        <f>SUM(N3:N6)</f>
        <v>2.6799999999999997</v>
      </c>
    </row>
    <row r="8" spans="1:14" x14ac:dyDescent="0.25">
      <c r="A8" s="63"/>
      <c r="B8" s="59"/>
      <c r="C8" s="59"/>
      <c r="D8" s="35"/>
      <c r="E8" s="131"/>
      <c r="F8" s="60"/>
      <c r="G8" s="35"/>
      <c r="H8" s="35" t="s">
        <v>21</v>
      </c>
      <c r="I8" s="35"/>
      <c r="J8" s="63"/>
      <c r="K8" s="35"/>
      <c r="L8" s="35"/>
      <c r="M8" s="35"/>
      <c r="N8" s="35"/>
    </row>
    <row r="9" spans="1:14" x14ac:dyDescent="0.25">
      <c r="A9" s="63"/>
      <c r="B9" s="35" t="s">
        <v>91</v>
      </c>
      <c r="C9" s="59"/>
      <c r="D9" s="35"/>
      <c r="E9" s="259" t="s">
        <v>92</v>
      </c>
      <c r="F9" s="259"/>
      <c r="G9" s="35"/>
      <c r="H9" s="35"/>
      <c r="I9" s="35"/>
      <c r="J9" s="63"/>
      <c r="K9" s="35"/>
      <c r="L9" s="35"/>
      <c r="M9" s="35"/>
      <c r="N9" s="35"/>
    </row>
    <row r="10" spans="1:14" x14ac:dyDescent="0.25">
      <c r="A10" s="35"/>
      <c r="B10" s="35" t="s">
        <v>23</v>
      </c>
      <c r="C10" s="35"/>
      <c r="D10" s="132" t="s">
        <v>93</v>
      </c>
      <c r="E10" s="35"/>
      <c r="F10" s="35"/>
      <c r="G10" s="35"/>
      <c r="H10" s="133"/>
      <c r="I10" s="95">
        <f>N7*4.33</f>
        <v>11.604399999999998</v>
      </c>
      <c r="J10" s="133"/>
      <c r="K10" s="133"/>
      <c r="L10" s="133"/>
      <c r="M10" s="133"/>
      <c r="N10" s="133"/>
    </row>
    <row r="12" spans="1:14" x14ac:dyDescent="0.25">
      <c r="D12" t="s">
        <v>94</v>
      </c>
    </row>
  </sheetData>
  <mergeCells count="1">
    <mergeCell ref="E9:F9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6" workbookViewId="0">
      <selection activeCell="F32" sqref="F32"/>
    </sheetView>
  </sheetViews>
  <sheetFormatPr baseColWidth="10" defaultRowHeight="15" x14ac:dyDescent="0.25"/>
  <cols>
    <col min="1" max="1" width="7.28515625" customWidth="1"/>
    <col min="2" max="2" width="12.5703125" customWidth="1"/>
    <col min="3" max="3" width="6.140625" customWidth="1"/>
    <col min="4" max="4" width="13.85546875" customWidth="1"/>
    <col min="5" max="5" width="5" customWidth="1"/>
    <col min="6" max="6" width="13.28515625" customWidth="1"/>
    <col min="7" max="7" width="5.85546875" customWidth="1"/>
    <col min="9" max="9" width="5.42578125" customWidth="1"/>
    <col min="10" max="10" width="14.5703125" customWidth="1"/>
    <col min="11" max="11" width="6.85546875" customWidth="1"/>
    <col min="12" max="12" width="6.42578125" customWidth="1"/>
    <col min="13" max="13" width="4.42578125" customWidth="1"/>
    <col min="14" max="14" width="6.570312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ht="16.5" customHeight="1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/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79" t="s">
        <v>48</v>
      </c>
      <c r="C10" s="51"/>
      <c r="D10" s="41"/>
      <c r="E10" s="48"/>
      <c r="F10" s="79"/>
      <c r="G10" s="51"/>
      <c r="H10" s="79"/>
      <c r="I10" s="51"/>
      <c r="J10" s="79"/>
      <c r="K10" s="51"/>
      <c r="L10" s="41"/>
      <c r="M10" s="52"/>
      <c r="N10" s="51"/>
    </row>
    <row r="11" spans="1:14" x14ac:dyDescent="0.25">
      <c r="A11" s="46">
        <v>2.93</v>
      </c>
      <c r="B11" s="79" t="s">
        <v>14</v>
      </c>
      <c r="C11" s="51">
        <v>0.67</v>
      </c>
      <c r="D11" s="41"/>
      <c r="E11" s="48"/>
      <c r="F11" s="79"/>
      <c r="G11" s="51"/>
      <c r="H11" s="79"/>
      <c r="I11" s="51"/>
      <c r="J11" s="79"/>
      <c r="K11" s="51"/>
      <c r="L11" s="41"/>
      <c r="M11" s="52"/>
      <c r="N11" s="51">
        <f>C11</f>
        <v>0.67</v>
      </c>
    </row>
    <row r="12" spans="1:14" x14ac:dyDescent="0.25">
      <c r="A12" s="121"/>
      <c r="B12" s="173" t="s">
        <v>52</v>
      </c>
      <c r="C12" s="45"/>
      <c r="D12" s="42"/>
      <c r="E12" s="43"/>
      <c r="F12" s="173"/>
      <c r="G12" s="45"/>
      <c r="H12" s="173" t="s">
        <v>52</v>
      </c>
      <c r="I12" s="45"/>
      <c r="J12" s="173"/>
      <c r="K12" s="45"/>
      <c r="L12" s="42"/>
      <c r="M12" s="174"/>
      <c r="N12" s="45"/>
    </row>
    <row r="13" spans="1:14" x14ac:dyDescent="0.25">
      <c r="A13" s="122">
        <v>6.17</v>
      </c>
      <c r="B13" s="78" t="s">
        <v>27</v>
      </c>
      <c r="C13" s="96">
        <v>0.33</v>
      </c>
      <c r="D13" s="85"/>
      <c r="E13" s="148"/>
      <c r="F13" s="78"/>
      <c r="G13" s="96"/>
      <c r="H13" s="78" t="s">
        <v>14</v>
      </c>
      <c r="I13" s="96">
        <v>1.0900000000000001</v>
      </c>
      <c r="J13" s="78"/>
      <c r="K13" s="96"/>
      <c r="L13" s="85"/>
      <c r="M13" s="175"/>
      <c r="N13" s="96">
        <f>K13+I13+G13+E13+C13</f>
        <v>1.4200000000000002</v>
      </c>
    </row>
    <row r="14" spans="1:14" x14ac:dyDescent="0.25">
      <c r="A14" s="40"/>
      <c r="B14" s="42"/>
      <c r="C14" s="45"/>
      <c r="D14" s="42" t="s">
        <v>43</v>
      </c>
      <c r="E14" s="43"/>
      <c r="F14" s="42"/>
      <c r="G14" s="43"/>
      <c r="H14" s="42"/>
      <c r="I14" s="45"/>
      <c r="J14" s="42" t="s">
        <v>43</v>
      </c>
      <c r="K14" s="45"/>
      <c r="L14" s="42"/>
      <c r="M14" s="45"/>
      <c r="N14" s="45"/>
    </row>
    <row r="15" spans="1:14" x14ac:dyDescent="0.25">
      <c r="A15" s="46">
        <v>4.5</v>
      </c>
      <c r="B15" s="41"/>
      <c r="C15" s="51"/>
      <c r="D15" s="47" t="s">
        <v>27</v>
      </c>
      <c r="E15" s="48">
        <v>0.25</v>
      </c>
      <c r="F15" s="41"/>
      <c r="G15" s="48"/>
      <c r="H15" s="49"/>
      <c r="I15" s="96"/>
      <c r="J15" s="55" t="s">
        <v>14</v>
      </c>
      <c r="K15" s="51">
        <v>0.79</v>
      </c>
      <c r="L15" s="55"/>
      <c r="M15" s="51"/>
      <c r="N15" s="51">
        <f>C15+E15+G15+I15+K15</f>
        <v>1.04</v>
      </c>
    </row>
    <row r="16" spans="1:14" ht="15.75" customHeight="1" x14ac:dyDescent="0.25">
      <c r="A16" s="121"/>
      <c r="B16" s="42"/>
      <c r="C16" s="45"/>
      <c r="D16" s="42" t="s">
        <v>90</v>
      </c>
      <c r="E16" s="45"/>
      <c r="F16" s="42"/>
      <c r="G16" s="43"/>
      <c r="H16" s="42"/>
      <c r="I16" s="45"/>
      <c r="J16" s="42" t="s">
        <v>90</v>
      </c>
      <c r="K16" s="45"/>
      <c r="L16" s="44"/>
      <c r="M16" s="45"/>
      <c r="N16" s="45"/>
    </row>
    <row r="17" spans="1:14" x14ac:dyDescent="0.25">
      <c r="A17" s="122">
        <v>5.04</v>
      </c>
      <c r="B17" s="85"/>
      <c r="C17" s="96"/>
      <c r="D17" s="85" t="s">
        <v>27</v>
      </c>
      <c r="E17" s="96">
        <v>0.41</v>
      </c>
      <c r="F17" s="85"/>
      <c r="G17" s="148"/>
      <c r="H17" s="85"/>
      <c r="I17" s="96"/>
      <c r="J17" s="85" t="s">
        <v>14</v>
      </c>
      <c r="K17" s="96">
        <v>0.75</v>
      </c>
      <c r="L17" s="49"/>
      <c r="M17" s="96"/>
      <c r="N17" s="96">
        <f>C17+E17+G17+I17+K17+M17</f>
        <v>1.1599999999999999</v>
      </c>
    </row>
    <row r="18" spans="1:14" x14ac:dyDescent="0.25">
      <c r="A18" s="121"/>
      <c r="B18" s="44" t="s">
        <v>89</v>
      </c>
      <c r="C18" s="45"/>
      <c r="D18" s="44"/>
      <c r="E18" s="145"/>
      <c r="F18" s="42" t="s">
        <v>89</v>
      </c>
      <c r="G18" s="145"/>
      <c r="H18" s="182"/>
      <c r="I18" s="45"/>
      <c r="J18" s="44" t="s">
        <v>89</v>
      </c>
      <c r="K18" s="45"/>
      <c r="L18" s="44"/>
      <c r="M18" s="45"/>
      <c r="N18" s="45"/>
    </row>
    <row r="19" spans="1:14" x14ac:dyDescent="0.25">
      <c r="A19" s="122">
        <v>6.61</v>
      </c>
      <c r="B19" s="49" t="s">
        <v>27</v>
      </c>
      <c r="C19" s="96">
        <v>0.33</v>
      </c>
      <c r="D19" s="49"/>
      <c r="E19" s="146"/>
      <c r="F19" s="85" t="s">
        <v>14</v>
      </c>
      <c r="G19" s="146">
        <v>0.87</v>
      </c>
      <c r="H19" s="183"/>
      <c r="I19" s="96"/>
      <c r="J19" s="49" t="s">
        <v>15</v>
      </c>
      <c r="K19" s="96">
        <v>0.33</v>
      </c>
      <c r="L19" s="49"/>
      <c r="M19" s="96"/>
      <c r="N19" s="96">
        <f>C19+G19+K19</f>
        <v>1.53</v>
      </c>
    </row>
    <row r="20" spans="1:14" x14ac:dyDescent="0.25">
      <c r="A20" s="40"/>
      <c r="B20" s="77"/>
      <c r="C20" s="44"/>
      <c r="D20" s="172" t="s">
        <v>18</v>
      </c>
      <c r="E20" s="45"/>
      <c r="F20" s="77"/>
      <c r="G20" s="45"/>
      <c r="H20" s="77"/>
      <c r="I20" s="42"/>
      <c r="J20" s="77" t="s">
        <v>18</v>
      </c>
      <c r="K20" s="45"/>
      <c r="L20" s="44"/>
      <c r="M20" s="44"/>
      <c r="N20" s="44"/>
    </row>
    <row r="21" spans="1:14" x14ac:dyDescent="0.25">
      <c r="A21" s="53">
        <v>6.5</v>
      </c>
      <c r="B21" s="49"/>
      <c r="C21" s="49"/>
      <c r="D21" s="49" t="s">
        <v>14</v>
      </c>
      <c r="E21" s="171">
        <v>0.75</v>
      </c>
      <c r="F21" s="85"/>
      <c r="G21" s="96"/>
      <c r="H21" s="49"/>
      <c r="I21" s="49"/>
      <c r="J21" s="49" t="s">
        <v>14</v>
      </c>
      <c r="K21" s="171">
        <v>0.75</v>
      </c>
      <c r="L21" s="49"/>
      <c r="M21" s="49"/>
      <c r="N21" s="146">
        <f>C21+E21+G21+I21+K21+M21</f>
        <v>1.5</v>
      </c>
    </row>
    <row r="22" spans="1:14" x14ac:dyDescent="0.25">
      <c r="A22" s="218"/>
      <c r="B22" s="218"/>
      <c r="C22" s="218"/>
      <c r="D22" s="218" t="s">
        <v>156</v>
      </c>
      <c r="E22" s="219"/>
      <c r="F22" s="220"/>
      <c r="G22" s="218"/>
      <c r="H22" s="218"/>
      <c r="I22" s="218"/>
      <c r="J22" s="218"/>
      <c r="K22" s="219"/>
      <c r="L22" s="219"/>
      <c r="M22" s="83"/>
      <c r="N22" s="197"/>
    </row>
    <row r="23" spans="1:14" x14ac:dyDescent="0.25">
      <c r="A23" s="221">
        <v>2</v>
      </c>
      <c r="B23" s="221"/>
      <c r="C23" s="221"/>
      <c r="D23" s="221" t="s">
        <v>157</v>
      </c>
      <c r="E23" s="222">
        <v>0.46</v>
      </c>
      <c r="F23" s="223"/>
      <c r="G23" s="221"/>
      <c r="H23" s="221"/>
      <c r="I23" s="221"/>
      <c r="J23" s="221"/>
      <c r="K23" s="222"/>
      <c r="L23" s="222"/>
      <c r="M23" s="83"/>
      <c r="N23" s="146">
        <f>C23+E23+G23+I23+K23+M23</f>
        <v>0.46</v>
      </c>
    </row>
    <row r="24" spans="1:14" x14ac:dyDescent="0.25">
      <c r="A24" s="86"/>
      <c r="B24" s="44"/>
      <c r="C24" s="45"/>
      <c r="D24" s="44"/>
      <c r="E24" s="45"/>
      <c r="F24" s="42"/>
      <c r="G24" s="45"/>
      <c r="H24" s="44"/>
      <c r="I24" s="45"/>
      <c r="J24" s="44"/>
      <c r="K24" s="45"/>
      <c r="L24" s="44"/>
      <c r="M24" s="178"/>
      <c r="N24" s="45"/>
    </row>
    <row r="25" spans="1:14" x14ac:dyDescent="0.25">
      <c r="A25" s="211">
        <f>SUM(A4:A24)</f>
        <v>49.54</v>
      </c>
      <c r="B25" s="53" t="s">
        <v>10</v>
      </c>
      <c r="C25" s="96">
        <f>SUM(C4:C24)</f>
        <v>2.0300000000000002</v>
      </c>
      <c r="D25" s="50"/>
      <c r="E25" s="96">
        <f>SUM(E4:E24)</f>
        <v>2.2000000000000002</v>
      </c>
      <c r="F25" s="148"/>
      <c r="G25" s="96">
        <f>SUM(G4:G24)</f>
        <v>1.17</v>
      </c>
      <c r="H25" s="53"/>
      <c r="I25" s="96">
        <f>SUM(I4:I24)</f>
        <v>1.8900000000000001</v>
      </c>
      <c r="J25" s="53"/>
      <c r="K25" s="96">
        <f>SUM(K4:K24)</f>
        <v>4.12</v>
      </c>
      <c r="L25" s="50"/>
      <c r="M25" s="179"/>
      <c r="N25" s="96">
        <f>SUM(N4:N24)</f>
        <v>11.41</v>
      </c>
    </row>
    <row r="26" spans="1:14" x14ac:dyDescent="0.25">
      <c r="A26" s="35"/>
      <c r="B26" s="35"/>
      <c r="C26" s="35"/>
      <c r="D26" s="35"/>
      <c r="E26" s="35"/>
      <c r="F26" s="37"/>
      <c r="G26" s="35"/>
      <c r="H26" s="35"/>
      <c r="I26" s="35"/>
      <c r="J26" s="63"/>
      <c r="K26" s="35"/>
      <c r="L26" s="35"/>
      <c r="M26" s="35"/>
      <c r="N26" s="35"/>
    </row>
    <row r="27" spans="1:14" x14ac:dyDescent="0.25">
      <c r="A27" s="35"/>
      <c r="B27" s="35"/>
      <c r="C27" s="35"/>
      <c r="D27" s="35"/>
      <c r="E27" s="35"/>
      <c r="F27" s="37"/>
      <c r="G27" s="35"/>
      <c r="H27" s="35" t="s">
        <v>21</v>
      </c>
      <c r="I27" s="35"/>
      <c r="J27" s="63"/>
      <c r="K27" s="94">
        <f>N25*4.33</f>
        <v>49.405300000000004</v>
      </c>
      <c r="L27" s="94"/>
      <c r="M27" s="35"/>
      <c r="N27" s="35"/>
    </row>
    <row r="28" spans="1:14" x14ac:dyDescent="0.25">
      <c r="A28" s="35"/>
      <c r="B28" s="35" t="s">
        <v>22</v>
      </c>
      <c r="C28" s="35"/>
      <c r="D28" s="35"/>
      <c r="E28" s="35"/>
      <c r="F28" s="132" t="s">
        <v>184</v>
      </c>
      <c r="G28" s="35"/>
      <c r="H28" s="35"/>
      <c r="I28" s="95"/>
      <c r="J28" s="35"/>
      <c r="K28" s="35"/>
      <c r="L28" s="35"/>
      <c r="M28" s="35"/>
      <c r="N28" s="35"/>
    </row>
    <row r="29" spans="1:14" x14ac:dyDescent="0.25">
      <c r="A29" s="35"/>
      <c r="B29" s="35" t="s">
        <v>23</v>
      </c>
      <c r="C29" s="35"/>
      <c r="D29" s="35" t="s">
        <v>24</v>
      </c>
      <c r="E29" s="180"/>
      <c r="F29" s="35"/>
      <c r="G29" s="35"/>
      <c r="H29" s="35"/>
      <c r="I29" s="35"/>
      <c r="J29" s="35"/>
      <c r="K29" s="35"/>
      <c r="L29" s="35"/>
      <c r="M29" s="35"/>
      <c r="N29" s="35"/>
    </row>
    <row r="30" spans="1:14" x14ac:dyDescent="0.25">
      <c r="F30" t="s">
        <v>185</v>
      </c>
    </row>
    <row r="31" spans="1:14" x14ac:dyDescent="0.25">
      <c r="F31" t="s">
        <v>186</v>
      </c>
    </row>
  </sheetData>
  <pageMargins left="0" right="0" top="0" bottom="0" header="0" footer="0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E22" sqref="E22"/>
    </sheetView>
  </sheetViews>
  <sheetFormatPr baseColWidth="10" defaultRowHeight="15" x14ac:dyDescent="0.25"/>
  <cols>
    <col min="1" max="1" width="9.42578125" customWidth="1"/>
    <col min="3" max="3" width="8.140625" customWidth="1"/>
    <col min="5" max="5" width="6.42578125" customWidth="1"/>
    <col min="7" max="7" width="6.5703125" customWidth="1"/>
    <col min="9" max="9" width="5.85546875" customWidth="1"/>
    <col min="11" max="11" width="6.140625" customWidth="1"/>
    <col min="12" max="12" width="8.28515625" customWidth="1"/>
    <col min="13" max="13" width="5.42578125" customWidth="1"/>
    <col min="14" max="14" width="6.28515625" customWidth="1"/>
  </cols>
  <sheetData>
    <row r="1" spans="1:14" x14ac:dyDescent="0.25">
      <c r="B1" s="35" t="s">
        <v>0</v>
      </c>
      <c r="F1" s="61"/>
    </row>
    <row r="2" spans="1:14" x14ac:dyDescent="0.25">
      <c r="B2" s="35"/>
      <c r="F2" s="61"/>
    </row>
    <row r="3" spans="1:14" x14ac:dyDescent="0.25">
      <c r="A3" s="3" t="s">
        <v>1</v>
      </c>
      <c r="B3" s="3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75</v>
      </c>
      <c r="M3" s="3"/>
      <c r="N3" s="3" t="s">
        <v>10</v>
      </c>
    </row>
    <row r="4" spans="1:14" x14ac:dyDescent="0.25">
      <c r="A4" s="5"/>
      <c r="B4" s="14" t="s">
        <v>72</v>
      </c>
      <c r="C4" s="75"/>
      <c r="D4" s="16"/>
      <c r="E4" s="16"/>
      <c r="F4" s="6" t="s">
        <v>72</v>
      </c>
      <c r="G4" s="75"/>
      <c r="H4" s="6"/>
      <c r="I4" s="75"/>
      <c r="J4" s="6" t="s">
        <v>72</v>
      </c>
      <c r="K4" s="16"/>
      <c r="L4" s="6"/>
      <c r="M4" s="7"/>
      <c r="N4" s="7"/>
    </row>
    <row r="5" spans="1:14" x14ac:dyDescent="0.25">
      <c r="A5" s="8">
        <v>5</v>
      </c>
      <c r="B5" s="17" t="s">
        <v>27</v>
      </c>
      <c r="C5" s="69">
        <v>0.25</v>
      </c>
      <c r="D5" s="9"/>
      <c r="E5" s="9"/>
      <c r="F5" s="9" t="s">
        <v>14</v>
      </c>
      <c r="G5" s="69">
        <v>0.65</v>
      </c>
      <c r="H5" s="10"/>
      <c r="I5" s="69"/>
      <c r="J5" s="17" t="s">
        <v>27</v>
      </c>
      <c r="K5" s="9">
        <v>0.25</v>
      </c>
      <c r="L5" s="9"/>
      <c r="M5" s="10"/>
      <c r="N5" s="10">
        <f>C5+E5+G5+I5+K5+M5</f>
        <v>1.1499999999999999</v>
      </c>
    </row>
    <row r="6" spans="1:14" x14ac:dyDescent="0.25">
      <c r="A6" s="108">
        <f>SUM(A4:A5)</f>
        <v>5</v>
      </c>
      <c r="B6" s="109" t="s">
        <v>10</v>
      </c>
      <c r="C6" s="110">
        <f>SUM(C4:C5)</f>
        <v>0.25</v>
      </c>
      <c r="D6" s="111"/>
      <c r="E6" s="111">
        <f>SUM(E4:E5)</f>
        <v>0</v>
      </c>
      <c r="F6" s="112"/>
      <c r="G6" s="113">
        <f>SUM(G4:G5)</f>
        <v>0.65</v>
      </c>
      <c r="H6" s="110"/>
      <c r="I6" s="113">
        <f>SUM(I3:I5)</f>
        <v>0</v>
      </c>
      <c r="J6" s="113"/>
      <c r="K6" s="111">
        <f>SUM(K4:K5)</f>
        <v>0.25</v>
      </c>
      <c r="L6" s="111"/>
      <c r="M6" s="111"/>
      <c r="N6" s="114">
        <f>SUM(N4:N5)</f>
        <v>1.1499999999999999</v>
      </c>
    </row>
    <row r="7" spans="1:14" x14ac:dyDescent="0.25">
      <c r="B7" s="81" t="s">
        <v>22</v>
      </c>
      <c r="F7" s="61"/>
      <c r="H7" t="s">
        <v>21</v>
      </c>
      <c r="J7" s="63"/>
      <c r="K7" s="115">
        <f>N6*4.33</f>
        <v>4.9794999999999998</v>
      </c>
      <c r="L7" s="115"/>
    </row>
    <row r="8" spans="1:14" x14ac:dyDescent="0.25">
      <c r="B8" s="81" t="s">
        <v>23</v>
      </c>
      <c r="D8" t="str">
        <f>B1</f>
        <v>LAYLA JIYAR</v>
      </c>
      <c r="F8" s="61" t="s">
        <v>87</v>
      </c>
      <c r="I8" s="64">
        <v>31.01</v>
      </c>
      <c r="M8" s="115"/>
    </row>
    <row r="9" spans="1:14" x14ac:dyDescent="0.25">
      <c r="B9" s="81" t="s">
        <v>25</v>
      </c>
      <c r="F9" s="61"/>
      <c r="K9" s="61"/>
    </row>
    <row r="10" spans="1:14" x14ac:dyDescent="0.25">
      <c r="G10" t="s">
        <v>88</v>
      </c>
    </row>
  </sheetData>
  <pageMargins left="0.7" right="0.7" top="0.75" bottom="0.75" header="0.3" footer="0.3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26"/>
    </sheetView>
  </sheetViews>
  <sheetFormatPr baseColWidth="10" defaultRowHeight="15" x14ac:dyDescent="0.25"/>
  <cols>
    <col min="1" max="1" width="8.5703125" customWidth="1"/>
    <col min="2" max="2" width="13.28515625" customWidth="1"/>
    <col min="3" max="3" width="6.7109375" customWidth="1"/>
    <col min="5" max="5" width="7" customWidth="1"/>
    <col min="6" max="6" width="13" customWidth="1"/>
    <col min="7" max="7" width="6.140625" customWidth="1"/>
    <col min="9" max="9" width="7.140625" customWidth="1"/>
    <col min="11" max="11" width="7.140625" customWidth="1"/>
    <col min="12" max="12" width="5.5703125" customWidth="1"/>
    <col min="13" max="13" width="5.28515625" customWidth="1"/>
    <col min="14" max="14" width="6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/>
      <c r="C4" s="7"/>
      <c r="D4" s="6"/>
      <c r="E4" s="7"/>
      <c r="F4" s="6"/>
      <c r="G4" s="7"/>
      <c r="H4" s="6" t="s">
        <v>11</v>
      </c>
      <c r="I4" s="7"/>
      <c r="J4" s="6"/>
      <c r="K4" s="7"/>
      <c r="L4" s="6"/>
      <c r="M4" s="7"/>
      <c r="N4" s="7"/>
    </row>
    <row r="5" spans="1:14" x14ac:dyDescent="0.25">
      <c r="A5" s="8">
        <v>3.5</v>
      </c>
      <c r="B5" s="9"/>
      <c r="C5" s="10"/>
      <c r="D5" s="10"/>
      <c r="E5" s="11"/>
      <c r="F5" s="9"/>
      <c r="G5" s="10"/>
      <c r="H5" s="9" t="s">
        <v>12</v>
      </c>
      <c r="I5" s="10">
        <v>0.8</v>
      </c>
      <c r="J5" s="10"/>
      <c r="K5" s="10"/>
      <c r="L5" s="10"/>
      <c r="M5" s="10"/>
      <c r="N5" s="10">
        <f>C5+E5+G5+I5+K5+M5</f>
        <v>0.8</v>
      </c>
    </row>
    <row r="6" spans="1:14" ht="24.75" x14ac:dyDescent="0.25">
      <c r="A6" s="5"/>
      <c r="B6" s="6" t="s">
        <v>13</v>
      </c>
      <c r="C6" s="7"/>
      <c r="D6" s="13"/>
      <c r="E6" s="7"/>
      <c r="F6" s="6" t="s">
        <v>13</v>
      </c>
      <c r="G6" s="7"/>
      <c r="H6" s="6"/>
      <c r="I6" s="14"/>
      <c r="J6" s="6" t="s">
        <v>13</v>
      </c>
      <c r="K6" s="7"/>
      <c r="L6" s="7"/>
      <c r="M6" s="7"/>
      <c r="N6" s="7"/>
    </row>
    <row r="7" spans="1:14" x14ac:dyDescent="0.25">
      <c r="A7" s="8">
        <v>5.65</v>
      </c>
      <c r="B7" s="9" t="s">
        <v>14</v>
      </c>
      <c r="C7" s="10">
        <v>0.7</v>
      </c>
      <c r="D7" s="10"/>
      <c r="E7" s="11"/>
      <c r="F7" s="9" t="s">
        <v>15</v>
      </c>
      <c r="G7" s="10">
        <v>0.3</v>
      </c>
      <c r="H7" s="10"/>
      <c r="I7" s="10"/>
      <c r="J7" s="10" t="s">
        <v>15</v>
      </c>
      <c r="K7" s="10">
        <v>0.3</v>
      </c>
      <c r="L7" s="10"/>
      <c r="M7" s="10"/>
      <c r="N7" s="10">
        <f>C7+E7+G7+I7+K7+M7</f>
        <v>1.3</v>
      </c>
    </row>
    <row r="8" spans="1:14" x14ac:dyDescent="0.25">
      <c r="A8" s="5">
        <v>6.64</v>
      </c>
      <c r="B8" s="6"/>
      <c r="C8" s="7"/>
      <c r="D8" s="7" t="s">
        <v>16</v>
      </c>
      <c r="E8" s="14"/>
      <c r="F8" s="14"/>
      <c r="G8" s="14"/>
      <c r="H8" s="6"/>
      <c r="I8" s="7"/>
      <c r="J8" s="7" t="s">
        <v>16</v>
      </c>
      <c r="K8" s="14"/>
      <c r="L8" s="7"/>
      <c r="M8" s="14"/>
      <c r="N8" s="7">
        <f>C8+E8+G8+I8+K8+M8</f>
        <v>0</v>
      </c>
    </row>
    <row r="9" spans="1:14" x14ac:dyDescent="0.25">
      <c r="A9" s="8"/>
      <c r="B9" s="9"/>
      <c r="C9" s="10"/>
      <c r="D9" s="9" t="s">
        <v>15</v>
      </c>
      <c r="E9" s="9">
        <v>0.33</v>
      </c>
      <c r="F9" s="9"/>
      <c r="G9" s="9"/>
      <c r="H9" s="9"/>
      <c r="I9" s="10"/>
      <c r="J9" s="9" t="s">
        <v>14</v>
      </c>
      <c r="K9" s="9">
        <v>1.2</v>
      </c>
      <c r="L9" s="9"/>
      <c r="M9" s="9"/>
      <c r="N9" s="10">
        <f>C9+E9+G9+I9+K9+M9</f>
        <v>1.53</v>
      </c>
    </row>
    <row r="10" spans="1:14" x14ac:dyDescent="0.25">
      <c r="A10" s="5"/>
      <c r="B10" s="6"/>
      <c r="C10" s="7"/>
      <c r="D10" s="13" t="s">
        <v>17</v>
      </c>
      <c r="E10" s="7"/>
      <c r="F10" s="6"/>
      <c r="G10" s="7"/>
      <c r="H10" s="6"/>
      <c r="I10" s="14"/>
      <c r="J10" s="13" t="s">
        <v>17</v>
      </c>
      <c r="K10" s="7"/>
      <c r="L10" s="13"/>
      <c r="M10" s="7"/>
      <c r="N10" s="7"/>
    </row>
    <row r="11" spans="1:14" x14ac:dyDescent="0.25">
      <c r="A11" s="8">
        <v>7.82</v>
      </c>
      <c r="B11" s="10"/>
      <c r="C11" s="10"/>
      <c r="D11" s="10" t="s">
        <v>14</v>
      </c>
      <c r="E11" s="11">
        <v>1.47</v>
      </c>
      <c r="F11" s="9"/>
      <c r="G11" s="10"/>
      <c r="H11" s="10"/>
      <c r="I11" s="10"/>
      <c r="J11" s="10" t="s">
        <v>15</v>
      </c>
      <c r="K11" s="11">
        <v>0.33</v>
      </c>
      <c r="L11" s="10"/>
      <c r="M11" s="10"/>
      <c r="N11" s="10">
        <f>C11+E11+G11+I11+K11+M11</f>
        <v>1.8</v>
      </c>
    </row>
    <row r="12" spans="1:14" x14ac:dyDescent="0.25">
      <c r="A12" s="5"/>
      <c r="B12" s="6"/>
      <c r="C12" s="7"/>
      <c r="D12" s="13" t="s">
        <v>18</v>
      </c>
      <c r="E12" s="7"/>
      <c r="F12" s="6"/>
      <c r="G12" s="7"/>
      <c r="H12" s="6"/>
      <c r="I12" s="14"/>
      <c r="J12" s="6" t="s">
        <v>18</v>
      </c>
      <c r="K12" s="7"/>
      <c r="L12" s="7"/>
      <c r="M12" s="7"/>
      <c r="N12" s="7"/>
    </row>
    <row r="13" spans="1:14" x14ac:dyDescent="0.25">
      <c r="A13" s="8">
        <v>6.5</v>
      </c>
      <c r="B13" s="10"/>
      <c r="C13" s="10"/>
      <c r="D13" s="10" t="s">
        <v>14</v>
      </c>
      <c r="E13" s="11">
        <v>0.75</v>
      </c>
      <c r="F13" s="9"/>
      <c r="G13" s="10"/>
      <c r="H13" s="10"/>
      <c r="I13" s="10"/>
      <c r="J13" s="10" t="s">
        <v>14</v>
      </c>
      <c r="K13" s="11">
        <v>0.75</v>
      </c>
      <c r="L13" s="10"/>
      <c r="M13" s="10"/>
      <c r="N13" s="10">
        <f>C13+E13+G13+I13+K13+M13</f>
        <v>1.5</v>
      </c>
    </row>
    <row r="14" spans="1:14" x14ac:dyDescent="0.25">
      <c r="A14" s="5"/>
      <c r="B14" s="6"/>
      <c r="C14" s="15"/>
      <c r="D14" s="16"/>
      <c r="E14" s="16"/>
      <c r="F14" s="6"/>
      <c r="G14" s="15"/>
      <c r="H14" s="6" t="s">
        <v>20</v>
      </c>
      <c r="I14" s="15"/>
      <c r="J14" s="6"/>
      <c r="K14" s="15"/>
      <c r="L14" s="7"/>
      <c r="M14" s="7"/>
      <c r="N14" s="7"/>
    </row>
    <row r="15" spans="1:14" x14ac:dyDescent="0.25">
      <c r="A15" s="8">
        <v>3.5</v>
      </c>
      <c r="B15" s="17"/>
      <c r="C15" s="10"/>
      <c r="D15" s="9"/>
      <c r="E15" s="9"/>
      <c r="F15" s="17"/>
      <c r="G15" s="10"/>
      <c r="H15" s="17" t="s">
        <v>14</v>
      </c>
      <c r="I15" s="10">
        <v>0.8</v>
      </c>
      <c r="J15" s="17"/>
      <c r="K15" s="10"/>
      <c r="L15" s="9"/>
      <c r="M15" s="10"/>
      <c r="N15" s="10">
        <f>C15+E15+G15+I15+K15+M15</f>
        <v>0.8</v>
      </c>
    </row>
    <row r="16" spans="1:14" x14ac:dyDescent="0.25">
      <c r="A16" s="5"/>
      <c r="B16" s="67" t="s">
        <v>48</v>
      </c>
      <c r="C16" s="15"/>
      <c r="D16" s="16"/>
      <c r="E16" s="16"/>
      <c r="F16" s="67"/>
      <c r="G16" s="15"/>
      <c r="H16" s="67"/>
      <c r="I16" s="15"/>
      <c r="J16" s="67"/>
      <c r="K16" s="15"/>
      <c r="L16" s="16"/>
      <c r="M16" s="15"/>
      <c r="N16" s="15"/>
    </row>
    <row r="17" spans="1:14" x14ac:dyDescent="0.25">
      <c r="A17" s="34">
        <v>2.93</v>
      </c>
      <c r="B17" s="67" t="s">
        <v>14</v>
      </c>
      <c r="C17" s="15">
        <v>0.67</v>
      </c>
      <c r="D17" s="16"/>
      <c r="E17" s="16"/>
      <c r="F17" s="67"/>
      <c r="G17" s="15"/>
      <c r="H17" s="67"/>
      <c r="I17" s="15"/>
      <c r="J17" s="67"/>
      <c r="K17" s="15"/>
      <c r="L17" s="16"/>
      <c r="M17" s="15"/>
      <c r="N17" s="15">
        <f>C17</f>
        <v>0.67</v>
      </c>
    </row>
    <row r="18" spans="1:14" x14ac:dyDescent="0.25">
      <c r="A18" s="18"/>
      <c r="B18" s="7"/>
      <c r="C18" s="7"/>
      <c r="D18" s="7"/>
      <c r="E18" s="7"/>
      <c r="F18" s="14"/>
      <c r="G18" s="7"/>
      <c r="H18" s="7"/>
      <c r="I18" s="7"/>
      <c r="J18" s="7"/>
      <c r="K18" s="7"/>
      <c r="L18" s="7"/>
      <c r="M18" s="106"/>
      <c r="N18" s="5"/>
    </row>
    <row r="19" spans="1:14" x14ac:dyDescent="0.25">
      <c r="A19" s="18">
        <f>SUM(A4:A18)</f>
        <v>36.54</v>
      </c>
      <c r="B19" s="8" t="s">
        <v>10</v>
      </c>
      <c r="C19" s="8">
        <f>SUM(C4:C18)</f>
        <v>1.37</v>
      </c>
      <c r="D19" s="19"/>
      <c r="E19" s="19">
        <f>SUM(E4:E18)</f>
        <v>2.5499999999999998</v>
      </c>
      <c r="F19" s="20"/>
      <c r="G19" s="8">
        <f>SUM(G4:G18)</f>
        <v>0.3</v>
      </c>
      <c r="H19" s="8"/>
      <c r="I19" s="8">
        <f>SUM(I4:I18)</f>
        <v>1.6</v>
      </c>
      <c r="J19" s="8"/>
      <c r="K19" s="19">
        <f>SUM(K4:K18)</f>
        <v>2.58</v>
      </c>
      <c r="L19" s="19"/>
      <c r="M19" s="107"/>
      <c r="N19" s="8">
        <f>SUM(N4:N18)</f>
        <v>8.4</v>
      </c>
    </row>
    <row r="20" spans="1:14" x14ac:dyDescent="0.25">
      <c r="A20" s="1"/>
      <c r="B20" s="1"/>
      <c r="C20" s="1"/>
      <c r="D20" s="1"/>
      <c r="E20" s="1"/>
      <c r="F20" s="2"/>
      <c r="G20" s="1"/>
      <c r="H20" s="1"/>
      <c r="I20" s="1"/>
      <c r="J20" s="22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2"/>
      <c r="G21" s="1"/>
      <c r="H21" s="1" t="s">
        <v>21</v>
      </c>
      <c r="I21" s="1"/>
      <c r="J21" s="22"/>
      <c r="K21" s="23">
        <f>N19*4.33</f>
        <v>36.372</v>
      </c>
      <c r="L21" s="23"/>
      <c r="M21" s="1"/>
      <c r="N21" s="1"/>
    </row>
    <row r="22" spans="1:14" x14ac:dyDescent="0.25">
      <c r="A22" s="1"/>
      <c r="B22" s="1"/>
      <c r="C22" s="1"/>
      <c r="D22" s="1"/>
      <c r="E22" s="1"/>
      <c r="F22" s="2"/>
      <c r="G22" s="1"/>
      <c r="H22" s="1"/>
      <c r="I22" s="12"/>
      <c r="J22" s="1"/>
      <c r="K22" s="1"/>
      <c r="L22" s="1"/>
      <c r="M22" s="1"/>
      <c r="N22" s="1"/>
    </row>
    <row r="23" spans="1:14" x14ac:dyDescent="0.25">
      <c r="A23" s="1"/>
      <c r="B23" s="1" t="s">
        <v>22</v>
      </c>
      <c r="C23" s="1"/>
      <c r="D23" s="1"/>
      <c r="E23" s="24"/>
      <c r="F23" s="25" t="s">
        <v>86</v>
      </c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 t="s">
        <v>23</v>
      </c>
      <c r="C24" s="1"/>
      <c r="D24" s="1" t="s">
        <v>24</v>
      </c>
      <c r="E24" s="1"/>
      <c r="F24" s="2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2"/>
      <c r="G25" s="1"/>
      <c r="H25" s="1"/>
      <c r="I25" s="1"/>
      <c r="J25" s="1"/>
      <c r="K25" s="1"/>
      <c r="L25" s="1"/>
    </row>
    <row r="26" spans="1:14" x14ac:dyDescent="0.25">
      <c r="A26" s="1"/>
      <c r="B26" s="1" t="s">
        <v>25</v>
      </c>
      <c r="C26" s="1"/>
      <c r="D26" s="1"/>
      <c r="E26" s="1"/>
      <c r="F26" s="2"/>
      <c r="G26" s="1"/>
      <c r="H26" s="1"/>
      <c r="I26" s="1"/>
      <c r="J26" s="1"/>
      <c r="K26" s="1"/>
      <c r="L26" s="1"/>
    </row>
  </sheetData>
  <pageMargins left="0.25" right="0.25" top="0.75" bottom="0.75" header="0.3" footer="0.3"/>
  <pageSetup paperSize="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0" workbookViewId="0">
      <selection sqref="A1:N28"/>
    </sheetView>
  </sheetViews>
  <sheetFormatPr baseColWidth="10" defaultRowHeight="15" x14ac:dyDescent="0.25"/>
  <cols>
    <col min="1" max="1" width="9.140625" customWidth="1"/>
    <col min="3" max="3" width="7.5703125" customWidth="1"/>
    <col min="5" max="5" width="6.42578125" customWidth="1"/>
    <col min="7" max="7" width="6.42578125" customWidth="1"/>
    <col min="9" max="9" width="6.85546875" customWidth="1"/>
    <col min="11" max="11" width="6.42578125" customWidth="1"/>
    <col min="12" max="12" width="5" customWidth="1"/>
    <col min="13" max="13" width="4.85546875" customWidth="1"/>
    <col min="14" max="14" width="5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/>
      <c r="C4" s="7"/>
      <c r="D4" s="6"/>
      <c r="E4" s="7"/>
      <c r="F4" s="6"/>
      <c r="G4" s="7"/>
      <c r="H4" s="6" t="s">
        <v>11</v>
      </c>
      <c r="I4" s="7"/>
      <c r="J4" s="6"/>
      <c r="K4" s="7"/>
      <c r="L4" s="6"/>
      <c r="M4" s="7"/>
      <c r="N4" s="7"/>
    </row>
    <row r="5" spans="1:14" x14ac:dyDescent="0.25">
      <c r="A5" s="8">
        <v>3.5</v>
      </c>
      <c r="B5" s="9"/>
      <c r="C5" s="10"/>
      <c r="D5" s="10"/>
      <c r="E5" s="11"/>
      <c r="F5" s="9"/>
      <c r="G5" s="10"/>
      <c r="H5" s="9" t="s">
        <v>12</v>
      </c>
      <c r="I5" s="10">
        <v>0.8</v>
      </c>
      <c r="J5" s="10"/>
      <c r="K5" s="10"/>
      <c r="L5" s="10"/>
      <c r="M5" s="10"/>
      <c r="N5" s="10">
        <f>C5+E5+G5+I5+K5+M5</f>
        <v>0.8</v>
      </c>
    </row>
    <row r="6" spans="1:14" ht="24.75" x14ac:dyDescent="0.25">
      <c r="A6" s="5"/>
      <c r="B6" s="6" t="s">
        <v>13</v>
      </c>
      <c r="C6" s="7"/>
      <c r="D6" s="13"/>
      <c r="E6" s="7"/>
      <c r="F6" s="6" t="s">
        <v>13</v>
      </c>
      <c r="G6" s="7"/>
      <c r="H6" s="6"/>
      <c r="I6" s="14"/>
      <c r="J6" s="6" t="s">
        <v>13</v>
      </c>
      <c r="K6" s="7"/>
      <c r="L6" s="7"/>
      <c r="M6" s="7"/>
      <c r="N6" s="7"/>
    </row>
    <row r="7" spans="1:14" x14ac:dyDescent="0.25">
      <c r="A7" s="8">
        <v>5.65</v>
      </c>
      <c r="B7" s="9" t="s">
        <v>14</v>
      </c>
      <c r="C7" s="10">
        <v>0.7</v>
      </c>
      <c r="D7" s="10"/>
      <c r="E7" s="11"/>
      <c r="F7" s="9" t="s">
        <v>15</v>
      </c>
      <c r="G7" s="10">
        <v>0.3</v>
      </c>
      <c r="H7" s="10"/>
      <c r="I7" s="10"/>
      <c r="J7" s="10" t="s">
        <v>15</v>
      </c>
      <c r="K7" s="10">
        <v>0.3</v>
      </c>
      <c r="L7" s="10"/>
      <c r="M7" s="10"/>
      <c r="N7" s="10">
        <f>C7+E7+G7+I7+K7+M7</f>
        <v>1.3</v>
      </c>
    </row>
    <row r="8" spans="1:14" x14ac:dyDescent="0.25">
      <c r="A8" s="5">
        <v>6.64</v>
      </c>
      <c r="B8" s="6"/>
      <c r="C8" s="7"/>
      <c r="D8" s="7" t="s">
        <v>16</v>
      </c>
      <c r="E8" s="14"/>
      <c r="F8" s="14"/>
      <c r="G8" s="14"/>
      <c r="H8" s="6"/>
      <c r="I8" s="7"/>
      <c r="J8" s="7" t="s">
        <v>16</v>
      </c>
      <c r="K8" s="14"/>
      <c r="L8" s="7"/>
      <c r="M8" s="14"/>
      <c r="N8" s="7">
        <f>C8+E8+G8+I8+K8+M8</f>
        <v>0</v>
      </c>
    </row>
    <row r="9" spans="1:14" x14ac:dyDescent="0.25">
      <c r="A9" s="8"/>
      <c r="B9" s="9"/>
      <c r="C9" s="10"/>
      <c r="D9" s="9" t="s">
        <v>15</v>
      </c>
      <c r="E9" s="9">
        <v>0.33</v>
      </c>
      <c r="F9" s="9"/>
      <c r="G9" s="9"/>
      <c r="H9" s="9"/>
      <c r="I9" s="10"/>
      <c r="J9" s="9" t="s">
        <v>14</v>
      </c>
      <c r="K9" s="9">
        <v>1.2</v>
      </c>
      <c r="L9" s="9"/>
      <c r="M9" s="9"/>
      <c r="N9" s="10">
        <f>C9+E9+G9+I9+K9+M9</f>
        <v>1.53</v>
      </c>
    </row>
    <row r="10" spans="1:14" x14ac:dyDescent="0.25">
      <c r="A10" s="5"/>
      <c r="B10" s="6"/>
      <c r="C10" s="7"/>
      <c r="D10" s="13" t="s">
        <v>17</v>
      </c>
      <c r="E10" s="7"/>
      <c r="F10" s="6"/>
      <c r="G10" s="7"/>
      <c r="H10" s="6"/>
      <c r="I10" s="14"/>
      <c r="J10" s="13" t="s">
        <v>17</v>
      </c>
      <c r="K10" s="7"/>
      <c r="L10" s="13"/>
      <c r="M10" s="7"/>
      <c r="N10" s="7"/>
    </row>
    <row r="11" spans="1:14" x14ac:dyDescent="0.25">
      <c r="A11" s="8">
        <v>7.82</v>
      </c>
      <c r="B11" s="10"/>
      <c r="C11" s="10"/>
      <c r="D11" s="10" t="s">
        <v>14</v>
      </c>
      <c r="E11" s="11">
        <v>1.47</v>
      </c>
      <c r="F11" s="9"/>
      <c r="G11" s="10"/>
      <c r="H11" s="10"/>
      <c r="I11" s="10"/>
      <c r="J11" s="10" t="s">
        <v>15</v>
      </c>
      <c r="K11" s="11">
        <v>0.33</v>
      </c>
      <c r="L11" s="10"/>
      <c r="M11" s="10"/>
      <c r="N11" s="10">
        <f>C11+E11+G11+I11+K11+M11</f>
        <v>1.8</v>
      </c>
    </row>
    <row r="12" spans="1:14" x14ac:dyDescent="0.25">
      <c r="A12" s="5"/>
      <c r="B12" s="6"/>
      <c r="C12" s="7"/>
      <c r="D12" s="13" t="s">
        <v>18</v>
      </c>
      <c r="E12" s="7"/>
      <c r="F12" s="6"/>
      <c r="G12" s="7"/>
      <c r="H12" s="6"/>
      <c r="I12" s="14"/>
      <c r="J12" s="6" t="s">
        <v>18</v>
      </c>
      <c r="K12" s="7"/>
      <c r="L12" s="7"/>
      <c r="M12" s="7"/>
      <c r="N12" s="7"/>
    </row>
    <row r="13" spans="1:14" x14ac:dyDescent="0.25">
      <c r="A13" s="8">
        <v>6.5</v>
      </c>
      <c r="B13" s="10"/>
      <c r="C13" s="10"/>
      <c r="D13" s="10" t="s">
        <v>14</v>
      </c>
      <c r="E13" s="11">
        <v>0.75</v>
      </c>
      <c r="F13" s="9"/>
      <c r="G13" s="10"/>
      <c r="H13" s="10"/>
      <c r="I13" s="10"/>
      <c r="J13" s="10" t="s">
        <v>14</v>
      </c>
      <c r="K13" s="11">
        <v>0.75</v>
      </c>
      <c r="L13" s="10"/>
      <c r="M13" s="10"/>
      <c r="N13" s="10">
        <f>C13+E13+G13+I13+K13+M13</f>
        <v>1.5</v>
      </c>
    </row>
    <row r="14" spans="1:14" ht="24.75" x14ac:dyDescent="0.25">
      <c r="A14" s="5"/>
      <c r="B14" s="6" t="s">
        <v>19</v>
      </c>
      <c r="C14" s="15"/>
      <c r="D14" s="16"/>
      <c r="E14" s="16"/>
      <c r="F14" s="6"/>
      <c r="G14" s="15"/>
      <c r="H14" s="6" t="s">
        <v>19</v>
      </c>
      <c r="I14" s="15"/>
      <c r="J14" s="6"/>
      <c r="K14" s="15"/>
      <c r="L14" s="7"/>
      <c r="M14" s="7"/>
      <c r="N14" s="7"/>
    </row>
    <row r="15" spans="1:14" x14ac:dyDescent="0.25">
      <c r="A15" s="8">
        <v>4.32</v>
      </c>
      <c r="B15" s="17" t="s">
        <v>15</v>
      </c>
      <c r="C15" s="10">
        <v>0.33</v>
      </c>
      <c r="D15" s="9"/>
      <c r="E15" s="9"/>
      <c r="F15" s="17"/>
      <c r="G15" s="10"/>
      <c r="H15" s="17" t="s">
        <v>12</v>
      </c>
      <c r="I15" s="10">
        <v>0.66</v>
      </c>
      <c r="J15" s="17"/>
      <c r="K15" s="10"/>
      <c r="L15" s="9"/>
      <c r="M15" s="10"/>
      <c r="N15" s="10">
        <f>C15+E15+G15+I15+K15+M15</f>
        <v>0.99</v>
      </c>
    </row>
    <row r="16" spans="1:14" x14ac:dyDescent="0.25">
      <c r="A16" s="5"/>
      <c r="B16" s="6"/>
      <c r="C16" s="15"/>
      <c r="D16" s="16"/>
      <c r="E16" s="16"/>
      <c r="F16" s="6"/>
      <c r="G16" s="15"/>
      <c r="H16" s="6" t="s">
        <v>20</v>
      </c>
      <c r="I16" s="15"/>
      <c r="J16" s="6"/>
      <c r="K16" s="15"/>
      <c r="L16" s="7"/>
      <c r="M16" s="7"/>
      <c r="N16" s="7"/>
    </row>
    <row r="17" spans="1:14" x14ac:dyDescent="0.25">
      <c r="A17" s="8">
        <v>3.5</v>
      </c>
      <c r="B17" s="17"/>
      <c r="C17" s="10"/>
      <c r="D17" s="9"/>
      <c r="E17" s="9"/>
      <c r="F17" s="17"/>
      <c r="G17" s="10"/>
      <c r="H17" s="17" t="s">
        <v>14</v>
      </c>
      <c r="I17" s="10">
        <v>0.8</v>
      </c>
      <c r="J17" s="17"/>
      <c r="K17" s="10"/>
      <c r="L17" s="9"/>
      <c r="M17" s="10"/>
      <c r="N17" s="10">
        <f>C17+E17+G17+I17+K17+M17</f>
        <v>0.8</v>
      </c>
    </row>
    <row r="18" spans="1:14" ht="24.75" x14ac:dyDescent="0.25">
      <c r="A18" s="5"/>
      <c r="B18" s="67" t="s">
        <v>48</v>
      </c>
      <c r="C18" s="15"/>
      <c r="D18" s="16"/>
      <c r="E18" s="16"/>
      <c r="F18" s="67"/>
      <c r="G18" s="15"/>
      <c r="H18" s="67"/>
      <c r="I18" s="15"/>
      <c r="J18" s="67"/>
      <c r="K18" s="15"/>
      <c r="L18" s="16"/>
      <c r="M18" s="15"/>
      <c r="N18" s="15"/>
    </row>
    <row r="19" spans="1:14" x14ac:dyDescent="0.25">
      <c r="A19" s="34">
        <v>2.93</v>
      </c>
      <c r="B19" s="67" t="s">
        <v>14</v>
      </c>
      <c r="C19" s="15">
        <v>0.67</v>
      </c>
      <c r="D19" s="16"/>
      <c r="E19" s="16"/>
      <c r="F19" s="67"/>
      <c r="G19" s="15"/>
      <c r="H19" s="67"/>
      <c r="I19" s="15"/>
      <c r="J19" s="67"/>
      <c r="K19" s="15"/>
      <c r="L19" s="16"/>
      <c r="M19" s="15"/>
      <c r="N19" s="15">
        <f>C19</f>
        <v>0.67</v>
      </c>
    </row>
    <row r="20" spans="1:14" x14ac:dyDescent="0.25">
      <c r="A20" s="18"/>
      <c r="B20" s="7"/>
      <c r="C20" s="7"/>
      <c r="D20" s="7"/>
      <c r="E20" s="7"/>
      <c r="F20" s="14"/>
      <c r="G20" s="7"/>
      <c r="H20" s="7"/>
      <c r="I20" s="7"/>
      <c r="J20" s="7"/>
      <c r="K20" s="7"/>
      <c r="L20" s="7"/>
      <c r="M20" s="106"/>
      <c r="N20" s="5"/>
    </row>
    <row r="21" spans="1:14" x14ac:dyDescent="0.25">
      <c r="A21" s="18">
        <f>SUM(A4:A20)</f>
        <v>40.86</v>
      </c>
      <c r="B21" s="8" t="s">
        <v>10</v>
      </c>
      <c r="C21" s="8">
        <f>SUM(C4:C20)</f>
        <v>1.7000000000000002</v>
      </c>
      <c r="D21" s="19"/>
      <c r="E21" s="19">
        <f>SUM(E4:E20)</f>
        <v>2.5499999999999998</v>
      </c>
      <c r="F21" s="20"/>
      <c r="G21" s="8">
        <f>SUM(G4:G20)</f>
        <v>0.3</v>
      </c>
      <c r="H21" s="8"/>
      <c r="I21" s="8">
        <f>SUM(I4:I20)</f>
        <v>2.2599999999999998</v>
      </c>
      <c r="J21" s="8"/>
      <c r="K21" s="19">
        <f>SUM(K4:K20)</f>
        <v>2.58</v>
      </c>
      <c r="L21" s="19"/>
      <c r="M21" s="107"/>
      <c r="N21" s="8">
        <f>SUM(N4:N20)</f>
        <v>9.39</v>
      </c>
    </row>
    <row r="22" spans="1:14" x14ac:dyDescent="0.25">
      <c r="A22" s="1"/>
      <c r="B22" s="1"/>
      <c r="C22" s="1"/>
      <c r="D22" s="1"/>
      <c r="E22" s="1"/>
      <c r="F22" s="2"/>
      <c r="G22" s="1"/>
      <c r="H22" s="1"/>
      <c r="I22" s="1"/>
      <c r="J22" s="22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2"/>
      <c r="G23" s="1"/>
      <c r="H23" s="1" t="s">
        <v>21</v>
      </c>
      <c r="I23" s="1"/>
      <c r="J23" s="22"/>
      <c r="K23" s="23">
        <f>N21*4.33</f>
        <v>40.658700000000003</v>
      </c>
      <c r="L23" s="23"/>
      <c r="M23" s="1"/>
      <c r="N23" s="1"/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2"/>
      <c r="J24" s="1"/>
      <c r="K24" s="1"/>
      <c r="L24" s="1"/>
      <c r="M24" s="1"/>
      <c r="N24" s="1"/>
    </row>
    <row r="25" spans="1:14" x14ac:dyDescent="0.25">
      <c r="A25" s="1"/>
      <c r="B25" s="1" t="s">
        <v>22</v>
      </c>
      <c r="C25" s="1"/>
      <c r="D25" s="1"/>
      <c r="E25" s="24"/>
      <c r="F25" s="25" t="s">
        <v>85</v>
      </c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 t="s">
        <v>23</v>
      </c>
      <c r="C26" s="1"/>
      <c r="D26" s="1" t="s">
        <v>24</v>
      </c>
      <c r="E26" s="1"/>
      <c r="F26" s="2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2"/>
      <c r="G27" s="1"/>
      <c r="H27" s="1"/>
      <c r="I27" s="1"/>
      <c r="J27" s="1"/>
      <c r="K27" s="1"/>
      <c r="L27" s="1"/>
    </row>
    <row r="28" spans="1:14" x14ac:dyDescent="0.25">
      <c r="A28" s="1"/>
      <c r="B28" s="1" t="s">
        <v>25</v>
      </c>
      <c r="C28" s="1"/>
      <c r="D28" s="1"/>
      <c r="E28" s="1"/>
      <c r="F28" s="2"/>
      <c r="G28" s="1"/>
      <c r="H28" s="1"/>
      <c r="I28" s="1"/>
      <c r="J28" s="1"/>
      <c r="K28" s="1"/>
      <c r="L28" s="1"/>
    </row>
  </sheetData>
  <pageMargins left="0.25" right="0.25" top="0.75" bottom="0.75" header="0.3" footer="0.3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C19" sqref="C19"/>
    </sheetView>
  </sheetViews>
  <sheetFormatPr baseColWidth="10" defaultRowHeight="15" x14ac:dyDescent="0.25"/>
  <cols>
    <col min="2" max="2" width="13" customWidth="1"/>
    <col min="3" max="3" width="8.5703125" customWidth="1"/>
    <col min="5" max="5" width="6.5703125" customWidth="1"/>
    <col min="7" max="7" width="6.28515625" customWidth="1"/>
    <col min="9" max="9" width="6.5703125" customWidth="1"/>
    <col min="11" max="11" width="6.7109375" customWidth="1"/>
    <col min="12" max="12" width="6.140625" customWidth="1"/>
    <col min="13" max="13" width="6.7109375" customWidth="1"/>
    <col min="14" max="14" width="7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/>
      <c r="C4" s="7"/>
      <c r="D4" s="6"/>
      <c r="E4" s="7"/>
      <c r="F4" s="6"/>
      <c r="G4" s="7"/>
      <c r="H4" s="6" t="s">
        <v>11</v>
      </c>
      <c r="I4" s="7"/>
      <c r="J4" s="6"/>
      <c r="K4" s="7"/>
      <c r="L4" s="6"/>
      <c r="M4" s="7"/>
      <c r="N4" s="7"/>
    </row>
    <row r="5" spans="1:14" x14ac:dyDescent="0.25">
      <c r="A5" s="8">
        <v>3.5</v>
      </c>
      <c r="B5" s="9"/>
      <c r="C5" s="10"/>
      <c r="D5" s="10"/>
      <c r="E5" s="11"/>
      <c r="F5" s="9"/>
      <c r="G5" s="10"/>
      <c r="H5" s="9" t="s">
        <v>12</v>
      </c>
      <c r="I5" s="10">
        <v>0.8</v>
      </c>
      <c r="J5" s="10"/>
      <c r="K5" s="10"/>
      <c r="L5" s="10"/>
      <c r="M5" s="10"/>
      <c r="N5" s="10">
        <f>C5+E5+G5+I5+K5+M5</f>
        <v>0.8</v>
      </c>
    </row>
    <row r="6" spans="1:14" ht="24.75" x14ac:dyDescent="0.25">
      <c r="A6" s="5"/>
      <c r="B6" s="6" t="s">
        <v>13</v>
      </c>
      <c r="C6" s="7"/>
      <c r="D6" s="13"/>
      <c r="E6" s="7"/>
      <c r="F6" s="6" t="s">
        <v>13</v>
      </c>
      <c r="G6" s="7"/>
      <c r="H6" s="6"/>
      <c r="I6" s="14"/>
      <c r="J6" s="6" t="s">
        <v>13</v>
      </c>
      <c r="K6" s="7"/>
      <c r="L6" s="7"/>
      <c r="M6" s="7"/>
      <c r="N6" s="7"/>
    </row>
    <row r="7" spans="1:14" x14ac:dyDescent="0.25">
      <c r="A7" s="8">
        <v>5.65</v>
      </c>
      <c r="B7" s="9" t="s">
        <v>14</v>
      </c>
      <c r="C7" s="10">
        <v>0.7</v>
      </c>
      <c r="D7" s="10"/>
      <c r="E7" s="11"/>
      <c r="F7" s="9" t="s">
        <v>15</v>
      </c>
      <c r="G7" s="10">
        <v>0.3</v>
      </c>
      <c r="H7" s="10"/>
      <c r="I7" s="10"/>
      <c r="J7" s="10" t="s">
        <v>15</v>
      </c>
      <c r="K7" s="10">
        <v>0.3</v>
      </c>
      <c r="L7" s="10"/>
      <c r="M7" s="10"/>
      <c r="N7" s="10">
        <f>C7+E7+G7+I7+K7+M7</f>
        <v>1.3</v>
      </c>
    </row>
    <row r="8" spans="1:14" x14ac:dyDescent="0.25">
      <c r="A8" s="5">
        <v>6.64</v>
      </c>
      <c r="B8" s="6"/>
      <c r="C8" s="7"/>
      <c r="D8" s="7" t="s">
        <v>16</v>
      </c>
      <c r="E8" s="14"/>
      <c r="F8" s="14"/>
      <c r="G8" s="14"/>
      <c r="H8" s="6"/>
      <c r="I8" s="7"/>
      <c r="J8" s="7" t="s">
        <v>16</v>
      </c>
      <c r="K8" s="14"/>
      <c r="L8" s="7"/>
      <c r="M8" s="14"/>
      <c r="N8" s="7">
        <f>C8+E8+G8+I8+K8+M8</f>
        <v>0</v>
      </c>
    </row>
    <row r="9" spans="1:14" x14ac:dyDescent="0.25">
      <c r="A9" s="8"/>
      <c r="B9" s="9"/>
      <c r="C9" s="10"/>
      <c r="D9" s="9" t="s">
        <v>15</v>
      </c>
      <c r="E9" s="9">
        <v>0.33</v>
      </c>
      <c r="F9" s="9"/>
      <c r="G9" s="9"/>
      <c r="H9" s="9"/>
      <c r="I9" s="10"/>
      <c r="J9" s="9" t="s">
        <v>14</v>
      </c>
      <c r="K9" s="9">
        <v>1.2</v>
      </c>
      <c r="L9" s="9"/>
      <c r="M9" s="9"/>
      <c r="N9" s="10">
        <f>C9+E9+G9+I9+K9+M9</f>
        <v>1.53</v>
      </c>
    </row>
    <row r="10" spans="1:14" x14ac:dyDescent="0.25">
      <c r="A10" s="5"/>
      <c r="B10" s="6"/>
      <c r="C10" s="7"/>
      <c r="D10" s="13" t="s">
        <v>17</v>
      </c>
      <c r="E10" s="7"/>
      <c r="F10" s="6"/>
      <c r="G10" s="7"/>
      <c r="H10" s="6"/>
      <c r="I10" s="14"/>
      <c r="J10" s="13" t="s">
        <v>17</v>
      </c>
      <c r="K10" s="7"/>
      <c r="L10" s="13"/>
      <c r="M10" s="7"/>
      <c r="N10" s="7"/>
    </row>
    <row r="11" spans="1:14" x14ac:dyDescent="0.25">
      <c r="A11" s="8">
        <v>7.82</v>
      </c>
      <c r="B11" s="10"/>
      <c r="C11" s="10"/>
      <c r="D11" s="10" t="s">
        <v>14</v>
      </c>
      <c r="E11" s="11">
        <v>1.47</v>
      </c>
      <c r="F11" s="9"/>
      <c r="G11" s="10"/>
      <c r="H11" s="10"/>
      <c r="I11" s="10"/>
      <c r="J11" s="10" t="s">
        <v>15</v>
      </c>
      <c r="K11" s="11">
        <v>0.33</v>
      </c>
      <c r="L11" s="10"/>
      <c r="M11" s="10"/>
      <c r="N11" s="10">
        <f>C11+E11+G11+I11+K11+M11</f>
        <v>1.8</v>
      </c>
    </row>
    <row r="12" spans="1:14" x14ac:dyDescent="0.25">
      <c r="A12" s="5"/>
      <c r="B12" s="6"/>
      <c r="C12" s="7"/>
      <c r="D12" s="13" t="s">
        <v>18</v>
      </c>
      <c r="E12" s="7"/>
      <c r="F12" s="6"/>
      <c r="G12" s="7"/>
      <c r="H12" s="6"/>
      <c r="I12" s="14"/>
      <c r="J12" s="6" t="s">
        <v>18</v>
      </c>
      <c r="K12" s="7"/>
      <c r="L12" s="7"/>
      <c r="M12" s="7"/>
      <c r="N12" s="7"/>
    </row>
    <row r="13" spans="1:14" x14ac:dyDescent="0.25">
      <c r="A13" s="8">
        <v>6.5</v>
      </c>
      <c r="B13" s="10"/>
      <c r="C13" s="10"/>
      <c r="D13" s="10" t="s">
        <v>14</v>
      </c>
      <c r="E13" s="11">
        <v>0.75</v>
      </c>
      <c r="F13" s="9"/>
      <c r="G13" s="10"/>
      <c r="H13" s="10"/>
      <c r="I13" s="10"/>
      <c r="J13" s="10" t="s">
        <v>14</v>
      </c>
      <c r="K13" s="11">
        <v>0.75</v>
      </c>
      <c r="L13" s="10"/>
      <c r="M13" s="10"/>
      <c r="N13" s="10">
        <f>C13+E13+G13+I13+K13+M13</f>
        <v>1.5</v>
      </c>
    </row>
    <row r="14" spans="1:14" ht="24.75" x14ac:dyDescent="0.25">
      <c r="A14" s="5"/>
      <c r="B14" s="6" t="s">
        <v>19</v>
      </c>
      <c r="C14" s="15"/>
      <c r="D14" s="16"/>
      <c r="E14" s="16"/>
      <c r="F14" s="6"/>
      <c r="G14" s="15"/>
      <c r="H14" s="6" t="s">
        <v>19</v>
      </c>
      <c r="I14" s="15"/>
      <c r="J14" s="6"/>
      <c r="K14" s="15"/>
      <c r="L14" s="7"/>
      <c r="M14" s="7"/>
      <c r="N14" s="7"/>
    </row>
    <row r="15" spans="1:14" x14ac:dyDescent="0.25">
      <c r="A15" s="8">
        <v>4.32</v>
      </c>
      <c r="B15" s="17" t="s">
        <v>15</v>
      </c>
      <c r="C15" s="10">
        <v>0.33</v>
      </c>
      <c r="D15" s="9"/>
      <c r="E15" s="9"/>
      <c r="F15" s="17"/>
      <c r="G15" s="10"/>
      <c r="H15" s="17" t="s">
        <v>12</v>
      </c>
      <c r="I15" s="10">
        <v>0.66</v>
      </c>
      <c r="J15" s="17"/>
      <c r="K15" s="10"/>
      <c r="L15" s="9"/>
      <c r="M15" s="10"/>
      <c r="N15" s="10">
        <f>C15+E15+G15+I15+K15+M15</f>
        <v>0.99</v>
      </c>
    </row>
    <row r="16" spans="1:14" x14ac:dyDescent="0.25">
      <c r="A16" s="5"/>
      <c r="B16" s="6"/>
      <c r="C16" s="15"/>
      <c r="D16" s="16"/>
      <c r="E16" s="16"/>
      <c r="F16" s="6"/>
      <c r="G16" s="15"/>
      <c r="H16" s="6" t="s">
        <v>20</v>
      </c>
      <c r="I16" s="15"/>
      <c r="J16" s="6"/>
      <c r="K16" s="15"/>
      <c r="L16" s="7"/>
      <c r="M16" s="7"/>
      <c r="N16" s="7"/>
    </row>
    <row r="17" spans="1:14" x14ac:dyDescent="0.25">
      <c r="A17" s="8">
        <v>3.5</v>
      </c>
      <c r="B17" s="17"/>
      <c r="C17" s="10"/>
      <c r="D17" s="9"/>
      <c r="E17" s="9"/>
      <c r="F17" s="17"/>
      <c r="G17" s="10"/>
      <c r="H17" s="17" t="s">
        <v>14</v>
      </c>
      <c r="I17" s="10">
        <v>0.8</v>
      </c>
      <c r="J17" s="17"/>
      <c r="K17" s="10"/>
      <c r="L17" s="9"/>
      <c r="M17" s="10"/>
      <c r="N17" s="10">
        <f>C17+E17+G17+I17+K17+M17</f>
        <v>0.8</v>
      </c>
    </row>
    <row r="18" spans="1:14" x14ac:dyDescent="0.25">
      <c r="A18" s="5"/>
      <c r="B18" s="67" t="s">
        <v>48</v>
      </c>
      <c r="C18" s="15"/>
      <c r="D18" s="16"/>
      <c r="E18" s="16"/>
      <c r="F18" s="67"/>
      <c r="G18" s="15"/>
      <c r="H18" s="67"/>
      <c r="I18" s="15"/>
      <c r="J18" s="67"/>
      <c r="K18" s="15"/>
      <c r="L18" s="16"/>
      <c r="M18" s="15"/>
      <c r="N18" s="15"/>
    </row>
    <row r="19" spans="1:14" x14ac:dyDescent="0.25">
      <c r="A19" s="8">
        <v>2.93</v>
      </c>
      <c r="B19" s="67" t="s">
        <v>14</v>
      </c>
      <c r="C19" s="15">
        <v>0.67</v>
      </c>
      <c r="D19" s="16"/>
      <c r="E19" s="16"/>
      <c r="F19" s="67"/>
      <c r="G19" s="15"/>
      <c r="H19" s="67"/>
      <c r="I19" s="15"/>
      <c r="J19" s="67"/>
      <c r="K19" s="15"/>
      <c r="L19" s="9"/>
      <c r="M19" s="10"/>
      <c r="N19" s="15">
        <f>C19</f>
        <v>0.67</v>
      </c>
    </row>
    <row r="20" spans="1:14" x14ac:dyDescent="0.25">
      <c r="A20" s="18"/>
      <c r="B20" s="7"/>
      <c r="C20" s="7"/>
      <c r="D20" s="7"/>
      <c r="E20" s="7"/>
      <c r="F20" s="14"/>
      <c r="G20" s="7"/>
      <c r="H20" s="7"/>
      <c r="I20" s="7"/>
      <c r="J20" s="7"/>
      <c r="K20" s="7"/>
      <c r="L20" s="15"/>
      <c r="M20" s="15"/>
      <c r="N20" s="7">
        <f>C20+E20+G20+I20+K20+M20</f>
        <v>0</v>
      </c>
    </row>
    <row r="21" spans="1:14" x14ac:dyDescent="0.25">
      <c r="A21" s="18">
        <f>SUM(A4:A20)</f>
        <v>40.86</v>
      </c>
      <c r="B21" s="8" t="s">
        <v>10</v>
      </c>
      <c r="C21" s="8">
        <f>SUM(C5:C20)</f>
        <v>1.7000000000000002</v>
      </c>
      <c r="D21" s="19"/>
      <c r="E21" s="19">
        <f>SUM(E4:E20)</f>
        <v>2.5499999999999998</v>
      </c>
      <c r="F21" s="20"/>
      <c r="G21" s="8">
        <f>SUM(G4:G20)</f>
        <v>0.3</v>
      </c>
      <c r="H21" s="8"/>
      <c r="I21" s="8">
        <f>SUM(I4:I20)</f>
        <v>2.2599999999999998</v>
      </c>
      <c r="J21" s="8"/>
      <c r="K21" s="19">
        <f>SUM(K4:K20)</f>
        <v>2.58</v>
      </c>
      <c r="L21" s="19"/>
      <c r="M21" s="19">
        <f>SUM(M4:M20)</f>
        <v>0</v>
      </c>
      <c r="N21" s="21">
        <f>SUM(N4:N20)</f>
        <v>9.39</v>
      </c>
    </row>
    <row r="22" spans="1:14" x14ac:dyDescent="0.25">
      <c r="A22" s="1"/>
      <c r="B22" s="1"/>
      <c r="C22" s="1"/>
      <c r="D22" s="1"/>
      <c r="E22" s="1"/>
      <c r="F22" s="2"/>
      <c r="G22" s="1"/>
      <c r="H22" s="1"/>
      <c r="I22" s="1"/>
      <c r="J22" s="22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2"/>
      <c r="G23" s="1"/>
      <c r="H23" s="1" t="s">
        <v>21</v>
      </c>
      <c r="I23" s="1"/>
      <c r="J23" s="22"/>
      <c r="K23" s="23">
        <f>N21*4.33</f>
        <v>40.658700000000003</v>
      </c>
      <c r="L23" s="23"/>
      <c r="M23" s="23"/>
      <c r="N23" s="1"/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2">
        <f>N21</f>
        <v>9.39</v>
      </c>
      <c r="J24" s="1"/>
      <c r="K24" s="1"/>
      <c r="L24" s="1"/>
      <c r="M24" s="1"/>
      <c r="N24" s="1"/>
    </row>
    <row r="25" spans="1:14" x14ac:dyDescent="0.25">
      <c r="A25" s="1"/>
      <c r="B25" s="1" t="s">
        <v>22</v>
      </c>
      <c r="C25" s="1"/>
      <c r="D25" s="1"/>
      <c r="E25" s="24"/>
      <c r="F25" s="25" t="s">
        <v>79</v>
      </c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 t="s">
        <v>23</v>
      </c>
      <c r="C26" s="1"/>
      <c r="D26" s="1" t="s">
        <v>24</v>
      </c>
      <c r="E26" s="1"/>
      <c r="F26" s="2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2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 t="s">
        <v>25</v>
      </c>
      <c r="C28" s="1"/>
      <c r="D28" s="1"/>
      <c r="E28" s="1"/>
      <c r="F28" s="2"/>
      <c r="G28" s="1"/>
      <c r="H28" s="1"/>
      <c r="I28" s="1"/>
      <c r="J28" s="1"/>
      <c r="K28" s="1"/>
      <c r="L28" s="1"/>
      <c r="M28" s="1"/>
      <c r="N28" s="1"/>
    </row>
  </sheetData>
  <pageMargins left="0.7" right="0.7" top="0.75" bottom="0.75" header="0.3" footer="0.3"/>
  <pageSetup paperSize="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N14"/>
    </sheetView>
  </sheetViews>
  <sheetFormatPr baseColWidth="10" defaultRowHeight="15" x14ac:dyDescent="0.25"/>
  <cols>
    <col min="3" max="3" width="7" customWidth="1"/>
    <col min="5" max="5" width="5.7109375" customWidth="1"/>
    <col min="6" max="6" width="9.28515625" customWidth="1"/>
    <col min="7" max="7" width="5.7109375" customWidth="1"/>
    <col min="9" max="9" width="6.28515625" customWidth="1"/>
    <col min="11" max="11" width="5.42578125" customWidth="1"/>
    <col min="12" max="12" width="8.42578125" customWidth="1"/>
    <col min="13" max="13" width="5.5703125" customWidth="1"/>
    <col min="14" max="14" width="6.85546875" customWidth="1"/>
  </cols>
  <sheetData>
    <row r="1" spans="1:14" x14ac:dyDescent="0.25">
      <c r="A1" s="35"/>
      <c r="B1" s="81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8"/>
      <c r="B2" s="38" t="s">
        <v>2</v>
      </c>
      <c r="C2" s="38"/>
      <c r="D2" s="38" t="s">
        <v>4</v>
      </c>
      <c r="E2" s="38"/>
      <c r="F2" s="39" t="s">
        <v>74</v>
      </c>
      <c r="G2" s="38"/>
      <c r="H2" s="38" t="s">
        <v>7</v>
      </c>
      <c r="I2" s="38"/>
      <c r="J2" s="38" t="s">
        <v>8</v>
      </c>
      <c r="K2" s="38"/>
      <c r="L2" s="38" t="s">
        <v>75</v>
      </c>
      <c r="M2" s="38"/>
      <c r="N2" s="38" t="s">
        <v>10</v>
      </c>
    </row>
    <row r="3" spans="1:14" x14ac:dyDescent="0.25">
      <c r="A3" s="40"/>
      <c r="B3" s="82"/>
      <c r="C3" s="44"/>
      <c r="D3" s="83"/>
      <c r="E3" s="44"/>
      <c r="F3" s="82"/>
      <c r="G3" s="44"/>
      <c r="H3" s="82" t="s">
        <v>80</v>
      </c>
      <c r="I3" s="44"/>
      <c r="J3" s="82"/>
      <c r="K3" s="45"/>
      <c r="L3" s="83"/>
      <c r="M3" s="44"/>
      <c r="N3" s="44"/>
    </row>
    <row r="4" spans="1:14" x14ac:dyDescent="0.25">
      <c r="A4" s="53">
        <v>4.33</v>
      </c>
      <c r="B4" s="49"/>
      <c r="C4" s="49"/>
      <c r="D4" s="49"/>
      <c r="E4" s="84"/>
      <c r="F4" s="49"/>
      <c r="G4" s="49"/>
      <c r="H4" s="49" t="s">
        <v>14</v>
      </c>
      <c r="I4" s="49">
        <v>1</v>
      </c>
      <c r="J4" s="49"/>
      <c r="K4" s="96"/>
      <c r="L4" s="49"/>
      <c r="M4" s="49"/>
      <c r="N4" s="49">
        <f>C4+E4+G4+I4+K4+M4</f>
        <v>1</v>
      </c>
    </row>
    <row r="5" spans="1:14" x14ac:dyDescent="0.25">
      <c r="A5" s="98"/>
      <c r="B5" s="99"/>
      <c r="C5" s="100"/>
      <c r="D5" s="101"/>
      <c r="E5" s="100"/>
      <c r="F5" s="101"/>
      <c r="G5" s="42"/>
      <c r="H5" s="42" t="s">
        <v>81</v>
      </c>
      <c r="I5" s="102"/>
      <c r="J5" s="98"/>
      <c r="K5" s="103"/>
      <c r="L5" s="100"/>
      <c r="M5" s="102"/>
      <c r="N5" s="7"/>
    </row>
    <row r="6" spans="1:14" ht="23.25" x14ac:dyDescent="0.25">
      <c r="A6" s="98">
        <v>2.25</v>
      </c>
      <c r="B6" s="99"/>
      <c r="C6" s="100"/>
      <c r="D6" s="101"/>
      <c r="E6" s="100"/>
      <c r="F6" s="101"/>
      <c r="G6" s="41"/>
      <c r="H6" s="41" t="s">
        <v>82</v>
      </c>
      <c r="I6" s="102">
        <v>0.52</v>
      </c>
      <c r="J6" s="98"/>
      <c r="K6" s="103"/>
      <c r="L6" s="100"/>
      <c r="M6" s="102"/>
      <c r="N6" s="15">
        <v>0.52</v>
      </c>
    </row>
    <row r="7" spans="1:14" x14ac:dyDescent="0.25">
      <c r="A7" s="88">
        <f>SUM(A3:A6)</f>
        <v>6.58</v>
      </c>
      <c r="B7" s="49" t="s">
        <v>10</v>
      </c>
      <c r="C7" s="104">
        <f>SUM(C3:C6)</f>
        <v>0</v>
      </c>
      <c r="D7" s="89"/>
      <c r="E7" s="50">
        <f>SUM(E3:E6)</f>
        <v>0</v>
      </c>
      <c r="F7" s="85"/>
      <c r="G7" s="49">
        <f>SUM(G3:G6)</f>
        <v>0</v>
      </c>
      <c r="H7" s="49"/>
      <c r="I7" s="49">
        <f>SUM(I3:I6)</f>
        <v>1.52</v>
      </c>
      <c r="J7" s="49"/>
      <c r="K7" s="97">
        <f>SUM(K3:K6)</f>
        <v>0</v>
      </c>
      <c r="L7" s="50"/>
      <c r="M7" s="50">
        <f>SUM(M3:M6)</f>
        <v>0</v>
      </c>
      <c r="N7" s="90">
        <f>SUM(N3:N6)</f>
        <v>1.52</v>
      </c>
    </row>
    <row r="8" spans="1:14" ht="26.25" x14ac:dyDescent="0.25">
      <c r="A8" s="35"/>
      <c r="B8" s="81" t="s">
        <v>22</v>
      </c>
      <c r="C8" s="35"/>
      <c r="D8" s="91"/>
      <c r="E8" s="35"/>
      <c r="F8" s="105" t="s">
        <v>83</v>
      </c>
      <c r="G8" s="35"/>
      <c r="H8" s="35"/>
      <c r="I8" s="35"/>
      <c r="J8" s="63"/>
      <c r="K8" s="35"/>
      <c r="L8" s="35"/>
      <c r="M8" s="35"/>
      <c r="N8" s="35"/>
    </row>
    <row r="9" spans="1:14" x14ac:dyDescent="0.25">
      <c r="A9" s="35"/>
      <c r="B9" s="81" t="s">
        <v>23</v>
      </c>
      <c r="C9" s="81"/>
      <c r="D9" s="92" t="str">
        <f>B1</f>
        <v>LAYLA JIYAR</v>
      </c>
      <c r="E9" s="81"/>
      <c r="F9" s="93"/>
      <c r="G9" s="35"/>
      <c r="H9" s="35" t="s">
        <v>21</v>
      </c>
      <c r="I9" s="35"/>
      <c r="J9" s="63"/>
      <c r="K9" s="94"/>
      <c r="L9" s="94"/>
      <c r="M9" s="94"/>
      <c r="N9" s="35"/>
    </row>
    <row r="10" spans="1:14" x14ac:dyDescent="0.25">
      <c r="A10" s="35"/>
      <c r="B10" s="81" t="s">
        <v>25</v>
      </c>
      <c r="C10" s="81"/>
      <c r="D10" s="92"/>
      <c r="E10" s="81"/>
      <c r="F10" s="93"/>
      <c r="G10" s="35"/>
      <c r="J10">
        <f>N7*4.33</f>
        <v>6.5815999999999999</v>
      </c>
      <c r="K10" s="35"/>
      <c r="L10" s="35"/>
      <c r="M10" s="35"/>
      <c r="N10" s="35"/>
    </row>
    <row r="11" spans="1:14" x14ac:dyDescent="0.25">
      <c r="H11" t="s">
        <v>84</v>
      </c>
    </row>
  </sheetData>
  <pageMargins left="0.7" right="0.7" top="0.75" bottom="0.75" header="0.3" footer="0.3"/>
  <pageSetup paperSize="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D25" sqref="D25"/>
    </sheetView>
  </sheetViews>
  <sheetFormatPr baseColWidth="10" defaultRowHeight="15" x14ac:dyDescent="0.25"/>
  <cols>
    <col min="3" max="3" width="8.42578125" customWidth="1"/>
    <col min="5" max="5" width="6.42578125" customWidth="1"/>
    <col min="7" max="7" width="6.28515625" customWidth="1"/>
    <col min="9" max="9" width="5.85546875" customWidth="1"/>
    <col min="11" max="11" width="5.140625" customWidth="1"/>
    <col min="13" max="13" width="6.140625" customWidth="1"/>
    <col min="14" max="14" width="7.140625" customWidth="1"/>
  </cols>
  <sheetData>
    <row r="1" spans="1:14" x14ac:dyDescent="0.25">
      <c r="A1" s="35"/>
      <c r="B1" s="81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/>
      <c r="B3" s="38" t="s">
        <v>2</v>
      </c>
      <c r="C3" s="38"/>
      <c r="D3" s="38" t="s">
        <v>4</v>
      </c>
      <c r="E3" s="38"/>
      <c r="F3" s="39" t="s">
        <v>74</v>
      </c>
      <c r="G3" s="38"/>
      <c r="H3" s="38" t="s">
        <v>7</v>
      </c>
      <c r="I3" s="38"/>
      <c r="J3" s="38" t="s">
        <v>8</v>
      </c>
      <c r="K3" s="38"/>
      <c r="L3" s="38" t="s">
        <v>75</v>
      </c>
      <c r="M3" s="38"/>
      <c r="N3" s="38" t="s">
        <v>10</v>
      </c>
    </row>
    <row r="4" spans="1:14" ht="23.25" x14ac:dyDescent="0.25">
      <c r="A4" s="40"/>
      <c r="B4" s="82"/>
      <c r="C4" s="44"/>
      <c r="D4" s="83"/>
      <c r="E4" s="44"/>
      <c r="F4" s="82" t="s">
        <v>76</v>
      </c>
      <c r="G4" s="44"/>
      <c r="H4" s="83"/>
      <c r="I4" s="42"/>
      <c r="J4" s="82"/>
      <c r="K4" s="44"/>
      <c r="L4" s="83"/>
      <c r="M4" s="44"/>
      <c r="N4" s="44"/>
    </row>
    <row r="5" spans="1:14" x14ac:dyDescent="0.25">
      <c r="A5" s="53">
        <v>4.33</v>
      </c>
      <c r="B5" s="49"/>
      <c r="C5" s="49"/>
      <c r="D5" s="49"/>
      <c r="E5" s="84"/>
      <c r="F5" s="49" t="s">
        <v>14</v>
      </c>
      <c r="G5" s="49">
        <v>1</v>
      </c>
      <c r="H5" s="49"/>
      <c r="I5" s="49"/>
      <c r="J5" s="49"/>
      <c r="K5" s="49"/>
      <c r="L5" s="49"/>
      <c r="M5" s="49"/>
      <c r="N5" s="49">
        <f>C5+E5+G5+I5+K5+M5</f>
        <v>1</v>
      </c>
    </row>
    <row r="6" spans="1:14" x14ac:dyDescent="0.25">
      <c r="A6" s="40"/>
      <c r="B6" s="82" t="s">
        <v>77</v>
      </c>
      <c r="C6" s="44"/>
      <c r="D6" s="83"/>
      <c r="E6" s="44"/>
      <c r="F6" s="82"/>
      <c r="G6" s="44"/>
      <c r="H6" s="82" t="s">
        <v>77</v>
      </c>
      <c r="I6" s="42"/>
      <c r="J6" s="82"/>
      <c r="K6" s="44"/>
      <c r="L6" s="44"/>
      <c r="M6" s="44"/>
      <c r="N6" s="44"/>
    </row>
    <row r="7" spans="1:14" x14ac:dyDescent="0.25">
      <c r="A7" s="53">
        <v>5.07</v>
      </c>
      <c r="B7" s="49" t="s">
        <v>27</v>
      </c>
      <c r="C7" s="49">
        <v>0.25</v>
      </c>
      <c r="D7" s="49"/>
      <c r="E7" s="84"/>
      <c r="F7" s="85"/>
      <c r="G7" s="49"/>
      <c r="H7" s="49" t="s">
        <v>14</v>
      </c>
      <c r="I7" s="49">
        <v>0.92</v>
      </c>
      <c r="J7" s="49"/>
      <c r="K7" s="49"/>
      <c r="L7" s="49"/>
      <c r="M7" s="49"/>
      <c r="N7" s="49">
        <f>C7+E7+G7+I7+K7+M7</f>
        <v>1.17</v>
      </c>
    </row>
    <row r="8" spans="1:14" x14ac:dyDescent="0.25">
      <c r="A8" s="86"/>
      <c r="B8" s="44"/>
      <c r="C8" s="44"/>
      <c r="D8" s="87"/>
      <c r="E8" s="44"/>
      <c r="F8" s="42"/>
      <c r="G8" s="44"/>
      <c r="H8" s="44"/>
      <c r="I8" s="44"/>
      <c r="J8" s="44"/>
      <c r="K8" s="44"/>
      <c r="L8" s="44"/>
      <c r="M8" s="44"/>
      <c r="N8" s="44"/>
    </row>
    <row r="9" spans="1:14" x14ac:dyDescent="0.25">
      <c r="A9" s="88">
        <f>SUM(A4:A8)</f>
        <v>9.4</v>
      </c>
      <c r="B9" s="49" t="s">
        <v>10</v>
      </c>
      <c r="C9" s="49">
        <f>SUM(C4:C8)</f>
        <v>0.25</v>
      </c>
      <c r="D9" s="89"/>
      <c r="E9" s="50">
        <f>SUM(E4:E8)</f>
        <v>0</v>
      </c>
      <c r="F9" s="85"/>
      <c r="G9" s="49">
        <f>SUM(G4:G8)</f>
        <v>1</v>
      </c>
      <c r="H9" s="49"/>
      <c r="I9" s="49">
        <f>SUM(I4:I8)</f>
        <v>0.92</v>
      </c>
      <c r="J9" s="49"/>
      <c r="K9" s="50">
        <f>SUM(K4:K8)</f>
        <v>0</v>
      </c>
      <c r="L9" s="50"/>
      <c r="M9" s="50">
        <f>SUM(M4:M8)</f>
        <v>0</v>
      </c>
      <c r="N9" s="90">
        <f>SUM(N4:N8)</f>
        <v>2.17</v>
      </c>
    </row>
    <row r="10" spans="1:14" x14ac:dyDescent="0.25">
      <c r="A10" s="35"/>
      <c r="B10" s="81" t="s">
        <v>22</v>
      </c>
      <c r="C10" s="35"/>
      <c r="D10" s="91"/>
      <c r="E10" s="35"/>
      <c r="F10" s="37"/>
      <c r="G10" s="35" t="s">
        <v>78</v>
      </c>
      <c r="H10" s="35"/>
      <c r="I10" s="35"/>
      <c r="J10" s="63"/>
      <c r="K10" s="35"/>
      <c r="L10" s="35"/>
      <c r="M10" s="35"/>
      <c r="N10" s="35"/>
    </row>
    <row r="11" spans="1:14" x14ac:dyDescent="0.25">
      <c r="A11" s="35"/>
      <c r="B11" s="81" t="s">
        <v>23</v>
      </c>
      <c r="C11" s="81"/>
      <c r="D11" s="92" t="str">
        <f>B1</f>
        <v>LAYLA JIYAR</v>
      </c>
      <c r="E11" s="81"/>
      <c r="F11" s="93"/>
      <c r="G11" s="35"/>
      <c r="H11" s="35" t="s">
        <v>21</v>
      </c>
      <c r="I11" s="35"/>
      <c r="J11" s="63"/>
      <c r="K11" s="94">
        <f>N9*4.33</f>
        <v>9.3961000000000006</v>
      </c>
      <c r="L11" s="94"/>
      <c r="M11" s="94"/>
      <c r="N11" s="35"/>
    </row>
    <row r="12" spans="1:14" x14ac:dyDescent="0.25">
      <c r="A12" s="35"/>
      <c r="B12" s="81" t="s">
        <v>25</v>
      </c>
      <c r="C12" s="81"/>
      <c r="D12" s="92"/>
      <c r="E12" s="81"/>
      <c r="F12" s="93"/>
      <c r="G12" s="35"/>
      <c r="H12" s="35"/>
      <c r="I12" s="95"/>
      <c r="J12" s="35"/>
      <c r="K12" s="35"/>
      <c r="L12" s="35"/>
      <c r="M12" s="35"/>
      <c r="N12" s="35"/>
    </row>
  </sheetData>
  <pageMargins left="0.7" right="0.7" top="0.75" bottom="0.75" header="0.3" footer="0.3"/>
  <pageSetup paperSize="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F22" sqref="F22"/>
    </sheetView>
  </sheetViews>
  <sheetFormatPr baseColWidth="10" defaultRowHeight="15" x14ac:dyDescent="0.25"/>
  <cols>
    <col min="3" max="3" width="7.5703125" customWidth="1"/>
    <col min="5" max="5" width="6.42578125" customWidth="1"/>
    <col min="7" max="7" width="6.7109375" customWidth="1"/>
    <col min="9" max="9" width="6.28515625" customWidth="1"/>
    <col min="11" max="11" width="6.28515625" customWidth="1"/>
    <col min="12" max="12" width="6.85546875" customWidth="1"/>
    <col min="13" max="13" width="6.42578125" customWidth="1"/>
    <col min="14" max="14" width="8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71</v>
      </c>
      <c r="C4" s="7"/>
      <c r="D4" s="13"/>
      <c r="E4" s="7"/>
      <c r="F4" s="6"/>
      <c r="G4" s="7"/>
      <c r="H4" s="6" t="s">
        <v>71</v>
      </c>
      <c r="I4" s="7"/>
      <c r="J4" s="6"/>
      <c r="K4" s="7"/>
      <c r="L4" s="13"/>
      <c r="M4" s="7"/>
      <c r="N4" s="7"/>
    </row>
    <row r="5" spans="1:14" x14ac:dyDescent="0.25">
      <c r="A5" s="8">
        <v>6</v>
      </c>
      <c r="B5" s="9" t="s">
        <v>14</v>
      </c>
      <c r="C5" s="10">
        <v>0.69</v>
      </c>
      <c r="D5" s="10"/>
      <c r="E5" s="11"/>
      <c r="F5" s="9"/>
      <c r="G5" s="10"/>
      <c r="H5" s="9" t="s">
        <v>14</v>
      </c>
      <c r="I5" s="10">
        <v>0.69</v>
      </c>
      <c r="J5" s="10"/>
      <c r="K5" s="10"/>
      <c r="L5" s="10"/>
      <c r="M5" s="10"/>
      <c r="N5" s="10">
        <f>C5+E5+G5+I5+K5+M5</f>
        <v>1.38</v>
      </c>
    </row>
    <row r="6" spans="1:14" x14ac:dyDescent="0.25">
      <c r="A6" s="5"/>
      <c r="B6" s="14" t="s">
        <v>72</v>
      </c>
      <c r="C6" s="15"/>
      <c r="D6" s="16"/>
      <c r="E6" s="16"/>
      <c r="F6" s="6" t="s">
        <v>72</v>
      </c>
      <c r="G6" s="15"/>
      <c r="H6" s="6"/>
      <c r="I6" s="15"/>
      <c r="J6" s="6" t="s">
        <v>72</v>
      </c>
      <c r="K6" s="16"/>
      <c r="L6" s="6"/>
      <c r="M6" s="7"/>
      <c r="N6" s="7"/>
    </row>
    <row r="7" spans="1:14" x14ac:dyDescent="0.25">
      <c r="A7" s="8">
        <v>5</v>
      </c>
      <c r="B7" s="17" t="s">
        <v>27</v>
      </c>
      <c r="C7" s="10">
        <v>0.25</v>
      </c>
      <c r="D7" s="9"/>
      <c r="E7" s="9"/>
      <c r="F7" s="9" t="s">
        <v>14</v>
      </c>
      <c r="G7" s="10">
        <v>0.65</v>
      </c>
      <c r="H7" s="10"/>
      <c r="I7" s="10"/>
      <c r="J7" s="17" t="s">
        <v>27</v>
      </c>
      <c r="K7" s="9">
        <v>0.25</v>
      </c>
      <c r="L7" s="9"/>
      <c r="M7" s="10"/>
      <c r="N7" s="10">
        <f>C7+E7+G7+I7+K7+M7</f>
        <v>1.1499999999999999</v>
      </c>
    </row>
    <row r="8" spans="1:14" x14ac:dyDescent="0.25">
      <c r="A8" s="18"/>
      <c r="B8" s="7"/>
      <c r="C8" s="7"/>
      <c r="D8" s="7"/>
      <c r="E8" s="7"/>
      <c r="F8" s="14"/>
      <c r="G8" s="7"/>
      <c r="H8" s="7"/>
      <c r="I8" s="7"/>
      <c r="J8" s="7"/>
      <c r="K8" s="7"/>
      <c r="L8" s="15"/>
      <c r="M8" s="15"/>
      <c r="N8" s="7"/>
    </row>
    <row r="9" spans="1:14" x14ac:dyDescent="0.25">
      <c r="A9" s="18">
        <f>SUM(A4:A8)</f>
        <v>11</v>
      </c>
      <c r="B9" s="8" t="s">
        <v>10</v>
      </c>
      <c r="C9" s="8">
        <f>SUM(C5:C8)</f>
        <v>0.94</v>
      </c>
      <c r="D9" s="19"/>
      <c r="E9" s="19">
        <f>SUM(E4:E8)</f>
        <v>0</v>
      </c>
      <c r="F9" s="20"/>
      <c r="G9" s="8">
        <f>SUM(G4:G8)</f>
        <v>0.65</v>
      </c>
      <c r="H9" s="8"/>
      <c r="I9" s="8">
        <f>SUM(I4:I8)</f>
        <v>0.69</v>
      </c>
      <c r="J9" s="8"/>
      <c r="K9" s="19">
        <f>SUM(K4:K8)</f>
        <v>0.25</v>
      </c>
      <c r="L9" s="19"/>
      <c r="M9" s="19">
        <f>SUM(M4:M8)</f>
        <v>0</v>
      </c>
      <c r="N9" s="21">
        <f>SUM(N4:N8)</f>
        <v>2.5299999999999998</v>
      </c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1"/>
      <c r="J10" s="22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2"/>
      <c r="G11" s="1"/>
      <c r="H11" s="1" t="s">
        <v>21</v>
      </c>
      <c r="I11" s="1"/>
      <c r="J11" s="22"/>
      <c r="K11" s="23">
        <f>N9*4.33</f>
        <v>10.954899999999999</v>
      </c>
      <c r="L11" s="23"/>
      <c r="M11" s="23"/>
      <c r="N11" s="1"/>
    </row>
    <row r="12" spans="1:14" x14ac:dyDescent="0.25">
      <c r="A12" s="1"/>
      <c r="B12" s="1"/>
      <c r="C12" s="1"/>
      <c r="D12" s="1"/>
      <c r="E12" s="1"/>
      <c r="F12" s="2"/>
      <c r="G12" s="1"/>
      <c r="H12" s="1"/>
      <c r="I12" s="12">
        <f>N9</f>
        <v>2.5299999999999998</v>
      </c>
      <c r="J12" s="1"/>
      <c r="K12" s="1"/>
      <c r="L12" s="1"/>
      <c r="M12" s="1"/>
      <c r="N12" s="1"/>
    </row>
    <row r="13" spans="1:14" x14ac:dyDescent="0.25">
      <c r="A13" s="1"/>
      <c r="B13" s="1" t="s">
        <v>22</v>
      </c>
      <c r="C13" s="1"/>
      <c r="D13" s="1"/>
      <c r="E13" s="24" t="s">
        <v>73</v>
      </c>
      <c r="F13" s="6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 t="s">
        <v>23</v>
      </c>
      <c r="C14" s="1"/>
      <c r="D14" s="1" t="str">
        <f>B1</f>
        <v>LAYLA JIYAR</v>
      </c>
      <c r="E14" s="1"/>
      <c r="F14" s="2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 t="s">
        <v>25</v>
      </c>
      <c r="C15" s="1"/>
      <c r="D15" s="1"/>
      <c r="E15" s="1"/>
      <c r="F15" s="2"/>
      <c r="G15" s="1"/>
      <c r="H15" s="1"/>
      <c r="I15" s="1"/>
      <c r="J15" s="1"/>
      <c r="K15" s="1"/>
      <c r="L15" s="1"/>
      <c r="M15" s="1"/>
      <c r="N15" s="1"/>
    </row>
  </sheetData>
  <pageMargins left="0.7" right="0.7" top="0.75" bottom="0.75" header="0.3" footer="0.3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C21" sqref="C21"/>
    </sheetView>
  </sheetViews>
  <sheetFormatPr baseColWidth="10" defaultRowHeight="15" x14ac:dyDescent="0.25"/>
  <cols>
    <col min="1" max="1" width="8.140625" customWidth="1"/>
    <col min="3" max="3" width="5.85546875" customWidth="1"/>
    <col min="5" max="5" width="7" customWidth="1"/>
    <col min="6" max="6" width="13" customWidth="1"/>
    <col min="7" max="7" width="6.7109375" customWidth="1"/>
    <col min="9" max="9" width="6" customWidth="1"/>
    <col min="10" max="10" width="14.42578125" customWidth="1"/>
    <col min="11" max="11" width="7.5703125" customWidth="1"/>
    <col min="12" max="12" width="7.7109375" customWidth="1"/>
    <col min="13" max="13" width="6.42578125" customWidth="1"/>
    <col min="14" max="14" width="7.855468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/>
      <c r="C4" s="7"/>
      <c r="D4" s="13" t="s">
        <v>64</v>
      </c>
      <c r="E4" s="7"/>
      <c r="F4" s="6"/>
      <c r="G4" s="7"/>
      <c r="H4" s="6"/>
      <c r="I4" s="14"/>
      <c r="J4" s="13" t="s">
        <v>64</v>
      </c>
      <c r="K4" s="7"/>
      <c r="L4" s="7"/>
      <c r="M4" s="7"/>
      <c r="N4" s="7"/>
    </row>
    <row r="5" spans="1:14" x14ac:dyDescent="0.25">
      <c r="A5" s="8">
        <v>6</v>
      </c>
      <c r="B5" s="10"/>
      <c r="C5" s="10"/>
      <c r="D5" s="10" t="s">
        <v>14</v>
      </c>
      <c r="E5" s="11">
        <v>0.88</v>
      </c>
      <c r="F5" s="9"/>
      <c r="G5" s="10"/>
      <c r="H5" s="10"/>
      <c r="I5" s="10"/>
      <c r="J5" s="10" t="s">
        <v>65</v>
      </c>
      <c r="K5" s="10">
        <v>0.5</v>
      </c>
      <c r="L5" s="10"/>
      <c r="M5" s="10"/>
      <c r="N5" s="10">
        <f>C5+E5+G5+I5+K5+M5</f>
        <v>1.38</v>
      </c>
    </row>
    <row r="6" spans="1:14" ht="24.75" x14ac:dyDescent="0.25">
      <c r="A6" s="5"/>
      <c r="B6" s="6" t="s">
        <v>66</v>
      </c>
      <c r="C6" s="7"/>
      <c r="D6" s="6" t="s">
        <v>66</v>
      </c>
      <c r="E6" s="7"/>
      <c r="F6" s="6" t="s">
        <v>66</v>
      </c>
      <c r="G6" s="14"/>
      <c r="H6" s="6" t="s">
        <v>66</v>
      </c>
      <c r="I6" s="14"/>
      <c r="J6" s="6" t="s">
        <v>66</v>
      </c>
      <c r="K6" s="7"/>
      <c r="L6" s="7"/>
      <c r="M6" s="7"/>
      <c r="N6" s="7"/>
    </row>
    <row r="7" spans="1:14" x14ac:dyDescent="0.25">
      <c r="A7" s="8">
        <v>12</v>
      </c>
      <c r="B7" s="10" t="s">
        <v>27</v>
      </c>
      <c r="C7" s="10">
        <v>0.25</v>
      </c>
      <c r="D7" s="10" t="s">
        <v>27</v>
      </c>
      <c r="E7" s="9">
        <v>0.25</v>
      </c>
      <c r="F7" s="11" t="s">
        <v>14</v>
      </c>
      <c r="G7" s="19">
        <v>1.77</v>
      </c>
      <c r="H7" s="10" t="s">
        <v>27</v>
      </c>
      <c r="I7" s="10">
        <v>0.25</v>
      </c>
      <c r="J7" s="10" t="s">
        <v>27</v>
      </c>
      <c r="K7" s="10">
        <v>0.25</v>
      </c>
      <c r="L7" s="10"/>
      <c r="M7" s="10"/>
      <c r="N7" s="10">
        <f>C7+E7+G7+I7+K7+M7</f>
        <v>2.77</v>
      </c>
    </row>
    <row r="8" spans="1:14" ht="24.75" x14ac:dyDescent="0.25">
      <c r="A8" s="5"/>
      <c r="B8" s="6"/>
      <c r="C8" s="15"/>
      <c r="D8" s="6" t="s">
        <v>67</v>
      </c>
      <c r="E8" s="16"/>
      <c r="F8" s="16"/>
      <c r="G8" s="15"/>
      <c r="H8" s="15"/>
      <c r="I8" s="15"/>
      <c r="J8" s="6" t="s">
        <v>67</v>
      </c>
      <c r="K8" s="7"/>
      <c r="L8" s="7"/>
      <c r="M8" s="7"/>
      <c r="N8" s="7"/>
    </row>
    <row r="9" spans="1:14" x14ac:dyDescent="0.25">
      <c r="A9" s="8">
        <v>6</v>
      </c>
      <c r="B9" s="17"/>
      <c r="C9" s="10"/>
      <c r="D9" s="10" t="s">
        <v>14</v>
      </c>
      <c r="E9" s="9">
        <v>0.7</v>
      </c>
      <c r="F9" s="9"/>
      <c r="G9" s="10"/>
      <c r="H9" s="10"/>
      <c r="I9" s="10"/>
      <c r="J9" s="10" t="s">
        <v>14</v>
      </c>
      <c r="K9" s="10">
        <v>0.69</v>
      </c>
      <c r="L9" s="9"/>
      <c r="M9" s="10"/>
      <c r="N9" s="10">
        <f>C9+E9+G9+I9+K9+M9</f>
        <v>1.39</v>
      </c>
    </row>
    <row r="10" spans="1:14" x14ac:dyDescent="0.25">
      <c r="A10" s="18"/>
      <c r="B10" s="7"/>
      <c r="C10" s="7"/>
      <c r="D10" s="7"/>
      <c r="E10" s="7"/>
      <c r="F10" s="14"/>
      <c r="G10" s="7"/>
      <c r="H10" s="7"/>
      <c r="I10" s="7"/>
      <c r="J10" s="7"/>
      <c r="K10" s="7"/>
      <c r="L10" s="15"/>
      <c r="M10" s="15"/>
      <c r="N10" s="7">
        <f>C10+E10+G10+I10+K10+M10</f>
        <v>0</v>
      </c>
    </row>
    <row r="11" spans="1:14" x14ac:dyDescent="0.25">
      <c r="A11" s="18">
        <f>SUM(A4:A10)</f>
        <v>24</v>
      </c>
      <c r="B11" s="8" t="s">
        <v>10</v>
      </c>
      <c r="C11" s="8">
        <f>SUM(C4:C10)</f>
        <v>0.25</v>
      </c>
      <c r="D11" s="19"/>
      <c r="E11" s="19">
        <f>SUM(E4:E10)</f>
        <v>1.8299999999999998</v>
      </c>
      <c r="F11" s="20"/>
      <c r="G11" s="8">
        <f>SUM(G4:G10)</f>
        <v>1.77</v>
      </c>
      <c r="H11" s="8"/>
      <c r="I11" s="8">
        <f>SUM(I4:I10)</f>
        <v>0.25</v>
      </c>
      <c r="J11" s="8"/>
      <c r="K11" s="19">
        <f>SUM(K4:K10)</f>
        <v>1.44</v>
      </c>
      <c r="L11" s="19"/>
      <c r="M11" s="19">
        <f>SUM(M4:M10)</f>
        <v>0</v>
      </c>
      <c r="N11" s="21">
        <f>SUM(N4:N10)</f>
        <v>5.54</v>
      </c>
    </row>
    <row r="12" spans="1:14" x14ac:dyDescent="0.25">
      <c r="A12" s="1"/>
      <c r="B12" s="1"/>
      <c r="C12" s="1"/>
      <c r="D12" s="1"/>
      <c r="E12" s="1"/>
      <c r="F12" s="2"/>
      <c r="G12" s="1"/>
      <c r="H12" s="1"/>
      <c r="I12" s="1"/>
      <c r="J12" s="22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2"/>
      <c r="G13" s="1"/>
      <c r="H13" s="1" t="s">
        <v>21</v>
      </c>
      <c r="I13" s="1"/>
      <c r="J13" s="22"/>
      <c r="K13" s="23">
        <f>N11*4.33</f>
        <v>23.988199999999999</v>
      </c>
      <c r="L13" s="23"/>
      <c r="M13" s="23"/>
      <c r="N13" s="1"/>
    </row>
    <row r="14" spans="1:14" x14ac:dyDescent="0.25">
      <c r="A14" s="1"/>
      <c r="B14" s="1"/>
      <c r="C14" s="1"/>
      <c r="D14" s="1"/>
      <c r="E14" s="1"/>
      <c r="F14" s="2"/>
      <c r="G14" s="1"/>
      <c r="H14" s="1"/>
      <c r="I14" s="12">
        <f>N11</f>
        <v>5.54</v>
      </c>
      <c r="J14" s="1"/>
      <c r="K14" s="1"/>
      <c r="L14" s="1"/>
      <c r="M14" s="1"/>
      <c r="N14" s="1"/>
    </row>
    <row r="15" spans="1:14" x14ac:dyDescent="0.25">
      <c r="A15" s="1"/>
      <c r="B15" s="1" t="s">
        <v>22</v>
      </c>
      <c r="C15" s="1"/>
      <c r="D15" s="1"/>
      <c r="E15" s="24" t="s">
        <v>70</v>
      </c>
      <c r="F15" s="6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 t="s">
        <v>68</v>
      </c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2"/>
      <c r="G17" s="1"/>
      <c r="H17" s="1"/>
      <c r="I17" s="1"/>
      <c r="J17" s="1"/>
      <c r="K17" s="1"/>
      <c r="L17" s="1"/>
      <c r="M17" s="1"/>
      <c r="N17" s="1"/>
    </row>
  </sheetData>
  <pageMargins left="0.7" right="0.7" top="0.75" bottom="0.75" header="0.3" footer="0.3"/>
  <pageSetup paperSize="9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7"/>
    </sheetView>
  </sheetViews>
  <sheetFormatPr baseColWidth="10" defaultRowHeight="15" x14ac:dyDescent="0.25"/>
  <cols>
    <col min="1" max="1" width="6.85546875" customWidth="1"/>
    <col min="11" max="11" width="8.140625" customWidth="1"/>
    <col min="12" max="12" width="5.140625" customWidth="1"/>
    <col min="13" max="13" width="5.855468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/>
      <c r="C4" s="7"/>
      <c r="D4" s="13" t="s">
        <v>64</v>
      </c>
      <c r="E4" s="7"/>
      <c r="F4" s="6"/>
      <c r="G4" s="7"/>
      <c r="H4" s="6"/>
      <c r="I4" s="14"/>
      <c r="J4" s="13" t="s">
        <v>64</v>
      </c>
      <c r="K4" s="7"/>
      <c r="L4" s="7"/>
      <c r="M4" s="7"/>
      <c r="N4" s="7"/>
    </row>
    <row r="5" spans="1:14" x14ac:dyDescent="0.25">
      <c r="A5" s="8">
        <v>6</v>
      </c>
      <c r="B5" s="10"/>
      <c r="C5" s="10"/>
      <c r="D5" s="10" t="s">
        <v>14</v>
      </c>
      <c r="E5" s="11">
        <v>0.88</v>
      </c>
      <c r="F5" s="9"/>
      <c r="G5" s="10"/>
      <c r="H5" s="10"/>
      <c r="I5" s="10"/>
      <c r="J5" s="10" t="s">
        <v>65</v>
      </c>
      <c r="K5" s="10">
        <v>0.5</v>
      </c>
      <c r="L5" s="10"/>
      <c r="M5" s="10"/>
      <c r="N5" s="10">
        <f>C5+E5+G5+I5+K5+M5</f>
        <v>1.38</v>
      </c>
    </row>
    <row r="6" spans="1:14" ht="24.75" x14ac:dyDescent="0.25">
      <c r="A6" s="5"/>
      <c r="B6" s="6" t="s">
        <v>66</v>
      </c>
      <c r="C6" s="7"/>
      <c r="D6" s="6" t="s">
        <v>66</v>
      </c>
      <c r="E6" s="7"/>
      <c r="F6" s="6" t="s">
        <v>66</v>
      </c>
      <c r="G6" s="14"/>
      <c r="H6" s="6" t="s">
        <v>66</v>
      </c>
      <c r="I6" s="14"/>
      <c r="J6" s="6" t="s">
        <v>66</v>
      </c>
      <c r="K6" s="7"/>
      <c r="L6" s="7"/>
      <c r="M6" s="7"/>
      <c r="N6" s="7"/>
    </row>
    <row r="7" spans="1:14" x14ac:dyDescent="0.25">
      <c r="A7" s="8">
        <v>12</v>
      </c>
      <c r="B7" s="10" t="s">
        <v>27</v>
      </c>
      <c r="C7" s="10">
        <v>0.25</v>
      </c>
      <c r="D7" s="10" t="s">
        <v>27</v>
      </c>
      <c r="E7" s="9">
        <v>0.25</v>
      </c>
      <c r="F7" s="11" t="s">
        <v>14</v>
      </c>
      <c r="G7" s="19">
        <v>1.77</v>
      </c>
      <c r="H7" s="10" t="s">
        <v>27</v>
      </c>
      <c r="I7" s="10">
        <v>0.25</v>
      </c>
      <c r="J7" s="10" t="s">
        <v>27</v>
      </c>
      <c r="K7" s="10">
        <v>0.25</v>
      </c>
      <c r="L7" s="10"/>
      <c r="M7" s="10"/>
      <c r="N7" s="10">
        <f>C7+E7+G7+I7+K7+M7</f>
        <v>2.77</v>
      </c>
    </row>
    <row r="8" spans="1:14" ht="24.75" x14ac:dyDescent="0.25">
      <c r="A8" s="5"/>
      <c r="B8" s="6"/>
      <c r="C8" s="15"/>
      <c r="D8" s="6" t="s">
        <v>67</v>
      </c>
      <c r="E8" s="16"/>
      <c r="F8" s="16"/>
      <c r="G8" s="15"/>
      <c r="H8" s="15"/>
      <c r="I8" s="15"/>
      <c r="J8" s="6" t="s">
        <v>67</v>
      </c>
      <c r="K8" s="7"/>
      <c r="L8" s="7"/>
      <c r="M8" s="7"/>
      <c r="N8" s="7"/>
    </row>
    <row r="9" spans="1:14" x14ac:dyDescent="0.25">
      <c r="A9" s="8">
        <v>6</v>
      </c>
      <c r="B9" s="17"/>
      <c r="C9" s="10"/>
      <c r="D9" s="10" t="s">
        <v>14</v>
      </c>
      <c r="E9" s="9">
        <v>0.7</v>
      </c>
      <c r="F9" s="9"/>
      <c r="G9" s="10"/>
      <c r="H9" s="10"/>
      <c r="I9" s="10"/>
      <c r="J9" s="10" t="s">
        <v>14</v>
      </c>
      <c r="K9" s="10">
        <v>0.69</v>
      </c>
      <c r="L9" s="9"/>
      <c r="M9" s="10"/>
      <c r="N9" s="10">
        <f>C9+E9+G9+I9+K9+M9</f>
        <v>1.39</v>
      </c>
    </row>
    <row r="10" spans="1:14" x14ac:dyDescent="0.25">
      <c r="A10" s="18"/>
      <c r="B10" s="7"/>
      <c r="C10" s="7"/>
      <c r="D10" s="7"/>
      <c r="E10" s="7"/>
      <c r="F10" s="14"/>
      <c r="G10" s="7"/>
      <c r="H10" s="7"/>
      <c r="I10" s="7"/>
      <c r="J10" s="7"/>
      <c r="K10" s="7"/>
      <c r="L10" s="15"/>
      <c r="M10" s="15"/>
      <c r="N10" s="7">
        <f>C10+E10+G10+I10+K10+M10</f>
        <v>0</v>
      </c>
    </row>
    <row r="11" spans="1:14" x14ac:dyDescent="0.25">
      <c r="A11" s="18">
        <f>SUM(A4:A10)</f>
        <v>24</v>
      </c>
      <c r="B11" s="8" t="s">
        <v>10</v>
      </c>
      <c r="C11" s="8">
        <f>SUM(C4:C10)</f>
        <v>0.25</v>
      </c>
      <c r="D11" s="19"/>
      <c r="E11" s="19">
        <f>SUM(E4:E10)</f>
        <v>1.8299999999999998</v>
      </c>
      <c r="F11" s="20"/>
      <c r="G11" s="8">
        <f>SUM(G4:G10)</f>
        <v>1.77</v>
      </c>
      <c r="H11" s="8"/>
      <c r="I11" s="8">
        <f>SUM(I4:I10)</f>
        <v>0.25</v>
      </c>
      <c r="J11" s="8"/>
      <c r="K11" s="19">
        <f>SUM(K4:K10)</f>
        <v>1.44</v>
      </c>
      <c r="L11" s="19"/>
      <c r="M11" s="19">
        <f>SUM(M4:M10)</f>
        <v>0</v>
      </c>
      <c r="N11" s="21">
        <f>SUM(N4:N10)</f>
        <v>5.54</v>
      </c>
    </row>
    <row r="12" spans="1:14" x14ac:dyDescent="0.25">
      <c r="A12" s="1"/>
      <c r="B12" s="1"/>
      <c r="C12" s="1"/>
      <c r="D12" s="1"/>
      <c r="E12" s="1"/>
      <c r="F12" s="2"/>
      <c r="G12" s="1"/>
      <c r="H12" s="1"/>
      <c r="I12" s="1"/>
      <c r="J12" s="22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2"/>
      <c r="G13" s="1"/>
      <c r="H13" s="1" t="s">
        <v>21</v>
      </c>
      <c r="I13" s="1"/>
      <c r="J13" s="22"/>
      <c r="K13" s="23">
        <f>N11*4.33</f>
        <v>23.988199999999999</v>
      </c>
      <c r="L13" s="23"/>
      <c r="M13" s="23"/>
      <c r="N13" s="1"/>
    </row>
    <row r="14" spans="1:14" x14ac:dyDescent="0.25">
      <c r="A14" s="1"/>
      <c r="B14" s="1"/>
      <c r="C14" s="1"/>
      <c r="D14" s="1"/>
      <c r="E14" s="1"/>
      <c r="F14" s="2"/>
      <c r="G14" s="1"/>
      <c r="H14" s="1"/>
      <c r="I14" s="12">
        <f>N11</f>
        <v>5.54</v>
      </c>
      <c r="J14" s="1"/>
      <c r="K14" s="1"/>
      <c r="L14" s="1"/>
      <c r="M14" s="1"/>
      <c r="N14" s="1"/>
    </row>
    <row r="15" spans="1:14" x14ac:dyDescent="0.25">
      <c r="A15" s="1"/>
      <c r="B15" s="1" t="s">
        <v>22</v>
      </c>
      <c r="C15" s="1"/>
      <c r="D15" s="1"/>
      <c r="E15" s="24" t="s">
        <v>69</v>
      </c>
      <c r="F15" s="6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 t="s">
        <v>68</v>
      </c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2"/>
      <c r="G17" s="1"/>
      <c r="H17" s="1"/>
      <c r="I17" s="1"/>
      <c r="J17" s="1"/>
      <c r="K17" s="1"/>
      <c r="L17" s="1"/>
      <c r="M17" s="1"/>
      <c r="N17" s="1"/>
    </row>
  </sheetData>
  <pageMargins left="0" right="0" top="0" bottom="0" header="0" footer="0.31496062992125984"/>
  <pageSetup paperSize="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7" workbookViewId="0">
      <selection activeCell="A20" sqref="A20:N21"/>
    </sheetView>
  </sheetViews>
  <sheetFormatPr baseColWidth="10" defaultRowHeight="15" x14ac:dyDescent="0.25"/>
  <cols>
    <col min="1" max="1" width="6.85546875" customWidth="1"/>
    <col min="2" max="2" width="13.5703125" customWidth="1"/>
    <col min="3" max="3" width="6.7109375" customWidth="1"/>
    <col min="5" max="5" width="8.7109375" customWidth="1"/>
    <col min="7" max="7" width="6.7109375" customWidth="1"/>
    <col min="9" max="9" width="8" customWidth="1"/>
    <col min="11" max="11" width="6.7109375" customWidth="1"/>
    <col min="14" max="14" width="7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/>
      <c r="C4" s="7"/>
      <c r="D4" s="6"/>
      <c r="E4" s="7"/>
      <c r="F4" s="6"/>
      <c r="G4" s="7"/>
      <c r="H4" s="6" t="s">
        <v>11</v>
      </c>
      <c r="I4" s="7"/>
      <c r="J4" s="6"/>
      <c r="K4" s="7"/>
      <c r="L4" s="6"/>
      <c r="M4" s="7"/>
      <c r="N4" s="7"/>
    </row>
    <row r="5" spans="1:14" x14ac:dyDescent="0.25">
      <c r="A5" s="8">
        <v>3.5</v>
      </c>
      <c r="B5" s="9"/>
      <c r="C5" s="10"/>
      <c r="D5" s="10"/>
      <c r="E5" s="11"/>
      <c r="F5" s="9"/>
      <c r="G5" s="10"/>
      <c r="H5" s="9" t="s">
        <v>12</v>
      </c>
      <c r="I5" s="10">
        <v>0.8</v>
      </c>
      <c r="J5" s="10"/>
      <c r="K5" s="10"/>
      <c r="L5" s="10"/>
      <c r="M5" s="10"/>
      <c r="N5" s="10">
        <f>C5+E5+G5+I5+K5+M5</f>
        <v>0.8</v>
      </c>
    </row>
    <row r="6" spans="1:14" ht="24.75" x14ac:dyDescent="0.25">
      <c r="A6" s="5"/>
      <c r="B6" s="6" t="s">
        <v>13</v>
      </c>
      <c r="C6" s="7"/>
      <c r="D6" s="13"/>
      <c r="E6" s="7"/>
      <c r="F6" s="6" t="s">
        <v>13</v>
      </c>
      <c r="G6" s="7"/>
      <c r="H6" s="6"/>
      <c r="I6" s="14"/>
      <c r="J6" s="6" t="s">
        <v>13</v>
      </c>
      <c r="K6" s="7"/>
      <c r="L6" s="7"/>
      <c r="M6" s="7"/>
      <c r="N6" s="7"/>
    </row>
    <row r="7" spans="1:14" x14ac:dyDescent="0.25">
      <c r="A7" s="8">
        <v>5.65</v>
      </c>
      <c r="B7" s="9" t="s">
        <v>14</v>
      </c>
      <c r="C7" s="10">
        <v>0.7</v>
      </c>
      <c r="D7" s="10"/>
      <c r="E7" s="11"/>
      <c r="F7" s="9" t="s">
        <v>15</v>
      </c>
      <c r="G7" s="10">
        <v>0.3</v>
      </c>
      <c r="H7" s="10"/>
      <c r="I7" s="10"/>
      <c r="J7" s="10" t="s">
        <v>15</v>
      </c>
      <c r="K7" s="10">
        <v>0.3</v>
      </c>
      <c r="L7" s="10"/>
      <c r="M7" s="10"/>
      <c r="N7" s="10">
        <f>C7+E7+G7+I7+K7+M7</f>
        <v>1.3</v>
      </c>
    </row>
    <row r="8" spans="1:14" x14ac:dyDescent="0.25">
      <c r="A8" s="5">
        <v>6.64</v>
      </c>
      <c r="B8" s="6"/>
      <c r="C8" s="7"/>
      <c r="D8" s="7" t="s">
        <v>16</v>
      </c>
      <c r="E8" s="14"/>
      <c r="F8" s="14"/>
      <c r="G8" s="14"/>
      <c r="H8" s="6"/>
      <c r="I8" s="7"/>
      <c r="J8" s="7" t="s">
        <v>16</v>
      </c>
      <c r="K8" s="14"/>
      <c r="L8" s="7"/>
      <c r="M8" s="14"/>
      <c r="N8" s="7"/>
    </row>
    <row r="9" spans="1:14" x14ac:dyDescent="0.25">
      <c r="A9" s="8"/>
      <c r="B9" s="9"/>
      <c r="C9" s="10"/>
      <c r="D9" s="9" t="s">
        <v>15</v>
      </c>
      <c r="E9" s="9">
        <v>0.33</v>
      </c>
      <c r="F9" s="9"/>
      <c r="G9" s="9"/>
      <c r="H9" s="9"/>
      <c r="I9" s="10"/>
      <c r="J9" s="9" t="s">
        <v>14</v>
      </c>
      <c r="K9" s="9">
        <v>1.2</v>
      </c>
      <c r="L9" s="9"/>
      <c r="M9" s="9"/>
      <c r="N9" s="10">
        <f>C9+E9+G9+I9+K9+M9</f>
        <v>1.53</v>
      </c>
    </row>
    <row r="10" spans="1:14" x14ac:dyDescent="0.25">
      <c r="A10" s="5"/>
      <c r="B10" s="6"/>
      <c r="C10" s="7"/>
      <c r="D10" s="13" t="s">
        <v>17</v>
      </c>
      <c r="E10" s="7"/>
      <c r="F10" s="6"/>
      <c r="G10" s="7"/>
      <c r="H10" s="6"/>
      <c r="I10" s="14"/>
      <c r="J10" s="13" t="s">
        <v>17</v>
      </c>
      <c r="K10" s="7"/>
      <c r="L10" s="13"/>
      <c r="M10" s="7"/>
      <c r="N10" s="7"/>
    </row>
    <row r="11" spans="1:14" x14ac:dyDescent="0.25">
      <c r="A11" s="8">
        <v>7.82</v>
      </c>
      <c r="B11" s="10"/>
      <c r="C11" s="10"/>
      <c r="D11" s="10" t="s">
        <v>14</v>
      </c>
      <c r="E11" s="11">
        <v>1.47</v>
      </c>
      <c r="F11" s="9"/>
      <c r="G11" s="10"/>
      <c r="H11" s="10"/>
      <c r="I11" s="10"/>
      <c r="J11" s="10" t="s">
        <v>15</v>
      </c>
      <c r="K11" s="11">
        <v>0.33</v>
      </c>
      <c r="L11" s="10"/>
      <c r="M11" s="10"/>
      <c r="N11" s="10">
        <f>C11+E11+G11+I11+K11+M11</f>
        <v>1.8</v>
      </c>
    </row>
    <row r="12" spans="1:14" x14ac:dyDescent="0.25">
      <c r="A12" s="5"/>
      <c r="B12" s="6"/>
      <c r="C12" s="7"/>
      <c r="D12" s="13" t="s">
        <v>18</v>
      </c>
      <c r="E12" s="7"/>
      <c r="F12" s="6"/>
      <c r="G12" s="7"/>
      <c r="H12" s="6"/>
      <c r="I12" s="14"/>
      <c r="J12" s="6" t="s">
        <v>18</v>
      </c>
      <c r="K12" s="7"/>
      <c r="L12" s="7"/>
      <c r="M12" s="7"/>
      <c r="N12" s="7"/>
    </row>
    <row r="13" spans="1:14" x14ac:dyDescent="0.25">
      <c r="A13" s="8">
        <v>6.5</v>
      </c>
      <c r="B13" s="10"/>
      <c r="C13" s="10"/>
      <c r="D13" s="10" t="s">
        <v>14</v>
      </c>
      <c r="E13" s="11">
        <v>0.75</v>
      </c>
      <c r="F13" s="9"/>
      <c r="G13" s="10"/>
      <c r="H13" s="10"/>
      <c r="I13" s="10"/>
      <c r="J13" s="10" t="s">
        <v>14</v>
      </c>
      <c r="K13" s="11">
        <v>0.75</v>
      </c>
      <c r="L13" s="10"/>
      <c r="M13" s="10"/>
      <c r="N13" s="10">
        <f>C13+E13+G13+I13+K13+M13</f>
        <v>1.5</v>
      </c>
    </row>
    <row r="14" spans="1:14" ht="24.75" x14ac:dyDescent="0.25">
      <c r="A14" s="5"/>
      <c r="B14" s="6" t="s">
        <v>19</v>
      </c>
      <c r="C14" s="15"/>
      <c r="D14" s="16"/>
      <c r="E14" s="16"/>
      <c r="F14" s="6"/>
      <c r="G14" s="15"/>
      <c r="H14" s="6" t="s">
        <v>19</v>
      </c>
      <c r="I14" s="15"/>
      <c r="J14" s="6"/>
      <c r="K14" s="15"/>
      <c r="L14" s="7"/>
      <c r="M14" s="7"/>
      <c r="N14" s="7"/>
    </row>
    <row r="15" spans="1:14" x14ac:dyDescent="0.25">
      <c r="A15" s="8">
        <v>4.32</v>
      </c>
      <c r="B15" s="17" t="s">
        <v>15</v>
      </c>
      <c r="C15" s="10">
        <v>0.33</v>
      </c>
      <c r="D15" s="9"/>
      <c r="E15" s="9"/>
      <c r="F15" s="17"/>
      <c r="G15" s="10"/>
      <c r="H15" s="17" t="s">
        <v>12</v>
      </c>
      <c r="I15" s="10">
        <v>0.66</v>
      </c>
      <c r="J15" s="17"/>
      <c r="K15" s="10"/>
      <c r="L15" s="9"/>
      <c r="M15" s="10"/>
      <c r="N15" s="10">
        <f>C15+E15+G15+I15+K15+M15</f>
        <v>0.99</v>
      </c>
    </row>
    <row r="16" spans="1:14" x14ac:dyDescent="0.25">
      <c r="A16" s="5"/>
      <c r="B16" s="6"/>
      <c r="C16" s="15"/>
      <c r="D16" s="16"/>
      <c r="E16" s="16"/>
      <c r="F16" s="6"/>
      <c r="G16" s="15"/>
      <c r="H16" s="6" t="s">
        <v>20</v>
      </c>
      <c r="I16" s="15"/>
      <c r="J16" s="6"/>
      <c r="K16" s="15"/>
      <c r="L16" s="7"/>
      <c r="M16" s="7"/>
      <c r="N16" s="7"/>
    </row>
    <row r="17" spans="1:14" x14ac:dyDescent="0.25">
      <c r="A17" s="8">
        <v>3.5</v>
      </c>
      <c r="B17" s="17"/>
      <c r="C17" s="10"/>
      <c r="D17" s="9"/>
      <c r="E17" s="9"/>
      <c r="F17" s="17"/>
      <c r="G17" s="10"/>
      <c r="H17" s="17" t="s">
        <v>14</v>
      </c>
      <c r="I17" s="10">
        <v>0.8</v>
      </c>
      <c r="J17" s="17"/>
      <c r="K17" s="10"/>
      <c r="L17" s="9"/>
      <c r="M17" s="10"/>
      <c r="N17" s="10">
        <f>C17+E17+G17+I17+K17+M17</f>
        <v>0.8</v>
      </c>
    </row>
    <row r="18" spans="1:14" x14ac:dyDescent="0.25">
      <c r="A18" s="5"/>
      <c r="B18" s="6"/>
      <c r="C18" s="15"/>
      <c r="D18" s="16"/>
      <c r="E18" s="16"/>
      <c r="F18" s="6"/>
      <c r="G18" s="15"/>
      <c r="H18" s="6" t="s">
        <v>61</v>
      </c>
      <c r="I18" s="15"/>
      <c r="J18" s="6"/>
      <c r="K18" s="15"/>
      <c r="L18" s="7"/>
      <c r="M18" s="7"/>
      <c r="N18" s="7"/>
    </row>
    <row r="19" spans="1:14" x14ac:dyDescent="0.25">
      <c r="A19" s="8">
        <v>2</v>
      </c>
      <c r="B19" s="17"/>
      <c r="C19" s="10"/>
      <c r="D19" s="9"/>
      <c r="E19" s="9"/>
      <c r="F19" s="17"/>
      <c r="G19" s="10"/>
      <c r="H19" s="17" t="s">
        <v>14</v>
      </c>
      <c r="I19" s="10">
        <v>0.46</v>
      </c>
      <c r="J19" s="17"/>
      <c r="K19" s="10"/>
      <c r="L19" s="9"/>
      <c r="M19" s="10"/>
      <c r="N19" s="10">
        <f>C19+E19+G19+I19+K19+M19</f>
        <v>0.46</v>
      </c>
    </row>
    <row r="20" spans="1:14" x14ac:dyDescent="0.25">
      <c r="A20" s="5"/>
      <c r="B20" s="67" t="s">
        <v>48</v>
      </c>
      <c r="C20" s="15"/>
      <c r="D20" s="16"/>
      <c r="E20" s="16"/>
      <c r="F20" s="67"/>
      <c r="G20" s="15"/>
      <c r="H20" s="67"/>
      <c r="I20" s="15"/>
      <c r="J20" s="67"/>
      <c r="K20" s="15"/>
      <c r="L20" s="16"/>
      <c r="M20" s="15"/>
      <c r="N20" s="15"/>
    </row>
    <row r="21" spans="1:14" x14ac:dyDescent="0.25">
      <c r="A21" s="8">
        <v>2.93</v>
      </c>
      <c r="B21" s="67" t="s">
        <v>14</v>
      </c>
      <c r="C21" s="15">
        <v>0.67</v>
      </c>
      <c r="D21" s="16"/>
      <c r="E21" s="16"/>
      <c r="F21" s="67"/>
      <c r="G21" s="15"/>
      <c r="H21" s="67"/>
      <c r="I21" s="15"/>
      <c r="J21" s="67"/>
      <c r="K21" s="15"/>
      <c r="L21" s="9"/>
      <c r="M21" s="10"/>
      <c r="N21" s="15">
        <f>C21</f>
        <v>0.67</v>
      </c>
    </row>
    <row r="22" spans="1:14" x14ac:dyDescent="0.25">
      <c r="A22" s="18"/>
      <c r="B22" s="7"/>
      <c r="C22" s="7"/>
      <c r="D22" s="7"/>
      <c r="E22" s="7"/>
      <c r="F22" s="14"/>
      <c r="G22" s="7"/>
      <c r="H22" s="7"/>
      <c r="I22" s="7"/>
      <c r="J22" s="7"/>
      <c r="K22" s="7"/>
      <c r="L22" s="15"/>
      <c r="M22" s="15"/>
      <c r="N22" s="7"/>
    </row>
    <row r="23" spans="1:14" x14ac:dyDescent="0.25">
      <c r="A23" s="18">
        <f>SUM(A4:A22)</f>
        <v>42.86</v>
      </c>
      <c r="B23" s="8" t="s">
        <v>10</v>
      </c>
      <c r="C23" s="8">
        <f>SUM(C5:C22)</f>
        <v>1.7000000000000002</v>
      </c>
      <c r="D23" s="19"/>
      <c r="E23" s="19">
        <f>SUM(E4:E22)</f>
        <v>2.5499999999999998</v>
      </c>
      <c r="F23" s="20"/>
      <c r="G23" s="8">
        <f>SUM(G4:G22)</f>
        <v>0.3</v>
      </c>
      <c r="H23" s="8"/>
      <c r="I23" s="8">
        <f>SUM(I4:I22)</f>
        <v>2.7199999999999998</v>
      </c>
      <c r="J23" s="8"/>
      <c r="K23" s="19">
        <f>SUM(K4:K22)</f>
        <v>2.58</v>
      </c>
      <c r="L23" s="19"/>
      <c r="M23" s="19">
        <f>SUM(M4:M22)</f>
        <v>0</v>
      </c>
      <c r="N23" s="21">
        <f>SUM(N4:N22)</f>
        <v>9.8500000000000014</v>
      </c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"/>
      <c r="J24" s="22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2"/>
      <c r="G25" s="1"/>
      <c r="H25" s="1" t="s">
        <v>21</v>
      </c>
      <c r="I25" s="1"/>
      <c r="J25" s="22"/>
      <c r="K25" s="23">
        <f>N23*4.33</f>
        <v>42.650500000000008</v>
      </c>
      <c r="L25" s="23"/>
      <c r="M25" s="23"/>
      <c r="N25" s="1"/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12">
        <f>N23</f>
        <v>9.8500000000000014</v>
      </c>
      <c r="J26" s="1"/>
      <c r="K26" s="1"/>
      <c r="L26" s="1"/>
      <c r="M26" s="1"/>
      <c r="N26" s="1"/>
    </row>
    <row r="27" spans="1:14" x14ac:dyDescent="0.25">
      <c r="A27" s="1"/>
      <c r="B27" s="1" t="s">
        <v>22</v>
      </c>
      <c r="C27" s="1"/>
      <c r="D27" s="1"/>
      <c r="E27" s="24"/>
      <c r="F27" s="25" t="s">
        <v>62</v>
      </c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 t="s">
        <v>23</v>
      </c>
      <c r="C28" s="1"/>
      <c r="D28" s="1" t="s">
        <v>24</v>
      </c>
      <c r="E28" s="1"/>
      <c r="F28" s="2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2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 t="s">
        <v>25</v>
      </c>
      <c r="C30" s="1"/>
      <c r="D30" s="1"/>
      <c r="E30" s="1"/>
      <c r="F30" s="2"/>
      <c r="G30" s="1"/>
      <c r="H30" s="1"/>
      <c r="I30" s="1"/>
      <c r="J30" s="1"/>
      <c r="K30" s="1"/>
      <c r="L30" s="1"/>
      <c r="M30" s="1"/>
      <c r="N30" s="1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1"/>
    </sheetView>
  </sheetViews>
  <sheetFormatPr baseColWidth="10" defaultRowHeight="15" x14ac:dyDescent="0.25"/>
  <cols>
    <col min="1" max="1" width="6.5703125" customWidth="1"/>
    <col min="2" max="2" width="12.85546875" customWidth="1"/>
    <col min="3" max="3" width="5.5703125" customWidth="1"/>
    <col min="4" max="4" width="16.140625" customWidth="1"/>
    <col min="5" max="5" width="5.28515625" customWidth="1"/>
    <col min="6" max="6" width="12.85546875" customWidth="1"/>
    <col min="7" max="7" width="5" customWidth="1"/>
    <col min="9" max="9" width="5.28515625" customWidth="1"/>
    <col min="10" max="10" width="13.7109375" customWidth="1"/>
    <col min="11" max="11" width="6.42578125" customWidth="1"/>
    <col min="12" max="12" width="5.28515625" customWidth="1"/>
    <col min="13" max="13" width="5.5703125" customWidth="1"/>
    <col min="14" max="14" width="5.8554687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ht="15.75" customHeight="1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/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79" t="s">
        <v>48</v>
      </c>
      <c r="C10" s="51"/>
      <c r="D10" s="41"/>
      <c r="E10" s="48"/>
      <c r="F10" s="79"/>
      <c r="G10" s="51"/>
      <c r="H10" s="79"/>
      <c r="I10" s="51"/>
      <c r="J10" s="79"/>
      <c r="K10" s="51"/>
      <c r="L10" s="41"/>
      <c r="M10" s="52"/>
      <c r="N10" s="51"/>
    </row>
    <row r="11" spans="1:14" x14ac:dyDescent="0.25">
      <c r="A11" s="46">
        <v>2.93</v>
      </c>
      <c r="B11" s="79" t="s">
        <v>14</v>
      </c>
      <c r="C11" s="51">
        <v>0.67</v>
      </c>
      <c r="D11" s="41"/>
      <c r="E11" s="48"/>
      <c r="F11" s="79"/>
      <c r="G11" s="51"/>
      <c r="H11" s="79"/>
      <c r="I11" s="51"/>
      <c r="J11" s="79"/>
      <c r="K11" s="51"/>
      <c r="L11" s="41"/>
      <c r="M11" s="52"/>
      <c r="N11" s="51">
        <f>C11</f>
        <v>0.67</v>
      </c>
    </row>
    <row r="12" spans="1:14" x14ac:dyDescent="0.25">
      <c r="A12" s="121"/>
      <c r="B12" s="173" t="s">
        <v>52</v>
      </c>
      <c r="C12" s="45"/>
      <c r="D12" s="42"/>
      <c r="E12" s="43"/>
      <c r="F12" s="173"/>
      <c r="G12" s="45"/>
      <c r="H12" s="173" t="s">
        <v>52</v>
      </c>
      <c r="I12" s="45"/>
      <c r="J12" s="173"/>
      <c r="K12" s="45"/>
      <c r="L12" s="42"/>
      <c r="M12" s="174"/>
      <c r="N12" s="45"/>
    </row>
    <row r="13" spans="1:14" x14ac:dyDescent="0.25">
      <c r="A13" s="122">
        <v>6.17</v>
      </c>
      <c r="B13" s="78" t="s">
        <v>27</v>
      </c>
      <c r="C13" s="96">
        <v>0.33</v>
      </c>
      <c r="D13" s="85"/>
      <c r="E13" s="148"/>
      <c r="F13" s="78"/>
      <c r="G13" s="96"/>
      <c r="H13" s="78" t="s">
        <v>14</v>
      </c>
      <c r="I13" s="96">
        <v>1.0900000000000001</v>
      </c>
      <c r="J13" s="78"/>
      <c r="K13" s="96"/>
      <c r="L13" s="85"/>
      <c r="M13" s="175"/>
      <c r="N13" s="96">
        <f>K13+I13+G13+E13+C13</f>
        <v>1.4200000000000002</v>
      </c>
    </row>
    <row r="14" spans="1:14" x14ac:dyDescent="0.25">
      <c r="A14" s="40"/>
      <c r="B14" s="42"/>
      <c r="C14" s="45"/>
      <c r="D14" s="42" t="s">
        <v>43</v>
      </c>
      <c r="E14" s="43"/>
      <c r="F14" s="42"/>
      <c r="G14" s="43"/>
      <c r="H14" s="42"/>
      <c r="I14" s="45"/>
      <c r="J14" s="42" t="s">
        <v>43</v>
      </c>
      <c r="K14" s="45"/>
      <c r="L14" s="42"/>
      <c r="M14" s="45"/>
      <c r="N14" s="45"/>
    </row>
    <row r="15" spans="1:14" x14ac:dyDescent="0.25">
      <c r="A15" s="46">
        <v>4.5</v>
      </c>
      <c r="B15" s="41"/>
      <c r="C15" s="51"/>
      <c r="D15" s="47" t="s">
        <v>27</v>
      </c>
      <c r="E15" s="48">
        <v>0.25</v>
      </c>
      <c r="F15" s="41"/>
      <c r="G15" s="48"/>
      <c r="H15" s="49"/>
      <c r="I15" s="96"/>
      <c r="J15" s="55" t="s">
        <v>14</v>
      </c>
      <c r="K15" s="51">
        <v>0.79</v>
      </c>
      <c r="L15" s="55"/>
      <c r="M15" s="51"/>
      <c r="N15" s="51">
        <f>C15+E15+G15+I15+K15</f>
        <v>1.04</v>
      </c>
    </row>
    <row r="16" spans="1:14" ht="15.75" customHeight="1" x14ac:dyDescent="0.25">
      <c r="A16" s="121"/>
      <c r="B16" s="42"/>
      <c r="C16" s="45"/>
      <c r="D16" s="42" t="s">
        <v>90</v>
      </c>
      <c r="E16" s="45"/>
      <c r="F16" s="42"/>
      <c r="G16" s="43"/>
      <c r="H16" s="42"/>
      <c r="I16" s="45"/>
      <c r="J16" s="42" t="s">
        <v>90</v>
      </c>
      <c r="K16" s="45"/>
      <c r="L16" s="44"/>
      <c r="M16" s="45"/>
      <c r="N16" s="45"/>
    </row>
    <row r="17" spans="1:14" x14ac:dyDescent="0.25">
      <c r="A17" s="122">
        <v>5.04</v>
      </c>
      <c r="B17" s="85"/>
      <c r="C17" s="96"/>
      <c r="D17" s="85" t="s">
        <v>27</v>
      </c>
      <c r="E17" s="96">
        <v>0.41</v>
      </c>
      <c r="F17" s="85"/>
      <c r="G17" s="148"/>
      <c r="H17" s="85"/>
      <c r="I17" s="96"/>
      <c r="J17" s="85" t="s">
        <v>14</v>
      </c>
      <c r="K17" s="96">
        <v>0.75</v>
      </c>
      <c r="L17" s="49"/>
      <c r="M17" s="96"/>
      <c r="N17" s="96">
        <f>C17+E17+G17+I17+K17+M17</f>
        <v>1.1599999999999999</v>
      </c>
    </row>
    <row r="18" spans="1:14" x14ac:dyDescent="0.25">
      <c r="A18" s="121"/>
      <c r="B18" s="44" t="s">
        <v>89</v>
      </c>
      <c r="C18" s="45"/>
      <c r="D18" s="44"/>
      <c r="E18" s="145"/>
      <c r="F18" s="42" t="s">
        <v>89</v>
      </c>
      <c r="G18" s="145"/>
      <c r="H18" s="182"/>
      <c r="I18" s="45"/>
      <c r="J18" s="44" t="s">
        <v>89</v>
      </c>
      <c r="K18" s="45"/>
      <c r="L18" s="44"/>
      <c r="M18" s="45"/>
      <c r="N18" s="45"/>
    </row>
    <row r="19" spans="1:14" x14ac:dyDescent="0.25">
      <c r="A19" s="122">
        <v>6.61</v>
      </c>
      <c r="B19" s="49" t="s">
        <v>27</v>
      </c>
      <c r="C19" s="96">
        <v>0.33</v>
      </c>
      <c r="D19" s="49"/>
      <c r="E19" s="146"/>
      <c r="F19" s="85" t="s">
        <v>14</v>
      </c>
      <c r="G19" s="146">
        <v>0.87</v>
      </c>
      <c r="H19" s="183"/>
      <c r="I19" s="96"/>
      <c r="J19" s="49" t="s">
        <v>15</v>
      </c>
      <c r="K19" s="96">
        <v>0.33</v>
      </c>
      <c r="L19" s="49"/>
      <c r="M19" s="96"/>
      <c r="N19" s="96">
        <f>C19+G19+K19</f>
        <v>1.53</v>
      </c>
    </row>
    <row r="20" spans="1:14" x14ac:dyDescent="0.25">
      <c r="A20" s="40"/>
      <c r="B20" s="77"/>
      <c r="C20" s="44"/>
      <c r="D20" s="172" t="s">
        <v>18</v>
      </c>
      <c r="E20" s="45"/>
      <c r="F20" s="77"/>
      <c r="G20" s="45"/>
      <c r="H20" s="77"/>
      <c r="I20" s="42"/>
      <c r="J20" s="77" t="s">
        <v>18</v>
      </c>
      <c r="K20" s="45"/>
      <c r="L20" s="44"/>
      <c r="M20" s="44"/>
      <c r="N20" s="44"/>
    </row>
    <row r="21" spans="1:14" x14ac:dyDescent="0.25">
      <c r="A21" s="53">
        <v>6.5</v>
      </c>
      <c r="B21" s="49"/>
      <c r="C21" s="49"/>
      <c r="D21" s="49" t="s">
        <v>14</v>
      </c>
      <c r="E21" s="171">
        <v>0.75</v>
      </c>
      <c r="F21" s="85"/>
      <c r="G21" s="96"/>
      <c r="H21" s="49"/>
      <c r="I21" s="49"/>
      <c r="J21" s="49" t="s">
        <v>14</v>
      </c>
      <c r="K21" s="171">
        <v>0.75</v>
      </c>
      <c r="L21" s="49"/>
      <c r="M21" s="49"/>
      <c r="N21" s="146">
        <f>C21+E21+G21+I21+K21+M21</f>
        <v>1.5</v>
      </c>
    </row>
    <row r="22" spans="1:14" x14ac:dyDescent="0.25">
      <c r="A22" s="218"/>
      <c r="B22" s="218"/>
      <c r="C22" s="218"/>
      <c r="D22" s="218" t="s">
        <v>156</v>
      </c>
      <c r="E22" s="219"/>
      <c r="F22" s="220"/>
      <c r="G22" s="218"/>
      <c r="H22" s="218"/>
      <c r="I22" s="218"/>
      <c r="J22" s="218"/>
      <c r="K22" s="219"/>
      <c r="L22" s="219"/>
      <c r="M22" s="83"/>
      <c r="N22" s="197"/>
    </row>
    <row r="23" spans="1:14" x14ac:dyDescent="0.25">
      <c r="A23" s="221">
        <v>2</v>
      </c>
      <c r="B23" s="221"/>
      <c r="C23" s="221"/>
      <c r="D23" s="221" t="s">
        <v>157</v>
      </c>
      <c r="E23" s="222">
        <v>0.46</v>
      </c>
      <c r="F23" s="223"/>
      <c r="G23" s="221"/>
      <c r="H23" s="221"/>
      <c r="I23" s="221"/>
      <c r="J23" s="221"/>
      <c r="K23" s="222"/>
      <c r="L23" s="222"/>
      <c r="M23" s="83"/>
      <c r="N23" s="146">
        <f>C23+E23+G23+I23+K23+M23</f>
        <v>0.46</v>
      </c>
    </row>
    <row r="24" spans="1:14" x14ac:dyDescent="0.25">
      <c r="A24" s="5"/>
      <c r="B24" s="241"/>
      <c r="C24" s="231"/>
      <c r="D24" s="242" t="s">
        <v>165</v>
      </c>
      <c r="E24" s="231"/>
      <c r="F24" s="241"/>
      <c r="G24" s="231"/>
      <c r="H24" s="241"/>
      <c r="I24" s="232"/>
      <c r="J24" s="242" t="s">
        <v>165</v>
      </c>
      <c r="K24" s="233"/>
      <c r="L24" s="234"/>
      <c r="M24" s="234"/>
      <c r="N24" s="218"/>
    </row>
    <row r="25" spans="1:14" ht="30.75" customHeight="1" x14ac:dyDescent="0.25">
      <c r="A25" s="8">
        <v>8</v>
      </c>
      <c r="B25" s="235"/>
      <c r="C25" s="236"/>
      <c r="D25" s="237" t="s">
        <v>166</v>
      </c>
      <c r="E25" s="238">
        <v>1.25</v>
      </c>
      <c r="F25" s="214"/>
      <c r="G25" s="236"/>
      <c r="H25" s="235"/>
      <c r="I25" s="236"/>
      <c r="J25" s="237" t="s">
        <v>167</v>
      </c>
      <c r="K25" s="239">
        <v>0.6</v>
      </c>
      <c r="L25" s="235"/>
      <c r="M25" s="235"/>
      <c r="N25" s="146">
        <f>C25+E25+G25+I25+K25</f>
        <v>1.85</v>
      </c>
    </row>
    <row r="26" spans="1:14" x14ac:dyDescent="0.25">
      <c r="A26" s="86"/>
      <c r="B26" s="44"/>
      <c r="C26" s="45"/>
      <c r="D26" s="44"/>
      <c r="E26" s="45"/>
      <c r="F26" s="42"/>
      <c r="G26" s="45"/>
      <c r="H26" s="44"/>
      <c r="I26" s="45"/>
      <c r="J26" s="44"/>
      <c r="K26" s="45"/>
      <c r="L26" s="44"/>
      <c r="M26" s="178"/>
      <c r="N26" s="45"/>
    </row>
    <row r="27" spans="1:14" x14ac:dyDescent="0.25">
      <c r="A27" s="211">
        <f>SUM(A4:A26)</f>
        <v>57.54</v>
      </c>
      <c r="B27" s="53" t="s">
        <v>10</v>
      </c>
      <c r="C27" s="96">
        <f>SUM(C4:C26)</f>
        <v>2.0300000000000002</v>
      </c>
      <c r="D27" s="50"/>
      <c r="E27" s="96">
        <f>SUM(E4:E26)</f>
        <v>3.45</v>
      </c>
      <c r="F27" s="148"/>
      <c r="G27" s="96">
        <f>SUM(G4:G26)</f>
        <v>1.17</v>
      </c>
      <c r="H27" s="53"/>
      <c r="I27" s="96">
        <f>SUM(I4:I26)</f>
        <v>1.8900000000000001</v>
      </c>
      <c r="J27" s="53"/>
      <c r="K27" s="96">
        <f>SUM(K5:K26)</f>
        <v>4.72</v>
      </c>
      <c r="L27" s="50"/>
      <c r="M27" s="179"/>
      <c r="N27" s="96">
        <f>SUM(N5:N26)</f>
        <v>13.26</v>
      </c>
    </row>
    <row r="28" spans="1:14" x14ac:dyDescent="0.25">
      <c r="A28" s="35"/>
      <c r="B28" s="35"/>
      <c r="C28" s="35"/>
      <c r="D28" s="35"/>
      <c r="E28" s="35"/>
      <c r="F28" s="37"/>
      <c r="G28" s="35"/>
      <c r="H28" s="35"/>
      <c r="I28" s="35"/>
      <c r="J28" s="63"/>
      <c r="K28" s="35"/>
      <c r="L28" s="35"/>
      <c r="M28" s="35"/>
      <c r="N28" s="35"/>
    </row>
    <row r="29" spans="1:14" x14ac:dyDescent="0.25">
      <c r="A29" s="35"/>
      <c r="B29" s="35"/>
      <c r="C29" s="35"/>
      <c r="D29" s="35"/>
      <c r="E29" s="35"/>
      <c r="F29" s="37"/>
      <c r="G29" s="35"/>
      <c r="H29" s="35" t="s">
        <v>21</v>
      </c>
      <c r="I29" s="35"/>
      <c r="J29" s="63"/>
      <c r="K29" s="94">
        <f>N27*4.33</f>
        <v>57.415799999999997</v>
      </c>
      <c r="L29" s="94"/>
      <c r="M29" s="35"/>
      <c r="N29" s="35"/>
    </row>
    <row r="30" spans="1:14" x14ac:dyDescent="0.25">
      <c r="A30" s="35"/>
      <c r="B30" s="35" t="s">
        <v>22</v>
      </c>
      <c r="C30" s="35"/>
      <c r="D30" s="35"/>
      <c r="E30" s="35"/>
      <c r="F30" s="132" t="s">
        <v>182</v>
      </c>
      <c r="G30" s="35"/>
      <c r="H30" s="35"/>
      <c r="I30" s="95"/>
      <c r="J30" s="35"/>
      <c r="K30" s="35"/>
      <c r="L30" s="35"/>
      <c r="M30" s="35"/>
      <c r="N30" s="35"/>
    </row>
    <row r="31" spans="1:14" x14ac:dyDescent="0.25">
      <c r="A31" s="35"/>
      <c r="B31" s="35" t="s">
        <v>23</v>
      </c>
      <c r="C31" s="35"/>
      <c r="D31" s="35" t="s">
        <v>24</v>
      </c>
      <c r="E31" s="180"/>
      <c r="F31" s="35"/>
      <c r="G31" s="35"/>
      <c r="H31" s="35"/>
      <c r="I31" s="35"/>
      <c r="J31" s="35"/>
      <c r="K31" s="35"/>
      <c r="L31" s="35"/>
      <c r="M31" s="35"/>
      <c r="N31" s="35"/>
    </row>
    <row r="32" spans="1:14" x14ac:dyDescent="0.25">
      <c r="G32" t="s">
        <v>183</v>
      </c>
    </row>
  </sheetData>
  <pageMargins left="0.7" right="0.7" top="0.75" bottom="0.75" header="0.3" footer="0.3"/>
  <pageSetup paperSize="9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F18" sqref="F18"/>
    </sheetView>
  </sheetViews>
  <sheetFormatPr baseColWidth="10" defaultRowHeight="15" x14ac:dyDescent="0.25"/>
  <cols>
    <col min="1" max="1" width="8.42578125" customWidth="1"/>
    <col min="3" max="3" width="9.42578125" customWidth="1"/>
    <col min="5" max="5" width="6.140625" customWidth="1"/>
    <col min="6" max="6" width="9.7109375" customWidth="1"/>
    <col min="7" max="7" width="6.7109375" customWidth="1"/>
    <col min="9" max="9" width="5.42578125" customWidth="1"/>
    <col min="11" max="11" width="6" customWidth="1"/>
    <col min="12" max="12" width="9.140625" customWidth="1"/>
    <col min="13" max="13" width="5.5703125" customWidth="1"/>
    <col min="14" max="14" width="6.140625" customWidth="1"/>
  </cols>
  <sheetData>
    <row r="1" spans="1:14" x14ac:dyDescent="0.25">
      <c r="A1" s="1"/>
      <c r="B1" s="35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35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77" t="s">
        <v>54</v>
      </c>
      <c r="C4" s="15"/>
      <c r="D4" s="16"/>
      <c r="E4" s="16"/>
      <c r="F4" s="6"/>
      <c r="G4" s="15"/>
      <c r="H4" s="6" t="s">
        <v>54</v>
      </c>
      <c r="I4" s="15"/>
      <c r="J4" s="16"/>
      <c r="K4" s="7"/>
      <c r="L4" s="7"/>
      <c r="M4" s="7"/>
      <c r="N4" s="7"/>
    </row>
    <row r="5" spans="1:14" ht="15.75" customHeight="1" x14ac:dyDescent="0.25">
      <c r="A5" s="8">
        <v>5</v>
      </c>
      <c r="B5" s="49" t="s">
        <v>27</v>
      </c>
      <c r="C5" s="10">
        <v>0.4</v>
      </c>
      <c r="D5" s="9"/>
      <c r="E5" s="9"/>
      <c r="F5" s="9"/>
      <c r="G5" s="10"/>
      <c r="H5" s="10" t="s">
        <v>14</v>
      </c>
      <c r="I5" s="10">
        <v>0.75</v>
      </c>
      <c r="J5" s="9"/>
      <c r="K5" s="10"/>
      <c r="L5" s="9"/>
      <c r="M5" s="10"/>
      <c r="N5" s="10">
        <f>C5+E5+G5+I5+K5+M5</f>
        <v>1.1499999999999999</v>
      </c>
    </row>
    <row r="6" spans="1:14" x14ac:dyDescent="0.25">
      <c r="A6" s="5"/>
      <c r="B6" s="77" t="s">
        <v>55</v>
      </c>
      <c r="C6" s="15"/>
      <c r="D6" s="16"/>
      <c r="E6" s="16"/>
      <c r="F6" s="16"/>
      <c r="G6" s="15"/>
      <c r="H6" s="6"/>
      <c r="I6" s="15"/>
      <c r="J6" s="6" t="s">
        <v>55</v>
      </c>
      <c r="K6" s="7"/>
      <c r="L6" s="7"/>
      <c r="M6" s="7"/>
      <c r="N6" s="7"/>
    </row>
    <row r="7" spans="1:14" ht="34.5" x14ac:dyDescent="0.25">
      <c r="A7" s="8">
        <v>7</v>
      </c>
      <c r="B7" s="78" t="s">
        <v>56</v>
      </c>
      <c r="C7" s="10">
        <v>0.5</v>
      </c>
      <c r="D7" s="9"/>
      <c r="E7" s="9"/>
      <c r="F7" s="9"/>
      <c r="G7" s="10"/>
      <c r="H7" s="10"/>
      <c r="I7" s="10"/>
      <c r="J7" s="9" t="s">
        <v>14</v>
      </c>
      <c r="K7" s="10">
        <v>1.1100000000000001</v>
      </c>
      <c r="L7" s="9"/>
      <c r="M7" s="10"/>
      <c r="N7" s="10">
        <f>C7+E7+G7+I7+K7+M7</f>
        <v>1.61</v>
      </c>
    </row>
    <row r="8" spans="1:14" x14ac:dyDescent="0.25">
      <c r="A8" s="5"/>
      <c r="B8" s="79"/>
      <c r="C8" s="15"/>
      <c r="D8" s="67" t="s">
        <v>57</v>
      </c>
      <c r="E8" s="16"/>
      <c r="F8" s="67"/>
      <c r="G8" s="15"/>
      <c r="H8" s="67" t="s">
        <v>57</v>
      </c>
      <c r="I8" s="15"/>
      <c r="J8" s="67"/>
      <c r="K8" s="15"/>
      <c r="L8" s="16" t="s">
        <v>57</v>
      </c>
      <c r="M8" s="15"/>
      <c r="N8" s="15"/>
    </row>
    <row r="9" spans="1:14" x14ac:dyDescent="0.25">
      <c r="A9" s="8">
        <v>8</v>
      </c>
      <c r="B9" s="78"/>
      <c r="C9" s="10"/>
      <c r="D9" s="17" t="s">
        <v>15</v>
      </c>
      <c r="E9" s="9">
        <v>0.33</v>
      </c>
      <c r="F9" s="17"/>
      <c r="G9" s="10"/>
      <c r="H9" s="17" t="s">
        <v>14</v>
      </c>
      <c r="I9" s="10">
        <v>1.19</v>
      </c>
      <c r="J9" s="17"/>
      <c r="K9" s="10"/>
      <c r="L9" s="9" t="s">
        <v>27</v>
      </c>
      <c r="M9" s="10">
        <v>0.33</v>
      </c>
      <c r="N9" s="10">
        <f>C9+E9+G9+I9+K9+M9</f>
        <v>1.85</v>
      </c>
    </row>
    <row r="10" spans="1:14" x14ac:dyDescent="0.25">
      <c r="A10" s="18">
        <f>SUM(A4:A9)</f>
        <v>20</v>
      </c>
      <c r="B10" s="53" t="s">
        <v>10</v>
      </c>
      <c r="C10" s="8">
        <f>SUM(C4:C9)</f>
        <v>0.9</v>
      </c>
      <c r="D10" s="19"/>
      <c r="E10" s="19">
        <f>SUM(E4:E9)</f>
        <v>0.33</v>
      </c>
      <c r="F10" s="20"/>
      <c r="G10" s="8">
        <f>SUM(G4:G9)</f>
        <v>0</v>
      </c>
      <c r="H10" s="8"/>
      <c r="I10" s="8">
        <f>SUM(I4:I9)</f>
        <v>1.94</v>
      </c>
      <c r="J10" s="8"/>
      <c r="K10" s="19">
        <f>SUM(K4:K9)</f>
        <v>1.1100000000000001</v>
      </c>
      <c r="L10" s="19"/>
      <c r="M10" s="19">
        <f>SUM(M4:M9)</f>
        <v>0.33</v>
      </c>
      <c r="N10" s="21">
        <f>SUM(N4:N9)</f>
        <v>4.6099999999999994</v>
      </c>
    </row>
    <row r="11" spans="1:14" x14ac:dyDescent="0.25">
      <c r="A11" s="1"/>
      <c r="B11" s="35"/>
      <c r="C11" s="1"/>
      <c r="D11" s="1"/>
      <c r="E11" s="1"/>
      <c r="F11" s="2"/>
      <c r="G11" s="1"/>
      <c r="H11" s="1"/>
      <c r="I11" s="1"/>
      <c r="J11" s="22"/>
      <c r="K11" s="1"/>
      <c r="L11" s="1"/>
      <c r="M11" s="1"/>
      <c r="N11" s="1"/>
    </row>
    <row r="12" spans="1:14" x14ac:dyDescent="0.25">
      <c r="A12" s="1"/>
      <c r="B12" s="35"/>
      <c r="C12" s="1"/>
      <c r="D12" s="1"/>
      <c r="E12" s="1"/>
      <c r="F12" s="2"/>
      <c r="G12" s="1"/>
      <c r="H12" s="1" t="s">
        <v>21</v>
      </c>
      <c r="I12" s="1"/>
      <c r="J12" s="22"/>
      <c r="K12" s="23"/>
      <c r="L12" s="23">
        <f>N10*4.33</f>
        <v>19.961299999999998</v>
      </c>
      <c r="M12" s="23"/>
      <c r="N12" s="1"/>
    </row>
    <row r="13" spans="1:14" ht="30" x14ac:dyDescent="0.25">
      <c r="A13" s="1"/>
      <c r="B13" s="35" t="s">
        <v>22</v>
      </c>
      <c r="C13" s="1"/>
      <c r="D13" s="1"/>
      <c r="E13" s="1"/>
      <c r="F13" s="25" t="s">
        <v>59</v>
      </c>
      <c r="G13" s="1"/>
      <c r="H13" s="1"/>
      <c r="I13" s="12"/>
      <c r="J13" s="1"/>
      <c r="K13" s="1"/>
      <c r="L13" s="1"/>
      <c r="M13" s="1"/>
      <c r="N13" s="1"/>
    </row>
    <row r="14" spans="1:14" x14ac:dyDescent="0.25">
      <c r="A14" s="1"/>
      <c r="B14" s="35" t="s">
        <v>58</v>
      </c>
      <c r="C14" s="1"/>
      <c r="D14" s="1"/>
      <c r="E14" s="24"/>
      <c r="F14" s="35" t="s">
        <v>25</v>
      </c>
      <c r="G14" s="1"/>
      <c r="H14" s="1" t="s">
        <v>60</v>
      </c>
      <c r="I14" s="1"/>
      <c r="J14" s="1"/>
      <c r="K14" s="1"/>
      <c r="L14" s="1"/>
      <c r="M14" s="1"/>
      <c r="N14" s="1"/>
    </row>
  </sheetData>
  <pageMargins left="0.7" right="0.7" top="0.75" bottom="0.75" header="0.3" footer="0.3"/>
  <pageSetup paperSize="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F10" sqref="F10"/>
    </sheetView>
  </sheetViews>
  <sheetFormatPr baseColWidth="10" defaultRowHeight="15" x14ac:dyDescent="0.25"/>
  <cols>
    <col min="3" max="3" width="5" customWidth="1"/>
    <col min="5" max="5" width="6" customWidth="1"/>
    <col min="7" max="7" width="4" customWidth="1"/>
    <col min="9" max="9" width="5.7109375" customWidth="1"/>
    <col min="11" max="11" width="4.140625" customWidth="1"/>
    <col min="13" max="13" width="6.85546875" customWidth="1"/>
  </cols>
  <sheetData>
    <row r="1" spans="1:14" x14ac:dyDescent="0.25">
      <c r="A1" s="1"/>
      <c r="B1" s="1" t="s">
        <v>24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 t="s">
        <v>49</v>
      </c>
      <c r="C4" s="68"/>
      <c r="D4" s="7"/>
      <c r="E4" s="14"/>
      <c r="F4" s="6"/>
      <c r="G4" s="7"/>
      <c r="H4" s="6" t="s">
        <v>49</v>
      </c>
      <c r="I4" s="7"/>
      <c r="J4" s="6"/>
      <c r="K4" s="7"/>
      <c r="L4" s="7"/>
      <c r="M4" s="7"/>
      <c r="N4" s="7"/>
    </row>
    <row r="5" spans="1:14" x14ac:dyDescent="0.25">
      <c r="A5" s="8">
        <v>7</v>
      </c>
      <c r="B5" s="9" t="s">
        <v>27</v>
      </c>
      <c r="C5" s="69">
        <v>0.33</v>
      </c>
      <c r="D5" s="9"/>
      <c r="E5" s="9"/>
      <c r="F5" s="9"/>
      <c r="G5" s="10"/>
      <c r="H5" s="10" t="s">
        <v>14</v>
      </c>
      <c r="I5" s="10">
        <v>1.28</v>
      </c>
      <c r="J5" s="9"/>
      <c r="K5" s="10"/>
      <c r="L5" s="9"/>
      <c r="M5" s="10"/>
      <c r="N5" s="10">
        <f>C5+E5+G5+I5+K5+M5</f>
        <v>1.61</v>
      </c>
    </row>
    <row r="6" spans="1:14" ht="24.75" x14ac:dyDescent="0.25">
      <c r="A6" s="5"/>
      <c r="B6" s="70" t="s">
        <v>50</v>
      </c>
      <c r="C6" s="68"/>
      <c r="D6" s="70"/>
      <c r="E6" s="14"/>
      <c r="F6" s="71" t="s">
        <v>50</v>
      </c>
      <c r="G6" s="7"/>
      <c r="H6" s="71"/>
      <c r="I6" s="7"/>
      <c r="J6" s="72" t="s">
        <v>50</v>
      </c>
      <c r="K6" s="7"/>
      <c r="L6" s="7"/>
      <c r="M6" s="7"/>
      <c r="N6" s="7"/>
    </row>
    <row r="7" spans="1:14" x14ac:dyDescent="0.25">
      <c r="A7" s="8">
        <v>8.25</v>
      </c>
      <c r="B7" s="9" t="s">
        <v>14</v>
      </c>
      <c r="C7" s="69">
        <v>0.63</v>
      </c>
      <c r="D7" s="10"/>
      <c r="E7" s="10"/>
      <c r="F7" s="73" t="s">
        <v>14</v>
      </c>
      <c r="G7" s="10">
        <v>0.63</v>
      </c>
      <c r="H7" s="10"/>
      <c r="I7" s="10"/>
      <c r="J7" s="74" t="s">
        <v>14</v>
      </c>
      <c r="K7" s="10">
        <v>0.64</v>
      </c>
      <c r="L7" s="9"/>
      <c r="M7" s="10"/>
      <c r="N7" s="10">
        <f>C7+E7+G7+I7+K7+M7</f>
        <v>1.9</v>
      </c>
    </row>
    <row r="8" spans="1:14" ht="24.75" x14ac:dyDescent="0.25">
      <c r="A8" s="5"/>
      <c r="B8" s="6" t="s">
        <v>51</v>
      </c>
      <c r="C8" s="75"/>
      <c r="D8" s="16"/>
      <c r="E8" s="16"/>
      <c r="F8" s="6" t="s">
        <v>51</v>
      </c>
      <c r="G8" s="15"/>
      <c r="H8" s="6"/>
      <c r="I8" s="15"/>
      <c r="J8" s="6" t="s">
        <v>51</v>
      </c>
      <c r="K8" s="15"/>
      <c r="L8" s="6"/>
      <c r="M8" s="15"/>
      <c r="N8" s="7"/>
    </row>
    <row r="9" spans="1:14" x14ac:dyDescent="0.25">
      <c r="A9" s="8">
        <v>5</v>
      </c>
      <c r="B9" s="17" t="s">
        <v>27</v>
      </c>
      <c r="C9" s="69">
        <v>0.27</v>
      </c>
      <c r="D9" s="9"/>
      <c r="E9" s="9"/>
      <c r="F9" s="9" t="s">
        <v>14</v>
      </c>
      <c r="G9" s="10">
        <v>0.6</v>
      </c>
      <c r="H9" s="10"/>
      <c r="I9" s="10"/>
      <c r="J9" s="17" t="s">
        <v>27</v>
      </c>
      <c r="K9" s="10">
        <v>0.28000000000000003</v>
      </c>
      <c r="L9" s="9"/>
      <c r="M9" s="10"/>
      <c r="N9" s="10">
        <f>C9+E9+G9+I9+K9+M9</f>
        <v>1.1499999999999999</v>
      </c>
    </row>
    <row r="10" spans="1:14" x14ac:dyDescent="0.25">
      <c r="A10" s="5"/>
      <c r="B10" s="70"/>
      <c r="C10" s="68"/>
      <c r="D10" s="70" t="s">
        <v>52</v>
      </c>
      <c r="E10" s="14"/>
      <c r="F10" s="70"/>
      <c r="G10" s="14"/>
      <c r="H10" s="70" t="s">
        <v>52</v>
      </c>
      <c r="I10" s="14"/>
      <c r="J10" s="70"/>
      <c r="K10" s="14"/>
      <c r="L10" s="14" t="s">
        <v>52</v>
      </c>
      <c r="M10" s="7"/>
      <c r="N10" s="7"/>
    </row>
    <row r="11" spans="1:14" x14ac:dyDescent="0.25">
      <c r="A11" s="8">
        <v>6</v>
      </c>
      <c r="B11" s="9"/>
      <c r="C11" s="69"/>
      <c r="D11" s="17" t="s">
        <v>15</v>
      </c>
      <c r="E11" s="9">
        <v>0.25</v>
      </c>
      <c r="F11" s="17"/>
      <c r="G11" s="9"/>
      <c r="H11" s="17" t="s">
        <v>14</v>
      </c>
      <c r="I11" s="9">
        <v>0.88</v>
      </c>
      <c r="J11" s="17"/>
      <c r="K11" s="9"/>
      <c r="L11" s="9" t="s">
        <v>15</v>
      </c>
      <c r="M11" s="10">
        <v>0.25</v>
      </c>
      <c r="N11" s="10">
        <f>M11+I11+E11</f>
        <v>1.38</v>
      </c>
    </row>
    <row r="12" spans="1:14" x14ac:dyDescent="0.25">
      <c r="A12" s="18">
        <f>SUM(A4:A11)</f>
        <v>26.25</v>
      </c>
      <c r="B12" s="8" t="s">
        <v>10</v>
      </c>
      <c r="C12" s="69">
        <f>SUM(C4:C11)</f>
        <v>1.23</v>
      </c>
      <c r="D12" s="19"/>
      <c r="E12" s="19">
        <f>SUM(E4:E11)</f>
        <v>0.25</v>
      </c>
      <c r="F12" s="20"/>
      <c r="G12" s="8">
        <f>SUM(G4:G11)</f>
        <v>1.23</v>
      </c>
      <c r="H12" s="8"/>
      <c r="I12" s="8">
        <f>SUM(I4:I11)</f>
        <v>2.16</v>
      </c>
      <c r="J12" s="8"/>
      <c r="K12" s="19">
        <f>SUM(K4:K11)</f>
        <v>0.92</v>
      </c>
      <c r="L12" s="19"/>
      <c r="M12" s="19">
        <f>SUM(M4:M11)</f>
        <v>0.25</v>
      </c>
      <c r="N12" s="21">
        <f>SUM(N4:N11)</f>
        <v>6.04</v>
      </c>
    </row>
    <row r="13" spans="1:14" x14ac:dyDescent="0.25">
      <c r="A13" s="1"/>
      <c r="B13" s="1"/>
      <c r="C13" s="1"/>
      <c r="D13" s="1"/>
      <c r="E13" s="1"/>
      <c r="F13" s="2"/>
      <c r="G13" s="1"/>
      <c r="H13" s="1"/>
      <c r="I13" s="1"/>
      <c r="J13" s="22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2"/>
      <c r="G14" s="1"/>
      <c r="H14" s="1" t="s">
        <v>21</v>
      </c>
      <c r="I14" s="1"/>
      <c r="J14" s="22"/>
      <c r="K14" s="23">
        <v>98.38</v>
      </c>
      <c r="L14" s="23"/>
      <c r="M14" s="23"/>
      <c r="N14" s="1"/>
    </row>
    <row r="15" spans="1:14" x14ac:dyDescent="0.25">
      <c r="A15" s="1"/>
      <c r="B15" s="1"/>
      <c r="C15" s="1"/>
      <c r="D15" s="1"/>
      <c r="E15" s="1"/>
      <c r="F15" s="2"/>
      <c r="G15" s="1"/>
      <c r="H15" s="1"/>
      <c r="I15" s="12">
        <f>N12</f>
        <v>6.04</v>
      </c>
      <c r="J15" s="1"/>
      <c r="K15" s="1"/>
      <c r="L15" s="1"/>
      <c r="M15" s="1"/>
      <c r="N15" s="1"/>
    </row>
    <row r="16" spans="1:14" x14ac:dyDescent="0.25">
      <c r="A16" s="1"/>
      <c r="B16" s="1" t="s">
        <v>22</v>
      </c>
      <c r="C16" s="1"/>
      <c r="D16" s="1"/>
      <c r="E16" s="24"/>
      <c r="F16" s="25">
        <v>42765</v>
      </c>
      <c r="G16" s="1"/>
      <c r="H16" s="1"/>
      <c r="I16" s="1"/>
      <c r="J16" s="1" t="s">
        <v>25</v>
      </c>
      <c r="K16" s="1"/>
      <c r="L16" s="1"/>
      <c r="M16" s="1"/>
      <c r="N16" s="1"/>
    </row>
    <row r="17" spans="1:14" x14ac:dyDescent="0.25">
      <c r="A17" s="1"/>
      <c r="B17" s="1" t="s">
        <v>23</v>
      </c>
      <c r="C17" s="1"/>
      <c r="D17" s="1" t="s">
        <v>24</v>
      </c>
      <c r="E17" s="1"/>
      <c r="F17" s="2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2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 t="s">
        <v>25</v>
      </c>
      <c r="C19" s="1"/>
      <c r="D19" s="1"/>
      <c r="E19" s="1"/>
      <c r="F19" s="2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66" t="s">
        <v>53</v>
      </c>
      <c r="B20" s="66"/>
      <c r="C20" s="66"/>
      <c r="D20" s="66"/>
      <c r="E20" s="76"/>
      <c r="F20" s="66"/>
      <c r="G20" s="66"/>
      <c r="H20" s="66"/>
    </row>
  </sheetData>
  <pageMargins left="0.7" right="0.7" top="0.75" bottom="0.75" header="0.3" footer="0.3"/>
  <pageSetup paperSize="9" orientation="landscape" verticalDpi="300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A10" workbookViewId="0">
      <selection sqref="A1:N28"/>
    </sheetView>
  </sheetViews>
  <sheetFormatPr baseColWidth="10" defaultColWidth="9.140625" defaultRowHeight="15" x14ac:dyDescent="0.25"/>
  <cols>
    <col min="6" max="6" width="11" customWidth="1"/>
    <col min="10" max="10" width="12.7109375" customWidth="1"/>
  </cols>
  <sheetData>
    <row r="1" spans="1:15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5" x14ac:dyDescent="0.25">
      <c r="A4" s="5"/>
      <c r="B4" s="6"/>
      <c r="C4" s="7"/>
      <c r="D4" s="6"/>
      <c r="E4" s="7"/>
      <c r="F4" s="6"/>
      <c r="G4" s="7"/>
      <c r="H4" s="6" t="s">
        <v>11</v>
      </c>
      <c r="I4" s="7"/>
      <c r="J4" s="6"/>
      <c r="K4" s="7"/>
      <c r="L4" s="6"/>
      <c r="M4" s="7"/>
      <c r="N4" s="7"/>
    </row>
    <row r="5" spans="1:15" x14ac:dyDescent="0.25">
      <c r="A5" s="8">
        <v>3.5</v>
      </c>
      <c r="B5" s="9"/>
      <c r="C5" s="10"/>
      <c r="D5" s="10"/>
      <c r="E5" s="11"/>
      <c r="F5" s="9"/>
      <c r="G5" s="10"/>
      <c r="H5" s="9" t="s">
        <v>12</v>
      </c>
      <c r="I5" s="10">
        <v>0.8</v>
      </c>
      <c r="J5" s="10"/>
      <c r="K5" s="10"/>
      <c r="L5" s="10"/>
      <c r="M5" s="10"/>
      <c r="N5" s="10">
        <f>C5+E5+G5+I5+K5+M5</f>
        <v>0.8</v>
      </c>
      <c r="O5" s="12">
        <f>N5*4.33</f>
        <v>3.4640000000000004</v>
      </c>
    </row>
    <row r="6" spans="1:15" ht="24.75" x14ac:dyDescent="0.25">
      <c r="A6" s="5"/>
      <c r="B6" s="6" t="s">
        <v>13</v>
      </c>
      <c r="C6" s="7"/>
      <c r="D6" s="13"/>
      <c r="E6" s="7"/>
      <c r="F6" s="6" t="s">
        <v>13</v>
      </c>
      <c r="G6" s="7"/>
      <c r="H6" s="6"/>
      <c r="I6" s="14"/>
      <c r="J6" s="6" t="s">
        <v>13</v>
      </c>
      <c r="K6" s="7"/>
      <c r="L6" s="7"/>
      <c r="M6" s="7"/>
      <c r="N6" s="7"/>
      <c r="O6" s="12">
        <f t="shared" ref="O6:O20" si="0">N6*4.33</f>
        <v>0</v>
      </c>
    </row>
    <row r="7" spans="1:15" x14ac:dyDescent="0.25">
      <c r="A7" s="8">
        <v>5.65</v>
      </c>
      <c r="B7" s="9" t="s">
        <v>14</v>
      </c>
      <c r="C7" s="10">
        <v>0.7</v>
      </c>
      <c r="D7" s="10"/>
      <c r="E7" s="11"/>
      <c r="F7" s="9" t="s">
        <v>15</v>
      </c>
      <c r="G7" s="10">
        <v>0.3</v>
      </c>
      <c r="H7" s="10"/>
      <c r="I7" s="10"/>
      <c r="J7" s="10" t="s">
        <v>15</v>
      </c>
      <c r="K7" s="10">
        <v>0.3</v>
      </c>
      <c r="L7" s="10"/>
      <c r="M7" s="10"/>
      <c r="N7" s="10">
        <f>C7+E7+G7+I7+K7+M7</f>
        <v>1.3</v>
      </c>
      <c r="O7" s="12">
        <f t="shared" si="0"/>
        <v>5.6290000000000004</v>
      </c>
    </row>
    <row r="8" spans="1:15" x14ac:dyDescent="0.25">
      <c r="A8" s="5">
        <v>6.64</v>
      </c>
      <c r="B8" s="6"/>
      <c r="C8" s="7"/>
      <c r="D8" s="7" t="s">
        <v>16</v>
      </c>
      <c r="E8" s="14"/>
      <c r="F8" s="14"/>
      <c r="G8" s="14"/>
      <c r="H8" s="6"/>
      <c r="I8" s="7"/>
      <c r="J8" s="7" t="s">
        <v>16</v>
      </c>
      <c r="K8" s="14"/>
      <c r="L8" s="7"/>
      <c r="M8" s="14"/>
      <c r="N8" s="7">
        <f>C8+E8+G8+I8+K8+M8</f>
        <v>0</v>
      </c>
      <c r="O8" s="12">
        <f t="shared" si="0"/>
        <v>0</v>
      </c>
    </row>
    <row r="9" spans="1:15" x14ac:dyDescent="0.25">
      <c r="A9" s="8"/>
      <c r="B9" s="9"/>
      <c r="C9" s="10"/>
      <c r="D9" s="9" t="s">
        <v>15</v>
      </c>
      <c r="E9" s="9">
        <v>0.33</v>
      </c>
      <c r="F9" s="9"/>
      <c r="G9" s="9"/>
      <c r="H9" s="9"/>
      <c r="I9" s="10"/>
      <c r="J9" s="9" t="s">
        <v>14</v>
      </c>
      <c r="K9" s="9">
        <v>1.2</v>
      </c>
      <c r="L9" s="9"/>
      <c r="M9" s="9"/>
      <c r="N9" s="10">
        <f>C9+E9+G9+I9+K9+M9</f>
        <v>1.53</v>
      </c>
      <c r="O9" s="12">
        <f t="shared" si="0"/>
        <v>6.6249000000000002</v>
      </c>
    </row>
    <row r="10" spans="1:15" x14ac:dyDescent="0.25">
      <c r="A10" s="5"/>
      <c r="B10" s="6"/>
      <c r="C10" s="7"/>
      <c r="D10" s="13" t="s">
        <v>17</v>
      </c>
      <c r="E10" s="7"/>
      <c r="F10" s="6"/>
      <c r="G10" s="7"/>
      <c r="H10" s="6"/>
      <c r="I10" s="14"/>
      <c r="J10" s="13" t="s">
        <v>17</v>
      </c>
      <c r="K10" s="7"/>
      <c r="L10" s="13"/>
      <c r="M10" s="7"/>
      <c r="N10" s="7"/>
      <c r="O10" s="12">
        <f t="shared" si="0"/>
        <v>0</v>
      </c>
    </row>
    <row r="11" spans="1:15" x14ac:dyDescent="0.25">
      <c r="A11" s="8">
        <v>7.82</v>
      </c>
      <c r="B11" s="10"/>
      <c r="C11" s="10"/>
      <c r="D11" s="10" t="s">
        <v>14</v>
      </c>
      <c r="E11" s="11">
        <v>1.47</v>
      </c>
      <c r="F11" s="9"/>
      <c r="G11" s="10"/>
      <c r="H11" s="10"/>
      <c r="I11" s="10"/>
      <c r="J11" s="10" t="s">
        <v>15</v>
      </c>
      <c r="K11" s="11">
        <v>0.33</v>
      </c>
      <c r="L11" s="10"/>
      <c r="M11" s="10"/>
      <c r="N11" s="10">
        <f>C11+E11+G11+I11+K11+M11</f>
        <v>1.8</v>
      </c>
      <c r="O11" s="12">
        <f t="shared" si="0"/>
        <v>7.7940000000000005</v>
      </c>
    </row>
    <row r="12" spans="1:15" x14ac:dyDescent="0.25">
      <c r="A12" s="5"/>
      <c r="B12" s="6"/>
      <c r="C12" s="7"/>
      <c r="D12" s="13" t="s">
        <v>18</v>
      </c>
      <c r="E12" s="7"/>
      <c r="F12" s="6"/>
      <c r="G12" s="7"/>
      <c r="H12" s="6"/>
      <c r="I12" s="14"/>
      <c r="J12" s="6" t="s">
        <v>18</v>
      </c>
      <c r="K12" s="7"/>
      <c r="L12" s="7"/>
      <c r="M12" s="7"/>
      <c r="N12" s="7"/>
      <c r="O12" s="12">
        <f t="shared" si="0"/>
        <v>0</v>
      </c>
    </row>
    <row r="13" spans="1:15" x14ac:dyDescent="0.25">
      <c r="A13" s="8">
        <v>6.5</v>
      </c>
      <c r="B13" s="10"/>
      <c r="C13" s="10"/>
      <c r="D13" s="10" t="s">
        <v>14</v>
      </c>
      <c r="E13" s="11">
        <v>0.75</v>
      </c>
      <c r="F13" s="9"/>
      <c r="G13" s="10"/>
      <c r="H13" s="10"/>
      <c r="I13" s="10"/>
      <c r="J13" s="10" t="s">
        <v>14</v>
      </c>
      <c r="K13" s="11">
        <v>0.75</v>
      </c>
      <c r="L13" s="10"/>
      <c r="M13" s="10"/>
      <c r="N13" s="10">
        <f>C13+E13+G13+I13+K13+M13</f>
        <v>1.5</v>
      </c>
      <c r="O13" s="12">
        <f t="shared" si="0"/>
        <v>6.4950000000000001</v>
      </c>
    </row>
    <row r="14" spans="1:15" ht="48.75" x14ac:dyDescent="0.25">
      <c r="A14" s="5"/>
      <c r="B14" s="6" t="s">
        <v>19</v>
      </c>
      <c r="C14" s="15"/>
      <c r="D14" s="16"/>
      <c r="E14" s="16"/>
      <c r="F14" s="6"/>
      <c r="G14" s="15"/>
      <c r="H14" s="6" t="s">
        <v>19</v>
      </c>
      <c r="I14" s="15"/>
      <c r="J14" s="6"/>
      <c r="K14" s="15"/>
      <c r="L14" s="7"/>
      <c r="M14" s="7"/>
      <c r="N14" s="7"/>
      <c r="O14" s="12">
        <f t="shared" si="0"/>
        <v>0</v>
      </c>
    </row>
    <row r="15" spans="1:15" x14ac:dyDescent="0.25">
      <c r="A15" s="8">
        <v>4.32</v>
      </c>
      <c r="B15" s="17" t="s">
        <v>15</v>
      </c>
      <c r="C15" s="10">
        <v>0.33</v>
      </c>
      <c r="D15" s="9"/>
      <c r="E15" s="9"/>
      <c r="F15" s="17"/>
      <c r="G15" s="10"/>
      <c r="H15" s="17" t="s">
        <v>12</v>
      </c>
      <c r="I15" s="10">
        <v>0.66</v>
      </c>
      <c r="J15" s="17"/>
      <c r="K15" s="10"/>
      <c r="L15" s="9"/>
      <c r="M15" s="10"/>
      <c r="N15" s="10">
        <f>C15+E15+G15+I15+K15+M15</f>
        <v>0.99</v>
      </c>
      <c r="O15" s="12">
        <f t="shared" si="0"/>
        <v>4.2866999999999997</v>
      </c>
    </row>
    <row r="16" spans="1:15" ht="24.75" x14ac:dyDescent="0.25">
      <c r="A16" s="5"/>
      <c r="B16" s="6"/>
      <c r="C16" s="15"/>
      <c r="D16" s="16"/>
      <c r="E16" s="16"/>
      <c r="F16" s="6"/>
      <c r="G16" s="15"/>
      <c r="H16" s="6" t="s">
        <v>20</v>
      </c>
      <c r="I16" s="15"/>
      <c r="J16" s="6"/>
      <c r="K16" s="15"/>
      <c r="L16" s="7"/>
      <c r="M16" s="7"/>
      <c r="N16" s="7"/>
      <c r="O16" s="12">
        <f>N16*4.33</f>
        <v>0</v>
      </c>
    </row>
    <row r="17" spans="1:15" x14ac:dyDescent="0.25">
      <c r="A17" s="8">
        <v>3.5</v>
      </c>
      <c r="B17" s="17"/>
      <c r="C17" s="10"/>
      <c r="D17" s="9"/>
      <c r="E17" s="9"/>
      <c r="F17" s="17"/>
      <c r="G17" s="10"/>
      <c r="H17" s="17" t="s">
        <v>14</v>
      </c>
      <c r="I17" s="10">
        <v>0.8</v>
      </c>
      <c r="J17" s="17"/>
      <c r="K17" s="10"/>
      <c r="L17" s="9"/>
      <c r="M17" s="10"/>
      <c r="N17" s="10">
        <f>C17+E17+G17+I17+K17+M17</f>
        <v>0.8</v>
      </c>
      <c r="O17" s="12">
        <f>N17*4.33</f>
        <v>3.4640000000000004</v>
      </c>
    </row>
    <row r="18" spans="1:15" x14ac:dyDescent="0.25">
      <c r="A18" s="5"/>
      <c r="B18" s="6"/>
      <c r="C18" s="15"/>
      <c r="D18" s="16"/>
      <c r="E18" s="16"/>
      <c r="F18" s="6"/>
      <c r="G18" s="15"/>
      <c r="H18" s="6" t="s">
        <v>61</v>
      </c>
      <c r="I18" s="15"/>
      <c r="J18" s="6"/>
      <c r="K18" s="15"/>
      <c r="L18" s="7"/>
      <c r="M18" s="7"/>
      <c r="N18" s="7"/>
      <c r="O18" s="12">
        <f>N18*4.33</f>
        <v>0</v>
      </c>
    </row>
    <row r="19" spans="1:15" x14ac:dyDescent="0.25">
      <c r="A19" s="8">
        <v>2</v>
      </c>
      <c r="B19" s="17"/>
      <c r="C19" s="10"/>
      <c r="D19" s="9"/>
      <c r="E19" s="9"/>
      <c r="F19" s="17"/>
      <c r="G19" s="10"/>
      <c r="H19" s="17" t="s">
        <v>14</v>
      </c>
      <c r="I19" s="10">
        <v>0.46</v>
      </c>
      <c r="J19" s="17"/>
      <c r="K19" s="10"/>
      <c r="L19" s="9"/>
      <c r="M19" s="10"/>
      <c r="N19" s="10">
        <f>C19+E19+G19+I19+K19+M19</f>
        <v>0.46</v>
      </c>
      <c r="O19" s="12">
        <f>N19*4.33</f>
        <v>1.9918</v>
      </c>
    </row>
    <row r="20" spans="1:15" x14ac:dyDescent="0.25">
      <c r="A20" s="18"/>
      <c r="B20" s="7"/>
      <c r="C20" s="7"/>
      <c r="D20" s="7"/>
      <c r="E20" s="7"/>
      <c r="F20" s="14"/>
      <c r="G20" s="7"/>
      <c r="H20" s="7"/>
      <c r="I20" s="7"/>
      <c r="J20" s="7"/>
      <c r="K20" s="7"/>
      <c r="L20" s="15"/>
      <c r="M20" s="15"/>
      <c r="N20" s="7">
        <f>C20+E20+G20+I20+K20+M20</f>
        <v>0</v>
      </c>
      <c r="O20" s="12">
        <f t="shared" si="0"/>
        <v>0</v>
      </c>
    </row>
    <row r="21" spans="1:15" x14ac:dyDescent="0.25">
      <c r="A21" s="18">
        <f>SUM(A4:A20)</f>
        <v>39.93</v>
      </c>
      <c r="B21" s="8" t="s">
        <v>10</v>
      </c>
      <c r="C21" s="8">
        <f>SUM(C5:C20)</f>
        <v>1.03</v>
      </c>
      <c r="D21" s="19"/>
      <c r="E21" s="19">
        <f>SUM(E4:E20)</f>
        <v>2.5499999999999998</v>
      </c>
      <c r="F21" s="20"/>
      <c r="G21" s="8">
        <f>SUM(G4:G20)</f>
        <v>0.3</v>
      </c>
      <c r="H21" s="8"/>
      <c r="I21" s="8">
        <f>SUM(I4:I20)</f>
        <v>2.7199999999999998</v>
      </c>
      <c r="J21" s="8"/>
      <c r="K21" s="19">
        <f>SUM(K4:K20)</f>
        <v>2.58</v>
      </c>
      <c r="L21" s="19"/>
      <c r="M21" s="19">
        <f>SUM(M4:M20)</f>
        <v>0</v>
      </c>
      <c r="N21" s="21">
        <f>SUM(N4:N20)</f>
        <v>9.1800000000000015</v>
      </c>
    </row>
    <row r="22" spans="1:15" x14ac:dyDescent="0.25">
      <c r="A22" s="1"/>
      <c r="B22" s="1"/>
      <c r="C22" s="1"/>
      <c r="D22" s="1"/>
      <c r="E22" s="1"/>
      <c r="F22" s="2"/>
      <c r="G22" s="1"/>
      <c r="H22" s="1"/>
      <c r="I22" s="1"/>
      <c r="J22" s="22"/>
      <c r="K22" s="1"/>
      <c r="L22" s="1"/>
      <c r="M22" s="1"/>
      <c r="N22" s="1"/>
    </row>
    <row r="23" spans="1:15" x14ac:dyDescent="0.25">
      <c r="A23" s="1"/>
      <c r="B23" s="1"/>
      <c r="C23" s="1"/>
      <c r="D23" s="1"/>
      <c r="E23" s="1"/>
      <c r="F23" s="2"/>
      <c r="G23" s="1"/>
      <c r="H23" s="1" t="s">
        <v>21</v>
      </c>
      <c r="I23" s="1"/>
      <c r="J23" s="22"/>
      <c r="K23" s="23">
        <f>N21*4.33</f>
        <v>39.749400000000009</v>
      </c>
      <c r="L23" s="23"/>
      <c r="M23" s="23"/>
      <c r="N23" s="1"/>
    </row>
    <row r="24" spans="1:15" x14ac:dyDescent="0.25">
      <c r="A24" s="1"/>
      <c r="B24" s="1"/>
      <c r="C24" s="1"/>
      <c r="D24" s="1"/>
      <c r="E24" s="1"/>
      <c r="F24" s="2"/>
      <c r="G24" s="1"/>
      <c r="H24" s="1"/>
      <c r="I24" s="12">
        <f>N21</f>
        <v>9.1800000000000015</v>
      </c>
      <c r="J24" s="1"/>
      <c r="K24" s="1"/>
      <c r="L24" s="1"/>
      <c r="M24" s="1"/>
      <c r="N24" s="1"/>
    </row>
    <row r="25" spans="1:15" x14ac:dyDescent="0.25">
      <c r="A25" s="1"/>
      <c r="B25" s="1" t="s">
        <v>22</v>
      </c>
      <c r="C25" s="1"/>
      <c r="D25" s="1"/>
      <c r="E25" s="24"/>
      <c r="F25" s="25">
        <v>42677</v>
      </c>
      <c r="G25" s="1"/>
      <c r="H25" s="1"/>
      <c r="I25" s="1"/>
      <c r="J25" s="1"/>
      <c r="K25" s="1"/>
      <c r="L25" s="1"/>
      <c r="M25" s="1"/>
      <c r="N25" s="1"/>
    </row>
    <row r="26" spans="1:15" x14ac:dyDescent="0.25">
      <c r="A26" s="1"/>
      <c r="B26" s="1" t="s">
        <v>23</v>
      </c>
      <c r="C26" s="1"/>
      <c r="D26" s="1" t="s">
        <v>24</v>
      </c>
      <c r="E26" s="1"/>
      <c r="F26" s="2"/>
      <c r="G26" s="1"/>
      <c r="H26" s="1"/>
      <c r="I26" s="1"/>
      <c r="J26" s="1"/>
      <c r="K26" s="1"/>
      <c r="L26" s="1"/>
      <c r="M26" s="1"/>
      <c r="N26" s="1"/>
    </row>
    <row r="27" spans="1:15" x14ac:dyDescent="0.25">
      <c r="A27" s="1"/>
      <c r="B27" s="1"/>
      <c r="C27" s="1"/>
      <c r="D27" s="1"/>
      <c r="E27" s="1"/>
      <c r="F27" s="2"/>
      <c r="G27" s="1"/>
      <c r="H27" s="1"/>
      <c r="I27" s="1"/>
      <c r="J27" s="1"/>
      <c r="K27" s="1"/>
      <c r="L27" s="1"/>
      <c r="M27" s="1"/>
      <c r="N27" s="1"/>
    </row>
    <row r="28" spans="1:15" x14ac:dyDescent="0.25">
      <c r="A28" s="1"/>
      <c r="B28" s="1" t="s">
        <v>25</v>
      </c>
      <c r="C28" s="1"/>
      <c r="D28" s="1"/>
      <c r="E28" s="1"/>
      <c r="F28" s="2"/>
      <c r="G28" s="1"/>
      <c r="H28" s="1"/>
      <c r="I28" s="1"/>
      <c r="J28" s="1"/>
      <c r="K28" s="1"/>
      <c r="L28" s="1"/>
      <c r="M28" s="1"/>
      <c r="N28" s="1"/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H24" sqref="H24"/>
    </sheetView>
  </sheetViews>
  <sheetFormatPr baseColWidth="10" defaultRowHeight="15" x14ac:dyDescent="0.25"/>
  <cols>
    <col min="3" max="3" width="8.42578125" customWidth="1"/>
    <col min="5" max="5" width="5.5703125" customWidth="1"/>
    <col min="7" max="7" width="5.85546875" customWidth="1"/>
    <col min="9" max="9" width="5.42578125" customWidth="1"/>
    <col min="11" max="11" width="6.42578125" customWidth="1"/>
    <col min="12" max="12" width="7.28515625" customWidth="1"/>
  </cols>
  <sheetData>
    <row r="1" spans="1:12" x14ac:dyDescent="0.25">
      <c r="A1" s="1"/>
      <c r="B1" s="35" t="s">
        <v>0</v>
      </c>
      <c r="C1" s="1"/>
      <c r="D1" s="1"/>
      <c r="E1" s="2"/>
      <c r="F1" s="1"/>
      <c r="G1" s="1"/>
      <c r="H1" s="1"/>
      <c r="I1" s="1"/>
      <c r="J1" s="1"/>
      <c r="K1" s="1"/>
      <c r="L1" s="1"/>
    </row>
    <row r="2" spans="1:12" x14ac:dyDescent="0.25">
      <c r="A2" s="1"/>
      <c r="B2" s="35"/>
      <c r="C2" s="1"/>
      <c r="D2" s="1"/>
      <c r="E2" s="2"/>
      <c r="F2" s="1"/>
      <c r="G2" s="1"/>
      <c r="H2" s="1"/>
      <c r="I2" s="1"/>
      <c r="J2" s="1"/>
      <c r="K2" s="1"/>
      <c r="L2" s="1"/>
    </row>
    <row r="3" spans="1:12" x14ac:dyDescent="0.25">
      <c r="A3" s="3" t="s">
        <v>1</v>
      </c>
      <c r="B3" s="38" t="s">
        <v>2</v>
      </c>
      <c r="C3" s="3" t="s">
        <v>3</v>
      </c>
      <c r="D3" s="3" t="s">
        <v>4</v>
      </c>
      <c r="E3" s="4" t="s">
        <v>5</v>
      </c>
      <c r="F3" s="3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10</v>
      </c>
    </row>
    <row r="4" spans="1:12" x14ac:dyDescent="0.25">
      <c r="A4" s="34"/>
      <c r="B4" s="77" t="s">
        <v>36</v>
      </c>
      <c r="C4" s="15"/>
      <c r="D4" s="6" t="s">
        <v>36</v>
      </c>
      <c r="E4" s="16"/>
      <c r="F4" s="6" t="s">
        <v>36</v>
      </c>
      <c r="G4" s="16"/>
      <c r="H4" s="6" t="s">
        <v>36</v>
      </c>
      <c r="I4" s="16"/>
      <c r="J4" s="6" t="s">
        <v>36</v>
      </c>
      <c r="K4" s="16"/>
      <c r="L4" s="15"/>
    </row>
    <row r="5" spans="1:12" x14ac:dyDescent="0.25">
      <c r="A5" s="8">
        <v>15</v>
      </c>
      <c r="B5" s="78" t="s">
        <v>27</v>
      </c>
      <c r="C5" s="10">
        <v>0.35</v>
      </c>
      <c r="D5" s="17" t="s">
        <v>14</v>
      </c>
      <c r="E5" s="9">
        <v>2.06</v>
      </c>
      <c r="F5" s="17" t="s">
        <v>27</v>
      </c>
      <c r="G5" s="9">
        <v>0.35</v>
      </c>
      <c r="H5" s="17" t="s">
        <v>27</v>
      </c>
      <c r="I5" s="9">
        <v>0.35</v>
      </c>
      <c r="J5" s="17" t="s">
        <v>27</v>
      </c>
      <c r="K5" s="9">
        <v>0.35</v>
      </c>
      <c r="L5" s="10">
        <f>C5+E5+G5+I5+K5</f>
        <v>3.4600000000000004</v>
      </c>
    </row>
    <row r="6" spans="1:12" x14ac:dyDescent="0.25">
      <c r="A6" s="18"/>
      <c r="B6" s="44"/>
      <c r="C6" s="7"/>
      <c r="D6" s="7"/>
      <c r="E6" s="14"/>
      <c r="F6" s="7"/>
      <c r="G6" s="7"/>
      <c r="H6" s="7"/>
      <c r="I6" s="7"/>
      <c r="J6" s="7"/>
      <c r="K6" s="7"/>
      <c r="L6" s="10">
        <f>C6+E6+G6+I6+K6</f>
        <v>0</v>
      </c>
    </row>
    <row r="7" spans="1:12" x14ac:dyDescent="0.25">
      <c r="A7" s="18">
        <f>SUM(A4:A6)</f>
        <v>15</v>
      </c>
      <c r="B7" s="53" t="s">
        <v>10</v>
      </c>
      <c r="C7" s="8">
        <f>SUM(C4:C6)</f>
        <v>0.35</v>
      </c>
      <c r="D7" s="19"/>
      <c r="E7" s="11">
        <f>SUM(E4:E6)</f>
        <v>2.06</v>
      </c>
      <c r="F7" s="8"/>
      <c r="G7" s="8">
        <f>SUM(G4:G6)</f>
        <v>0.35</v>
      </c>
      <c r="H7" s="8"/>
      <c r="I7" s="8">
        <f>SUM(I4:I6)</f>
        <v>0.35</v>
      </c>
      <c r="J7" s="8"/>
      <c r="K7" s="19">
        <f>SUM(K4:K6)</f>
        <v>0.35</v>
      </c>
      <c r="L7" s="21">
        <f>SUM(L4:L6)</f>
        <v>3.4600000000000004</v>
      </c>
    </row>
    <row r="8" spans="1:12" x14ac:dyDescent="0.25">
      <c r="A8" s="1"/>
      <c r="B8" s="35"/>
      <c r="C8" s="1"/>
      <c r="D8" s="1"/>
      <c r="E8" s="2"/>
      <c r="F8" s="1"/>
      <c r="G8" s="1"/>
      <c r="H8" s="1"/>
      <c r="I8" s="1"/>
      <c r="J8" s="22"/>
      <c r="K8" s="1"/>
      <c r="L8" s="1"/>
    </row>
    <row r="9" spans="1:12" x14ac:dyDescent="0.25">
      <c r="A9" s="1"/>
      <c r="B9" s="35"/>
      <c r="C9" s="1"/>
      <c r="D9" s="1"/>
      <c r="E9" s="2"/>
      <c r="F9" s="1"/>
      <c r="G9" s="1"/>
      <c r="H9" s="1" t="s">
        <v>21</v>
      </c>
      <c r="I9" s="1"/>
      <c r="J9" s="22"/>
      <c r="K9" s="23">
        <f>L7*4.33</f>
        <v>14.981800000000002</v>
      </c>
      <c r="L9" s="1"/>
    </row>
    <row r="10" spans="1:12" x14ac:dyDescent="0.25">
      <c r="A10" s="1"/>
      <c r="B10" s="35"/>
      <c r="C10" s="1"/>
      <c r="D10" s="1"/>
      <c r="E10" s="2"/>
      <c r="F10" s="1"/>
      <c r="G10" s="1"/>
      <c r="H10" s="1"/>
      <c r="I10" s="12">
        <f>L7</f>
        <v>3.4600000000000004</v>
      </c>
      <c r="J10" s="1"/>
      <c r="K10" s="1"/>
      <c r="L10" s="1"/>
    </row>
    <row r="11" spans="1:12" ht="24.75" x14ac:dyDescent="0.25">
      <c r="A11" s="1"/>
      <c r="B11" s="35" t="s">
        <v>22</v>
      </c>
      <c r="C11" s="1"/>
      <c r="D11" s="1"/>
      <c r="E11" s="80" t="s">
        <v>62</v>
      </c>
      <c r="G11" s="1"/>
      <c r="H11" s="1" t="s">
        <v>25</v>
      </c>
      <c r="I11" s="1"/>
      <c r="J11" s="1"/>
      <c r="K11" s="1"/>
      <c r="L11" s="1"/>
    </row>
    <row r="12" spans="1:12" x14ac:dyDescent="0.25">
      <c r="A12" s="1"/>
      <c r="B12" s="35" t="s">
        <v>32</v>
      </c>
      <c r="C12" s="1"/>
      <c r="D12" s="1"/>
      <c r="E12" s="2"/>
      <c r="F12" s="1"/>
      <c r="G12" s="1"/>
      <c r="H12" s="1"/>
      <c r="I12" s="1"/>
      <c r="J12" s="1"/>
      <c r="K12" s="1"/>
      <c r="L12" s="1"/>
    </row>
    <row r="13" spans="1:12" x14ac:dyDescent="0.25">
      <c r="B13" s="35"/>
      <c r="E13" s="61"/>
    </row>
    <row r="14" spans="1:12" x14ac:dyDescent="0.25">
      <c r="B14" s="35" t="s">
        <v>63</v>
      </c>
      <c r="E14" s="61"/>
    </row>
    <row r="15" spans="1:12" x14ac:dyDescent="0.25">
      <c r="B15" s="35"/>
      <c r="E15" s="61"/>
    </row>
    <row r="23" spans="4:4" x14ac:dyDescent="0.25">
      <c r="D23">
        <f>40.86+15</f>
        <v>55.86</v>
      </c>
    </row>
  </sheetData>
  <pageMargins left="0" right="0" top="0" bottom="0" header="0" footer="0.31496062992125984"/>
  <pageSetup paperSize="9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sqref="A1:O23"/>
    </sheetView>
  </sheetViews>
  <sheetFormatPr baseColWidth="10" defaultRowHeight="15" x14ac:dyDescent="0.25"/>
  <sheetData>
    <row r="1" spans="1:15" x14ac:dyDescent="0.25">
      <c r="B1" t="s">
        <v>0</v>
      </c>
    </row>
    <row r="3" spans="1:15" x14ac:dyDescent="0.25">
      <c r="A3" s="26" t="s">
        <v>1</v>
      </c>
      <c r="B3" s="27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27" t="s">
        <v>5</v>
      </c>
      <c r="H3" s="27" t="s">
        <v>7</v>
      </c>
      <c r="I3" s="27" t="s">
        <v>5</v>
      </c>
      <c r="J3" s="27" t="s">
        <v>8</v>
      </c>
      <c r="K3" s="27" t="s">
        <v>5</v>
      </c>
      <c r="L3" s="27"/>
      <c r="M3" s="27"/>
      <c r="N3" s="27" t="s">
        <v>10</v>
      </c>
      <c r="O3" s="28"/>
    </row>
    <row r="4" spans="1:15" x14ac:dyDescent="0.25">
      <c r="A4" s="29">
        <v>10</v>
      </c>
      <c r="B4" s="29" t="s">
        <v>26</v>
      </c>
      <c r="C4" s="29"/>
      <c r="D4" s="29"/>
      <c r="E4" s="29"/>
      <c r="F4" s="29" t="s">
        <v>26</v>
      </c>
      <c r="G4" s="29"/>
      <c r="H4" s="29"/>
      <c r="I4" s="29"/>
      <c r="J4" s="29" t="s">
        <v>26</v>
      </c>
      <c r="K4" s="29"/>
      <c r="L4" s="29"/>
      <c r="M4" s="29"/>
      <c r="N4" s="29">
        <v>0</v>
      </c>
      <c r="O4">
        <v>0</v>
      </c>
    </row>
    <row r="5" spans="1:15" x14ac:dyDescent="0.25">
      <c r="A5" s="30"/>
      <c r="B5" s="30" t="s">
        <v>14</v>
      </c>
      <c r="C5" s="30">
        <v>1.65</v>
      </c>
      <c r="D5" s="30"/>
      <c r="E5" s="30"/>
      <c r="F5" s="30" t="s">
        <v>27</v>
      </c>
      <c r="G5" s="30">
        <v>0.33</v>
      </c>
      <c r="H5" s="30"/>
      <c r="I5" s="30"/>
      <c r="J5" s="30" t="s">
        <v>27</v>
      </c>
      <c r="K5" s="30">
        <v>0.33</v>
      </c>
      <c r="L5" s="30"/>
      <c r="M5" s="30"/>
      <c r="N5" s="30">
        <v>2.31</v>
      </c>
      <c r="O5">
        <v>10</v>
      </c>
    </row>
    <row r="6" spans="1:15" x14ac:dyDescent="0.25">
      <c r="A6" s="29">
        <v>7</v>
      </c>
      <c r="B6" s="29" t="s">
        <v>28</v>
      </c>
      <c r="C6" s="29"/>
      <c r="D6" s="29"/>
      <c r="E6" s="29"/>
      <c r="F6" s="29"/>
      <c r="G6" s="29"/>
      <c r="H6" s="29" t="s">
        <v>28</v>
      </c>
      <c r="I6" s="29"/>
      <c r="J6" s="29"/>
      <c r="K6" s="29"/>
      <c r="L6" s="29"/>
      <c r="M6" s="29"/>
      <c r="N6" s="29">
        <v>0</v>
      </c>
      <c r="O6">
        <v>0</v>
      </c>
    </row>
    <row r="7" spans="1:15" x14ac:dyDescent="0.25">
      <c r="A7" s="30"/>
      <c r="B7" s="30" t="s">
        <v>27</v>
      </c>
      <c r="C7" s="30">
        <v>0.33</v>
      </c>
      <c r="D7" s="30"/>
      <c r="E7" s="30"/>
      <c r="F7" s="30"/>
      <c r="G7" s="30"/>
      <c r="H7" s="30" t="s">
        <v>14</v>
      </c>
      <c r="I7" s="30">
        <v>1.28</v>
      </c>
      <c r="J7" s="30"/>
      <c r="K7" s="30"/>
      <c r="L7" s="30"/>
      <c r="M7" s="30"/>
      <c r="N7" s="30">
        <v>1.61</v>
      </c>
      <c r="O7">
        <v>6.97</v>
      </c>
    </row>
    <row r="8" spans="1:15" x14ac:dyDescent="0.25">
      <c r="A8" s="29">
        <v>6</v>
      </c>
      <c r="B8" s="29" t="s">
        <v>29</v>
      </c>
      <c r="C8" s="29"/>
      <c r="D8" s="29"/>
      <c r="E8" s="29"/>
      <c r="F8" s="29"/>
      <c r="G8" s="29"/>
      <c r="H8" s="29" t="s">
        <v>29</v>
      </c>
      <c r="I8" s="29"/>
      <c r="J8" s="29"/>
      <c r="K8" s="29"/>
      <c r="L8" s="29"/>
      <c r="M8" s="29"/>
      <c r="N8" s="29">
        <v>0</v>
      </c>
      <c r="O8">
        <v>0</v>
      </c>
    </row>
    <row r="9" spans="1:15" x14ac:dyDescent="0.25">
      <c r="A9" s="30"/>
      <c r="B9" s="30" t="s">
        <v>27</v>
      </c>
      <c r="C9" s="30">
        <v>0.25</v>
      </c>
      <c r="D9" s="30"/>
      <c r="E9" s="30"/>
      <c r="F9" s="30"/>
      <c r="G9" s="30"/>
      <c r="H9" s="30" t="s">
        <v>14</v>
      </c>
      <c r="I9" s="30">
        <v>1.1299999999999999</v>
      </c>
      <c r="J9" s="30"/>
      <c r="K9" s="30"/>
      <c r="L9" s="30"/>
      <c r="M9" s="30"/>
      <c r="N9" s="30">
        <v>1.38</v>
      </c>
      <c r="O9">
        <v>5.98</v>
      </c>
    </row>
    <row r="10" spans="1:15" x14ac:dyDescent="0.25">
      <c r="A10" s="29">
        <v>16</v>
      </c>
      <c r="B10" s="29" t="s">
        <v>30</v>
      </c>
      <c r="C10" s="29"/>
      <c r="D10" s="29"/>
      <c r="E10" s="29"/>
      <c r="F10" s="29" t="s">
        <v>30</v>
      </c>
      <c r="G10" s="29"/>
      <c r="H10" s="29"/>
      <c r="I10" s="29"/>
      <c r="J10" s="29" t="s">
        <v>30</v>
      </c>
      <c r="K10" s="29"/>
      <c r="L10" s="29"/>
      <c r="M10" s="29"/>
      <c r="N10" s="29">
        <v>0</v>
      </c>
      <c r="O10">
        <v>0</v>
      </c>
    </row>
    <row r="11" spans="1:15" x14ac:dyDescent="0.25">
      <c r="A11" s="30"/>
      <c r="B11" s="30" t="s">
        <v>27</v>
      </c>
      <c r="C11" s="30">
        <v>0.35</v>
      </c>
      <c r="D11" s="30"/>
      <c r="E11" s="30"/>
      <c r="F11" s="30" t="s">
        <v>27</v>
      </c>
      <c r="G11" s="30">
        <v>0.34</v>
      </c>
      <c r="H11" s="30"/>
      <c r="I11" s="30"/>
      <c r="J11" s="30" t="s">
        <v>14</v>
      </c>
      <c r="K11" s="30">
        <v>3</v>
      </c>
      <c r="L11" s="30"/>
      <c r="M11" s="30"/>
      <c r="N11" s="30">
        <v>3.69</v>
      </c>
      <c r="O11">
        <v>15.98</v>
      </c>
    </row>
    <row r="12" spans="1:15" x14ac:dyDescent="0.25">
      <c r="A12" s="31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>
        <v>0</v>
      </c>
    </row>
    <row r="13" spans="1:15" x14ac:dyDescent="0.25">
      <c r="A13" s="32">
        <f>SUM(A4:A12)</f>
        <v>39</v>
      </c>
      <c r="B13" s="32" t="s">
        <v>10</v>
      </c>
      <c r="C13" s="27">
        <f>SUM(C4:C12)</f>
        <v>2.58</v>
      </c>
      <c r="D13" s="32"/>
      <c r="E13" s="32"/>
      <c r="F13" s="32"/>
      <c r="G13" s="27">
        <f>SUM(G4:G12)</f>
        <v>0.67</v>
      </c>
      <c r="H13" s="32"/>
      <c r="I13" s="32">
        <f>SUM(I4:I12)</f>
        <v>2.41</v>
      </c>
      <c r="J13" s="32"/>
      <c r="K13" s="32">
        <f>SUM(K4:K12)</f>
        <v>3.33</v>
      </c>
      <c r="L13" s="32"/>
      <c r="M13" s="32"/>
      <c r="N13" s="32">
        <f>SUM(N4:N12)</f>
        <v>8.99</v>
      </c>
      <c r="O13" s="28">
        <f>SUM(O4:O12)</f>
        <v>38.93</v>
      </c>
    </row>
    <row r="15" spans="1:15" x14ac:dyDescent="0.25">
      <c r="H15" t="s">
        <v>21</v>
      </c>
      <c r="L15">
        <f>N13*4.33</f>
        <v>38.926700000000004</v>
      </c>
    </row>
    <row r="17" spans="1:9" x14ac:dyDescent="0.25">
      <c r="B17" t="s">
        <v>31</v>
      </c>
    </row>
    <row r="18" spans="1:9" x14ac:dyDescent="0.25">
      <c r="B18" t="s">
        <v>32</v>
      </c>
    </row>
    <row r="19" spans="1:9" x14ac:dyDescent="0.25">
      <c r="B19" t="s">
        <v>25</v>
      </c>
    </row>
    <row r="21" spans="1:9" x14ac:dyDescent="0.25">
      <c r="A21" s="33" t="s">
        <v>33</v>
      </c>
      <c r="B21" s="33" t="s">
        <v>34</v>
      </c>
      <c r="C21" s="33"/>
      <c r="D21" s="33"/>
      <c r="E21" s="33"/>
      <c r="F21" s="33"/>
      <c r="G21" s="33"/>
      <c r="H21" s="33"/>
      <c r="I21" s="33"/>
    </row>
    <row r="23" spans="1:9" x14ac:dyDescent="0.25">
      <c r="B23" t="s">
        <v>35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H21" sqref="H21"/>
    </sheetView>
  </sheetViews>
  <sheetFormatPr baseColWidth="10" defaultRowHeight="15" x14ac:dyDescent="0.25"/>
  <sheetData>
    <row r="1" spans="1:14" x14ac:dyDescent="0.2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34"/>
      <c r="B4" s="6" t="s">
        <v>36</v>
      </c>
      <c r="C4" s="15"/>
      <c r="D4" s="6" t="s">
        <v>36</v>
      </c>
      <c r="E4" s="16"/>
      <c r="F4" s="6" t="s">
        <v>36</v>
      </c>
      <c r="G4" s="16"/>
      <c r="H4" s="6" t="s">
        <v>36</v>
      </c>
      <c r="I4" s="16"/>
      <c r="J4" s="6" t="s">
        <v>36</v>
      </c>
      <c r="K4" s="16"/>
      <c r="L4" s="15"/>
      <c r="M4" s="15"/>
      <c r="N4" s="15"/>
    </row>
    <row r="5" spans="1:14" x14ac:dyDescent="0.25">
      <c r="A5" s="8">
        <v>15</v>
      </c>
      <c r="B5" s="17" t="s">
        <v>27</v>
      </c>
      <c r="C5" s="10">
        <v>0.35</v>
      </c>
      <c r="D5" s="17" t="s">
        <v>14</v>
      </c>
      <c r="E5" s="9">
        <v>2.06</v>
      </c>
      <c r="F5" s="17" t="s">
        <v>27</v>
      </c>
      <c r="G5" s="9">
        <v>0.35</v>
      </c>
      <c r="H5" s="17" t="s">
        <v>27</v>
      </c>
      <c r="I5" s="9">
        <v>0.35</v>
      </c>
      <c r="J5" s="17" t="s">
        <v>27</v>
      </c>
      <c r="K5" s="9">
        <v>0.35</v>
      </c>
      <c r="L5" s="9"/>
      <c r="M5" s="10"/>
      <c r="N5" s="10">
        <f>C5+E5+G5+I5+K5+M5</f>
        <v>3.4600000000000004</v>
      </c>
    </row>
    <row r="6" spans="1:14" x14ac:dyDescent="0.25">
      <c r="A6" s="18"/>
      <c r="B6" s="7"/>
      <c r="C6" s="7"/>
      <c r="D6" s="7"/>
      <c r="E6" s="7"/>
      <c r="F6" s="7"/>
      <c r="G6" s="7"/>
      <c r="H6" s="7"/>
      <c r="I6" s="7"/>
      <c r="J6" s="7"/>
      <c r="K6" s="7"/>
      <c r="L6" s="15"/>
      <c r="M6" s="15"/>
      <c r="N6" s="7">
        <f>C6+E6+G6+I6+K6+M6</f>
        <v>0</v>
      </c>
    </row>
    <row r="7" spans="1:14" x14ac:dyDescent="0.25">
      <c r="A7" s="18">
        <f>SUM(A4:A6)</f>
        <v>15</v>
      </c>
      <c r="B7" s="8" t="s">
        <v>10</v>
      </c>
      <c r="C7" s="8">
        <f>SUM(C4:C6)</f>
        <v>0.35</v>
      </c>
      <c r="D7" s="19"/>
      <c r="E7" s="19">
        <f>SUM(E4:E6)</f>
        <v>2.06</v>
      </c>
      <c r="F7" s="8"/>
      <c r="G7" s="8">
        <f>SUM(G4:G6)</f>
        <v>0.35</v>
      </c>
      <c r="H7" s="8"/>
      <c r="I7" s="8">
        <f>SUM(I4:I6)</f>
        <v>0.35</v>
      </c>
      <c r="J7" s="8"/>
      <c r="K7" s="19">
        <f>SUM(K4:K6)</f>
        <v>0.35</v>
      </c>
      <c r="L7" s="19"/>
      <c r="M7" s="19">
        <f>SUM(M4:M6)</f>
        <v>0</v>
      </c>
      <c r="N7" s="21">
        <f>SUM(N4:N6)</f>
        <v>3.4600000000000004</v>
      </c>
    </row>
    <row r="8" spans="1:14" x14ac:dyDescent="0.25">
      <c r="A8" s="1"/>
      <c r="B8" s="1"/>
      <c r="C8" s="1"/>
      <c r="D8" s="1"/>
      <c r="E8" s="1"/>
      <c r="F8" s="1"/>
      <c r="G8" s="1"/>
      <c r="H8" s="1"/>
      <c r="I8" s="1"/>
      <c r="J8" s="22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1"/>
      <c r="G9" s="1"/>
      <c r="H9" s="1" t="s">
        <v>21</v>
      </c>
      <c r="I9" s="1"/>
      <c r="J9" s="22"/>
      <c r="K9" s="23">
        <f>N7*4.33</f>
        <v>14.981800000000002</v>
      </c>
      <c r="L9" s="23"/>
      <c r="M9" s="23"/>
      <c r="N9" s="1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2">
        <f>N7</f>
        <v>3.4600000000000004</v>
      </c>
      <c r="J10" s="1"/>
      <c r="K10" s="1"/>
      <c r="L10" s="1"/>
      <c r="M10" s="1"/>
      <c r="N10" s="1"/>
    </row>
    <row r="11" spans="1:14" x14ac:dyDescent="0.25">
      <c r="A11" s="1"/>
      <c r="B11" s="1" t="s">
        <v>22</v>
      </c>
      <c r="C11" s="1"/>
      <c r="D11" s="1"/>
      <c r="E11" s="24">
        <v>42706</v>
      </c>
      <c r="G11" s="1"/>
      <c r="H11" s="1" t="s">
        <v>25</v>
      </c>
      <c r="I11" s="1"/>
      <c r="J11" s="1"/>
      <c r="K11" s="1"/>
      <c r="L11" s="1"/>
      <c r="M11" s="1"/>
      <c r="N11" s="1"/>
    </row>
    <row r="12" spans="1:14" x14ac:dyDescent="0.25">
      <c r="A12" s="1"/>
      <c r="B12" s="1" t="s">
        <v>32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4" spans="1:14" x14ac:dyDescent="0.25">
      <c r="B14" t="s">
        <v>37</v>
      </c>
    </row>
    <row r="16" spans="1:14" x14ac:dyDescent="0.25">
      <c r="B16" t="s">
        <v>38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D19" sqref="D19"/>
    </sheetView>
  </sheetViews>
  <sheetFormatPr baseColWidth="10" defaultRowHeight="15" x14ac:dyDescent="0.25"/>
  <sheetData>
    <row r="1" spans="1:15" ht="15.75" x14ac:dyDescent="0.25">
      <c r="A1" s="35"/>
      <c r="B1" s="36" t="s">
        <v>24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  <c r="O2" s="35"/>
    </row>
    <row r="3" spans="1:15" x14ac:dyDescent="0.25">
      <c r="A3" s="38" t="s">
        <v>39</v>
      </c>
      <c r="B3" s="38" t="s">
        <v>2</v>
      </c>
      <c r="C3" s="38" t="s">
        <v>40</v>
      </c>
      <c r="D3" s="38" t="s">
        <v>4</v>
      </c>
      <c r="E3" s="38" t="s">
        <v>40</v>
      </c>
      <c r="F3" s="39" t="s">
        <v>6</v>
      </c>
      <c r="G3" s="38" t="s">
        <v>40</v>
      </c>
      <c r="H3" s="38" t="s">
        <v>7</v>
      </c>
      <c r="I3" s="38" t="s">
        <v>40</v>
      </c>
      <c r="J3" s="38" t="s">
        <v>8</v>
      </c>
      <c r="K3" s="38" t="s">
        <v>40</v>
      </c>
      <c r="L3" s="38" t="s">
        <v>41</v>
      </c>
      <c r="M3" s="38" t="s">
        <v>40</v>
      </c>
      <c r="N3" s="38" t="s">
        <v>10</v>
      </c>
      <c r="O3" s="39" t="s">
        <v>42</v>
      </c>
    </row>
    <row r="4" spans="1:15" x14ac:dyDescent="0.25">
      <c r="A4" s="40"/>
      <c r="B4" s="41"/>
      <c r="C4" s="40"/>
      <c r="D4" s="42" t="s">
        <v>43</v>
      </c>
      <c r="E4" s="42"/>
      <c r="F4" s="42"/>
      <c r="G4" s="43"/>
      <c r="H4" s="41"/>
      <c r="I4" s="40"/>
      <c r="J4" s="44" t="s">
        <v>43</v>
      </c>
      <c r="K4" s="45"/>
      <c r="L4" s="45"/>
      <c r="M4" s="45"/>
      <c r="N4" s="44"/>
      <c r="O4" s="46">
        <f t="shared" ref="O4:O5" si="0">N4*4.33</f>
        <v>0</v>
      </c>
    </row>
    <row r="5" spans="1:15" x14ac:dyDescent="0.25">
      <c r="A5" s="46">
        <v>4.5</v>
      </c>
      <c r="B5" s="41"/>
      <c r="C5" s="46"/>
      <c r="D5" s="47" t="s">
        <v>14</v>
      </c>
      <c r="E5" s="41">
        <v>0.79</v>
      </c>
      <c r="F5" s="41"/>
      <c r="G5" s="48"/>
      <c r="H5" s="49"/>
      <c r="I5" s="46"/>
      <c r="J5" s="50" t="s">
        <v>27</v>
      </c>
      <c r="K5" s="51">
        <v>0.25</v>
      </c>
      <c r="L5" s="51"/>
      <c r="M5" s="51"/>
      <c r="N5" s="52">
        <f>E5+K5</f>
        <v>1.04</v>
      </c>
      <c r="O5" s="53">
        <f t="shared" si="0"/>
        <v>4.5032000000000005</v>
      </c>
    </row>
    <row r="6" spans="1:15" ht="15.75" thickBot="1" x14ac:dyDescent="0.3">
      <c r="A6" s="54">
        <f>SUM(A4:A5)</f>
        <v>4.5</v>
      </c>
      <c r="B6" s="44"/>
      <c r="C6" s="40"/>
      <c r="D6" s="44"/>
      <c r="E6" s="44"/>
      <c r="F6" s="42"/>
      <c r="G6" s="40"/>
      <c r="H6" s="55"/>
      <c r="I6" s="56"/>
      <c r="J6" s="44"/>
      <c r="K6" s="45"/>
      <c r="L6" s="45"/>
      <c r="M6" s="45"/>
      <c r="N6" s="40"/>
      <c r="O6" s="46"/>
    </row>
    <row r="7" spans="1:15" ht="15.75" thickBot="1" x14ac:dyDescent="0.3">
      <c r="A7" s="57" t="s">
        <v>44</v>
      </c>
      <c r="B7" s="58">
        <v>4.5</v>
      </c>
      <c r="C7" s="59"/>
      <c r="D7" s="59"/>
      <c r="E7" s="59"/>
      <c r="F7" s="60"/>
      <c r="G7" s="59"/>
      <c r="H7" s="59"/>
      <c r="I7" s="59"/>
      <c r="J7" s="59"/>
      <c r="K7" s="59"/>
      <c r="L7" s="59"/>
      <c r="M7" s="59"/>
      <c r="N7" s="59"/>
      <c r="O7" s="59"/>
    </row>
    <row r="8" spans="1:15" x14ac:dyDescent="0.25">
      <c r="F8" s="61"/>
      <c r="H8" s="62" t="s">
        <v>21</v>
      </c>
      <c r="N8" s="63"/>
    </row>
    <row r="9" spans="1:15" x14ac:dyDescent="0.25">
      <c r="C9" s="64"/>
      <c r="D9" s="64"/>
      <c r="E9" s="64"/>
      <c r="F9" s="65"/>
      <c r="G9" s="64"/>
      <c r="H9" s="64"/>
      <c r="I9" s="64">
        <f>N5*4.33</f>
        <v>4.5032000000000005</v>
      </c>
      <c r="O9" s="64"/>
    </row>
    <row r="10" spans="1:15" x14ac:dyDescent="0.25">
      <c r="F10" s="61"/>
      <c r="I10" s="64"/>
    </row>
    <row r="11" spans="1:15" x14ac:dyDescent="0.25">
      <c r="B11" t="s">
        <v>45</v>
      </c>
      <c r="F11" s="61"/>
    </row>
    <row r="12" spans="1:15" x14ac:dyDescent="0.25">
      <c r="B12" t="s">
        <v>46</v>
      </c>
      <c r="F12" s="61"/>
    </row>
    <row r="13" spans="1:15" x14ac:dyDescent="0.25">
      <c r="B13" t="s">
        <v>25</v>
      </c>
      <c r="F13" s="61"/>
    </row>
    <row r="16" spans="1:15" x14ac:dyDescent="0.25">
      <c r="A16" s="66" t="s">
        <v>47</v>
      </c>
      <c r="B16" s="66"/>
      <c r="C16" s="66"/>
      <c r="D16" s="66"/>
      <c r="E16" s="66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8" sqref="J18"/>
    </sheetView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9" workbookViewId="0">
      <selection sqref="A1:N37"/>
    </sheetView>
  </sheetViews>
  <sheetFormatPr baseColWidth="10" defaultRowHeight="15" x14ac:dyDescent="0.25"/>
  <cols>
    <col min="1" max="1" width="6.140625" customWidth="1"/>
    <col min="2" max="2" width="13.5703125" customWidth="1"/>
    <col min="3" max="3" width="6.5703125" customWidth="1"/>
    <col min="4" max="4" width="13.42578125" customWidth="1"/>
    <col min="5" max="5" width="6" customWidth="1"/>
    <col min="6" max="6" width="17.7109375" customWidth="1"/>
    <col min="7" max="7" width="6" customWidth="1"/>
    <col min="8" max="8" width="13.42578125" customWidth="1"/>
    <col min="9" max="9" width="6.42578125" customWidth="1"/>
    <col min="10" max="10" width="14.140625" customWidth="1"/>
    <col min="11" max="11" width="5.85546875" customWidth="1"/>
    <col min="12" max="12" width="6" customWidth="1"/>
    <col min="13" max="13" width="5.7109375" customWidth="1"/>
    <col min="14" max="14" width="6.8554687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ht="14.25" customHeight="1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/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79" t="s">
        <v>48</v>
      </c>
      <c r="C10" s="51"/>
      <c r="D10" s="41"/>
      <c r="E10" s="48"/>
      <c r="F10" s="79"/>
      <c r="G10" s="51"/>
      <c r="H10" s="79"/>
      <c r="I10" s="51"/>
      <c r="J10" s="79"/>
      <c r="K10" s="51"/>
      <c r="L10" s="41"/>
      <c r="M10" s="52"/>
      <c r="N10" s="51"/>
    </row>
    <row r="11" spans="1:14" x14ac:dyDescent="0.25">
      <c r="A11" s="46">
        <v>2.93</v>
      </c>
      <c r="B11" s="79" t="s">
        <v>14</v>
      </c>
      <c r="C11" s="51">
        <v>0.67</v>
      </c>
      <c r="D11" s="41"/>
      <c r="E11" s="48"/>
      <c r="F11" s="79"/>
      <c r="G11" s="51"/>
      <c r="H11" s="79"/>
      <c r="I11" s="51"/>
      <c r="J11" s="79"/>
      <c r="K11" s="51"/>
      <c r="L11" s="41"/>
      <c r="M11" s="52"/>
      <c r="N11" s="51">
        <f>C11</f>
        <v>0.67</v>
      </c>
    </row>
    <row r="12" spans="1:14" x14ac:dyDescent="0.25">
      <c r="A12" s="121"/>
      <c r="B12" s="173" t="s">
        <v>52</v>
      </c>
      <c r="C12" s="45"/>
      <c r="D12" s="42"/>
      <c r="E12" s="43"/>
      <c r="F12" s="173"/>
      <c r="G12" s="45"/>
      <c r="H12" s="173" t="s">
        <v>52</v>
      </c>
      <c r="I12" s="45"/>
      <c r="J12" s="173"/>
      <c r="K12" s="45"/>
      <c r="L12" s="42"/>
      <c r="M12" s="174"/>
      <c r="N12" s="45"/>
    </row>
    <row r="13" spans="1:14" x14ac:dyDescent="0.25">
      <c r="A13" s="122">
        <v>6.17</v>
      </c>
      <c r="B13" s="78" t="s">
        <v>27</v>
      </c>
      <c r="C13" s="96">
        <v>0.33</v>
      </c>
      <c r="D13" s="85"/>
      <c r="E13" s="148"/>
      <c r="F13" s="78"/>
      <c r="G13" s="96"/>
      <c r="H13" s="78" t="s">
        <v>14</v>
      </c>
      <c r="I13" s="96">
        <v>1.0900000000000001</v>
      </c>
      <c r="J13" s="78"/>
      <c r="K13" s="96"/>
      <c r="L13" s="85"/>
      <c r="M13" s="175"/>
      <c r="N13" s="96">
        <f>K13+I13+G13+E13+C13</f>
        <v>1.4200000000000002</v>
      </c>
    </row>
    <row r="14" spans="1:14" x14ac:dyDescent="0.25">
      <c r="A14" s="40"/>
      <c r="B14" s="42"/>
      <c r="C14" s="45"/>
      <c r="D14" s="42" t="s">
        <v>43</v>
      </c>
      <c r="E14" s="43"/>
      <c r="F14" s="42"/>
      <c r="G14" s="43"/>
      <c r="H14" s="42"/>
      <c r="I14" s="45"/>
      <c r="J14" s="42" t="s">
        <v>43</v>
      </c>
      <c r="K14" s="45"/>
      <c r="L14" s="42"/>
      <c r="M14" s="45"/>
      <c r="N14" s="45"/>
    </row>
    <row r="15" spans="1:14" x14ac:dyDescent="0.25">
      <c r="A15" s="46">
        <v>4.5</v>
      </c>
      <c r="B15" s="41"/>
      <c r="C15" s="51"/>
      <c r="D15" s="47" t="s">
        <v>27</v>
      </c>
      <c r="E15" s="48">
        <v>0.25</v>
      </c>
      <c r="F15" s="41"/>
      <c r="G15" s="48"/>
      <c r="H15" s="49"/>
      <c r="I15" s="96"/>
      <c r="J15" s="55" t="s">
        <v>14</v>
      </c>
      <c r="K15" s="51">
        <v>0.79</v>
      </c>
      <c r="L15" s="55"/>
      <c r="M15" s="51"/>
      <c r="N15" s="51">
        <f>C15+E15+G15+I15+K15</f>
        <v>1.04</v>
      </c>
    </row>
    <row r="16" spans="1:14" ht="11.25" customHeight="1" x14ac:dyDescent="0.25">
      <c r="A16" s="121"/>
      <c r="B16" s="42"/>
      <c r="C16" s="45"/>
      <c r="D16" s="42" t="s">
        <v>90</v>
      </c>
      <c r="E16" s="45"/>
      <c r="F16" s="42"/>
      <c r="G16" s="43"/>
      <c r="H16" s="42"/>
      <c r="I16" s="45"/>
      <c r="J16" s="42" t="s">
        <v>90</v>
      </c>
      <c r="K16" s="45"/>
      <c r="L16" s="44"/>
      <c r="M16" s="45"/>
      <c r="N16" s="45"/>
    </row>
    <row r="17" spans="1:14" x14ac:dyDescent="0.25">
      <c r="A17" s="122">
        <v>5.04</v>
      </c>
      <c r="B17" s="85"/>
      <c r="C17" s="96"/>
      <c r="D17" s="85" t="s">
        <v>27</v>
      </c>
      <c r="E17" s="96">
        <v>0.41</v>
      </c>
      <c r="F17" s="85"/>
      <c r="G17" s="148"/>
      <c r="H17" s="85"/>
      <c r="I17" s="96"/>
      <c r="J17" s="85" t="s">
        <v>14</v>
      </c>
      <c r="K17" s="96">
        <v>0.75</v>
      </c>
      <c r="L17" s="49"/>
      <c r="M17" s="96"/>
      <c r="N17" s="96">
        <f>C17+E17+G17+I17+K17+M17</f>
        <v>1.1599999999999999</v>
      </c>
    </row>
    <row r="18" spans="1:14" x14ac:dyDescent="0.25">
      <c r="A18" s="121"/>
      <c r="B18" s="44" t="s">
        <v>89</v>
      </c>
      <c r="C18" s="45"/>
      <c r="D18" s="44"/>
      <c r="E18" s="145"/>
      <c r="F18" s="42" t="s">
        <v>89</v>
      </c>
      <c r="G18" s="145"/>
      <c r="H18" s="182"/>
      <c r="I18" s="45"/>
      <c r="J18" s="44" t="s">
        <v>89</v>
      </c>
      <c r="K18" s="45"/>
      <c r="L18" s="44"/>
      <c r="M18" s="45"/>
      <c r="N18" s="45"/>
    </row>
    <row r="19" spans="1:14" x14ac:dyDescent="0.25">
      <c r="A19" s="122">
        <v>6.61</v>
      </c>
      <c r="B19" s="49" t="s">
        <v>27</v>
      </c>
      <c r="C19" s="96">
        <v>0.33</v>
      </c>
      <c r="D19" s="49"/>
      <c r="E19" s="146"/>
      <c r="F19" s="85" t="s">
        <v>14</v>
      </c>
      <c r="G19" s="146">
        <v>0.87</v>
      </c>
      <c r="H19" s="183"/>
      <c r="I19" s="96"/>
      <c r="J19" s="49" t="s">
        <v>15</v>
      </c>
      <c r="K19" s="96">
        <v>0.33</v>
      </c>
      <c r="L19" s="49"/>
      <c r="M19" s="96"/>
      <c r="N19" s="96">
        <f>C19+G19+K19</f>
        <v>1.53</v>
      </c>
    </row>
    <row r="20" spans="1:14" x14ac:dyDescent="0.25">
      <c r="A20" s="40"/>
      <c r="B20" s="77"/>
      <c r="C20" s="44"/>
      <c r="D20" s="172" t="s">
        <v>18</v>
      </c>
      <c r="E20" s="45"/>
      <c r="F20" s="77"/>
      <c r="G20" s="45"/>
      <c r="H20" s="77"/>
      <c r="I20" s="42"/>
      <c r="J20" s="77" t="s">
        <v>18</v>
      </c>
      <c r="K20" s="45"/>
      <c r="L20" s="44"/>
      <c r="M20" s="44"/>
      <c r="N20" s="44"/>
    </row>
    <row r="21" spans="1:14" x14ac:dyDescent="0.25">
      <c r="A21" s="53">
        <v>6.5</v>
      </c>
      <c r="B21" s="49"/>
      <c r="C21" s="49"/>
      <c r="D21" s="49" t="s">
        <v>14</v>
      </c>
      <c r="E21" s="171">
        <v>0.75</v>
      </c>
      <c r="F21" s="85"/>
      <c r="G21" s="96"/>
      <c r="H21" s="49"/>
      <c r="I21" s="49"/>
      <c r="J21" s="49" t="s">
        <v>14</v>
      </c>
      <c r="K21" s="171">
        <v>0.75</v>
      </c>
      <c r="L21" s="49"/>
      <c r="M21" s="49"/>
      <c r="N21" s="146">
        <f>C21+E21+G21+I21+K21+M21</f>
        <v>1.5</v>
      </c>
    </row>
    <row r="22" spans="1:14" x14ac:dyDescent="0.25">
      <c r="A22" s="218"/>
      <c r="B22" s="218"/>
      <c r="C22" s="218"/>
      <c r="D22" s="218" t="s">
        <v>156</v>
      </c>
      <c r="E22" s="219"/>
      <c r="F22" s="220"/>
      <c r="G22" s="218"/>
      <c r="H22" s="218"/>
      <c r="I22" s="218"/>
      <c r="J22" s="218"/>
      <c r="K22" s="219"/>
      <c r="L22" s="219"/>
      <c r="M22" s="83"/>
      <c r="N22" s="197"/>
    </row>
    <row r="23" spans="1:14" x14ac:dyDescent="0.25">
      <c r="A23" s="221">
        <v>2</v>
      </c>
      <c r="B23" s="221"/>
      <c r="C23" s="221"/>
      <c r="D23" s="221" t="s">
        <v>157</v>
      </c>
      <c r="E23" s="222">
        <v>0.46</v>
      </c>
      <c r="F23" s="223"/>
      <c r="G23" s="221"/>
      <c r="H23" s="221"/>
      <c r="I23" s="221"/>
      <c r="J23" s="221"/>
      <c r="K23" s="222"/>
      <c r="L23" s="222"/>
      <c r="M23" s="83"/>
      <c r="N23" s="146">
        <f>C23+E23+G23+I23+K23+M23</f>
        <v>0.46</v>
      </c>
    </row>
    <row r="24" spans="1:14" ht="11.25" customHeight="1" x14ac:dyDescent="0.25">
      <c r="A24" s="5"/>
      <c r="B24" s="16" t="s">
        <v>138</v>
      </c>
      <c r="C24" s="15"/>
      <c r="D24" s="15"/>
      <c r="E24" s="207"/>
      <c r="F24" s="16"/>
      <c r="G24" s="15"/>
      <c r="H24" s="15" t="s">
        <v>138</v>
      </c>
      <c r="I24" s="210"/>
      <c r="J24" s="15"/>
      <c r="K24" s="210"/>
      <c r="L24" s="15"/>
      <c r="M24" s="7"/>
      <c r="N24" s="15"/>
    </row>
    <row r="25" spans="1:14" x14ac:dyDescent="0.25">
      <c r="A25" s="34">
        <v>7.19</v>
      </c>
      <c r="B25" s="16" t="s">
        <v>14</v>
      </c>
      <c r="C25" s="15">
        <v>1.33</v>
      </c>
      <c r="D25" s="15"/>
      <c r="E25" s="207"/>
      <c r="F25" s="16"/>
      <c r="G25" s="15"/>
      <c r="H25" s="15" t="s">
        <v>27</v>
      </c>
      <c r="I25" s="210">
        <v>0.33</v>
      </c>
      <c r="J25" s="15"/>
      <c r="K25" s="210"/>
      <c r="L25" s="15"/>
      <c r="M25" s="15"/>
      <c r="N25" s="15">
        <f>C25+E25+G25+I25+K25</f>
        <v>1.6600000000000001</v>
      </c>
    </row>
    <row r="26" spans="1:14" x14ac:dyDescent="0.25">
      <c r="A26" s="224"/>
      <c r="B26" s="225"/>
      <c r="C26" s="226"/>
      <c r="D26" s="225"/>
      <c r="E26" s="226"/>
      <c r="F26" s="227" t="s">
        <v>81</v>
      </c>
      <c r="G26" s="44"/>
      <c r="H26" s="227"/>
      <c r="I26" s="44"/>
      <c r="J26" s="121"/>
      <c r="K26" s="45"/>
      <c r="L26" s="226"/>
      <c r="M26" s="44"/>
      <c r="N26" s="44"/>
    </row>
    <row r="27" spans="1:14" ht="13.5" customHeight="1" x14ac:dyDescent="0.25">
      <c r="A27" s="228">
        <v>2</v>
      </c>
      <c r="B27" s="97"/>
      <c r="C27" s="50"/>
      <c r="D27" s="97"/>
      <c r="E27" s="50"/>
      <c r="F27" s="85" t="s">
        <v>82</v>
      </c>
      <c r="G27" s="49">
        <v>0.46</v>
      </c>
      <c r="H27" s="85"/>
      <c r="I27" s="49"/>
      <c r="J27" s="122"/>
      <c r="K27" s="96"/>
      <c r="L27" s="50"/>
      <c r="M27" s="49"/>
      <c r="N27" s="49">
        <f>C27+E27+G27+I27+K27+M27</f>
        <v>0.46</v>
      </c>
    </row>
    <row r="28" spans="1:14" ht="13.5" customHeight="1" x14ac:dyDescent="0.25">
      <c r="A28" s="5"/>
      <c r="B28" s="241"/>
      <c r="C28" s="231"/>
      <c r="D28" s="242" t="s">
        <v>165</v>
      </c>
      <c r="E28" s="231"/>
      <c r="F28" s="241"/>
      <c r="G28" s="231"/>
      <c r="H28" s="241"/>
      <c r="I28" s="232"/>
      <c r="J28" s="242" t="s">
        <v>165</v>
      </c>
      <c r="K28" s="233"/>
      <c r="L28" s="234"/>
      <c r="M28" s="234"/>
      <c r="N28" s="218"/>
    </row>
    <row r="29" spans="1:14" ht="22.5" customHeight="1" x14ac:dyDescent="0.25">
      <c r="A29" s="8">
        <v>8</v>
      </c>
      <c r="B29" s="235"/>
      <c r="C29" s="236"/>
      <c r="D29" s="237" t="s">
        <v>166</v>
      </c>
      <c r="E29" s="238">
        <v>1.25</v>
      </c>
      <c r="F29" s="214"/>
      <c r="G29" s="236"/>
      <c r="H29" s="235"/>
      <c r="I29" s="236"/>
      <c r="J29" s="237" t="s">
        <v>167</v>
      </c>
      <c r="K29" s="239">
        <v>0.6</v>
      </c>
      <c r="L29" s="235"/>
      <c r="M29" s="235"/>
      <c r="N29" s="146">
        <f>C29+E29+G29+I29+K29</f>
        <v>1.85</v>
      </c>
    </row>
    <row r="30" spans="1:14" ht="15.75" customHeight="1" x14ac:dyDescent="0.25">
      <c r="A30" s="86"/>
      <c r="B30" s="44"/>
      <c r="C30" s="45"/>
      <c r="D30" s="44"/>
      <c r="E30" s="45"/>
      <c r="F30" s="42"/>
      <c r="G30" s="45"/>
      <c r="H30" s="44"/>
      <c r="I30" s="45"/>
      <c r="J30" s="44"/>
      <c r="K30" s="45"/>
      <c r="L30" s="44"/>
      <c r="M30" s="178"/>
      <c r="N30" s="45"/>
    </row>
    <row r="31" spans="1:14" x14ac:dyDescent="0.25">
      <c r="A31" s="211">
        <f>SUM(A4:A30)</f>
        <v>66.72999999999999</v>
      </c>
      <c r="B31" s="53" t="s">
        <v>10</v>
      </c>
      <c r="C31" s="96">
        <f>SUM(C4:C30)</f>
        <v>3.3600000000000003</v>
      </c>
      <c r="D31" s="50"/>
      <c r="E31" s="96">
        <f>SUM(E4:E30)</f>
        <v>3.45</v>
      </c>
      <c r="F31" s="148"/>
      <c r="G31" s="96">
        <f>SUM(G4:G30)</f>
        <v>1.63</v>
      </c>
      <c r="H31" s="53"/>
      <c r="I31" s="96">
        <f>SUM(I4:I30)</f>
        <v>2.2200000000000002</v>
      </c>
      <c r="J31" s="53"/>
      <c r="K31" s="96">
        <f>SUM(K4:K30)</f>
        <v>4.72</v>
      </c>
      <c r="L31" s="50"/>
      <c r="M31" s="179"/>
      <c r="N31" s="96">
        <f>SUM(N4:N30)</f>
        <v>15.38</v>
      </c>
    </row>
    <row r="32" spans="1:14" x14ac:dyDescent="0.25">
      <c r="A32" s="35"/>
      <c r="B32" s="35"/>
      <c r="C32" s="35"/>
      <c r="D32" s="35"/>
      <c r="E32" s="35"/>
      <c r="F32" s="37"/>
      <c r="G32" s="35"/>
      <c r="H32" s="35"/>
      <c r="I32" s="35"/>
      <c r="J32" s="63"/>
      <c r="K32" s="35"/>
      <c r="L32" s="35"/>
      <c r="M32" s="35"/>
      <c r="N32" s="35"/>
    </row>
    <row r="33" spans="1:14" x14ac:dyDescent="0.25">
      <c r="A33" s="35"/>
      <c r="B33" s="35"/>
      <c r="C33" s="35"/>
      <c r="D33" s="35"/>
      <c r="E33" s="35"/>
      <c r="F33" s="37"/>
      <c r="G33" s="35"/>
      <c r="H33" s="35" t="s">
        <v>21</v>
      </c>
      <c r="I33" s="35"/>
      <c r="J33" s="63"/>
      <c r="K33" s="94">
        <f>N31*4.33</f>
        <v>66.595399999999998</v>
      </c>
      <c r="L33" s="94"/>
      <c r="M33" s="35"/>
      <c r="N33" s="35"/>
    </row>
    <row r="34" spans="1:14" x14ac:dyDescent="0.25">
      <c r="A34" s="35"/>
      <c r="B34" s="35" t="s">
        <v>22</v>
      </c>
      <c r="C34" s="35"/>
      <c r="D34" s="35"/>
      <c r="E34" s="35"/>
      <c r="F34" s="132" t="s">
        <v>179</v>
      </c>
      <c r="G34" s="35"/>
      <c r="H34" s="35"/>
      <c r="I34" s="95"/>
      <c r="J34" s="35"/>
      <c r="K34" s="35"/>
      <c r="L34" s="35"/>
      <c r="M34" s="35"/>
      <c r="N34" s="35"/>
    </row>
    <row r="35" spans="1:14" x14ac:dyDescent="0.25">
      <c r="A35" s="35"/>
      <c r="B35" s="35" t="s">
        <v>23</v>
      </c>
      <c r="C35" s="35"/>
      <c r="D35" s="35" t="s">
        <v>24</v>
      </c>
      <c r="E35" s="180"/>
      <c r="F35" s="35"/>
      <c r="G35" s="35"/>
      <c r="H35" s="35"/>
      <c r="I35" s="35"/>
      <c r="J35" s="35"/>
      <c r="K35" s="35"/>
      <c r="L35" s="35"/>
      <c r="M35" s="35"/>
      <c r="N35" s="35"/>
    </row>
    <row r="36" spans="1:14" x14ac:dyDescent="0.25">
      <c r="F36" t="s">
        <v>180</v>
      </c>
    </row>
    <row r="37" spans="1:14" x14ac:dyDescent="0.25">
      <c r="F37" t="s">
        <v>181</v>
      </c>
    </row>
  </sheetData>
  <pageMargins left="0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3" workbookViewId="0">
      <selection activeCell="A24" sqref="A24:N25"/>
    </sheetView>
  </sheetViews>
  <sheetFormatPr baseColWidth="10" defaultRowHeight="15" x14ac:dyDescent="0.25"/>
  <cols>
    <col min="1" max="1" width="6.28515625" customWidth="1"/>
    <col min="2" max="2" width="12.85546875" customWidth="1"/>
    <col min="3" max="3" width="6" customWidth="1"/>
    <col min="4" max="4" width="20" customWidth="1"/>
    <col min="5" max="5" width="6.28515625" customWidth="1"/>
    <col min="6" max="6" width="13.7109375" customWidth="1"/>
    <col min="7" max="7" width="6" customWidth="1"/>
    <col min="9" max="9" width="7" customWidth="1"/>
    <col min="10" max="10" width="18" customWidth="1"/>
    <col min="11" max="11" width="7" customWidth="1"/>
    <col min="12" max="12" width="6.42578125" customWidth="1"/>
    <col min="13" max="13" width="6.5703125" customWidth="1"/>
    <col min="14" max="14" width="5.8554687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ht="15.75" customHeight="1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>
        <f>C8+E8+G8+I8+K8+M8</f>
        <v>0</v>
      </c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79" t="s">
        <v>48</v>
      </c>
      <c r="C10" s="51"/>
      <c r="D10" s="41"/>
      <c r="E10" s="48"/>
      <c r="F10" s="79"/>
      <c r="G10" s="51"/>
      <c r="H10" s="79"/>
      <c r="I10" s="51"/>
      <c r="J10" s="79"/>
      <c r="K10" s="51"/>
      <c r="L10" s="41"/>
      <c r="M10" s="52"/>
      <c r="N10" s="51"/>
    </row>
    <row r="11" spans="1:14" x14ac:dyDescent="0.25">
      <c r="A11" s="46">
        <v>2.93</v>
      </c>
      <c r="B11" s="79" t="s">
        <v>14</v>
      </c>
      <c r="C11" s="51">
        <v>0.67</v>
      </c>
      <c r="D11" s="41"/>
      <c r="E11" s="48"/>
      <c r="F11" s="79"/>
      <c r="G11" s="51"/>
      <c r="H11" s="79"/>
      <c r="I11" s="51"/>
      <c r="J11" s="79"/>
      <c r="K11" s="51"/>
      <c r="L11" s="41"/>
      <c r="M11" s="52"/>
      <c r="N11" s="51">
        <f>C11</f>
        <v>0.67</v>
      </c>
    </row>
    <row r="12" spans="1:14" x14ac:dyDescent="0.25">
      <c r="A12" s="121"/>
      <c r="B12" s="173" t="s">
        <v>52</v>
      </c>
      <c r="C12" s="45"/>
      <c r="D12" s="42"/>
      <c r="E12" s="43"/>
      <c r="F12" s="173" t="s">
        <v>52</v>
      </c>
      <c r="G12" s="45"/>
      <c r="H12" s="173"/>
      <c r="I12" s="45"/>
      <c r="J12" s="173" t="s">
        <v>52</v>
      </c>
      <c r="K12" s="45"/>
      <c r="L12" s="42"/>
      <c r="M12" s="174"/>
      <c r="N12" s="45"/>
    </row>
    <row r="13" spans="1:14" x14ac:dyDescent="0.25">
      <c r="A13" s="122">
        <v>8</v>
      </c>
      <c r="B13" s="78" t="s">
        <v>27</v>
      </c>
      <c r="C13" s="96">
        <v>0.5</v>
      </c>
      <c r="D13" s="85"/>
      <c r="E13" s="148"/>
      <c r="F13" s="78" t="s">
        <v>14</v>
      </c>
      <c r="G13" s="96">
        <v>0.85</v>
      </c>
      <c r="H13" s="78"/>
      <c r="I13" s="96"/>
      <c r="J13" s="78" t="s">
        <v>27</v>
      </c>
      <c r="K13" s="96">
        <v>0.5</v>
      </c>
      <c r="L13" s="85"/>
      <c r="M13" s="175"/>
      <c r="N13" s="96">
        <f>G13+K13+C13</f>
        <v>1.85</v>
      </c>
    </row>
    <row r="14" spans="1:14" x14ac:dyDescent="0.25">
      <c r="A14" s="40"/>
      <c r="B14" s="42"/>
      <c r="C14" s="45"/>
      <c r="D14" s="42" t="s">
        <v>43</v>
      </c>
      <c r="E14" s="43"/>
      <c r="F14" s="42"/>
      <c r="G14" s="43"/>
      <c r="H14" s="42"/>
      <c r="I14" s="45"/>
      <c r="J14" s="42" t="s">
        <v>43</v>
      </c>
      <c r="K14" s="45"/>
      <c r="L14" s="42"/>
      <c r="M14" s="45"/>
      <c r="N14" s="45"/>
    </row>
    <row r="15" spans="1:14" x14ac:dyDescent="0.25">
      <c r="A15" s="46">
        <v>4.5</v>
      </c>
      <c r="B15" s="41"/>
      <c r="C15" s="51"/>
      <c r="D15" s="47" t="s">
        <v>27</v>
      </c>
      <c r="E15" s="48">
        <v>0.25</v>
      </c>
      <c r="F15" s="41"/>
      <c r="G15" s="48"/>
      <c r="H15" s="49"/>
      <c r="I15" s="96"/>
      <c r="J15" s="55" t="s">
        <v>14</v>
      </c>
      <c r="K15" s="51">
        <v>0.79</v>
      </c>
      <c r="L15" s="55"/>
      <c r="M15" s="51"/>
      <c r="N15" s="51">
        <f>C15+E15+G15+I15+K15</f>
        <v>1.04</v>
      </c>
    </row>
    <row r="16" spans="1:14" ht="15.75" customHeight="1" x14ac:dyDescent="0.25">
      <c r="A16" s="121"/>
      <c r="B16" s="42"/>
      <c r="C16" s="45"/>
      <c r="D16" s="42" t="s">
        <v>90</v>
      </c>
      <c r="E16" s="45"/>
      <c r="F16" s="42"/>
      <c r="G16" s="43"/>
      <c r="H16" s="42"/>
      <c r="I16" s="45"/>
      <c r="J16" s="42" t="s">
        <v>90</v>
      </c>
      <c r="K16" s="45"/>
      <c r="L16" s="44"/>
      <c r="M16" s="45"/>
      <c r="N16" s="45"/>
    </row>
    <row r="17" spans="1:14" x14ac:dyDescent="0.25">
      <c r="A17" s="122">
        <v>5.04</v>
      </c>
      <c r="B17" s="85"/>
      <c r="C17" s="96"/>
      <c r="D17" s="85" t="s">
        <v>27</v>
      </c>
      <c r="E17" s="96">
        <v>0.41</v>
      </c>
      <c r="F17" s="85"/>
      <c r="G17" s="148"/>
      <c r="H17" s="85"/>
      <c r="I17" s="96"/>
      <c r="J17" s="85" t="s">
        <v>14</v>
      </c>
      <c r="K17" s="96">
        <v>0.75</v>
      </c>
      <c r="L17" s="49"/>
      <c r="M17" s="96"/>
      <c r="N17" s="96">
        <f>C17+E17+G17+I17+K17+M17</f>
        <v>1.1599999999999999</v>
      </c>
    </row>
    <row r="18" spans="1:14" x14ac:dyDescent="0.25">
      <c r="A18" s="121"/>
      <c r="B18" s="44" t="s">
        <v>89</v>
      </c>
      <c r="C18" s="45"/>
      <c r="D18" s="44"/>
      <c r="E18" s="145"/>
      <c r="F18" s="42" t="s">
        <v>89</v>
      </c>
      <c r="G18" s="145"/>
      <c r="H18" s="182"/>
      <c r="I18" s="45"/>
      <c r="J18" s="44" t="s">
        <v>89</v>
      </c>
      <c r="K18" s="45"/>
      <c r="L18" s="44"/>
      <c r="M18" s="45"/>
      <c r="N18" s="45"/>
    </row>
    <row r="19" spans="1:14" x14ac:dyDescent="0.25">
      <c r="A19" s="122">
        <v>6.61</v>
      </c>
      <c r="B19" s="49" t="s">
        <v>27</v>
      </c>
      <c r="C19" s="96">
        <v>0.33</v>
      </c>
      <c r="D19" s="49"/>
      <c r="E19" s="146"/>
      <c r="F19" s="85" t="s">
        <v>14</v>
      </c>
      <c r="G19" s="146">
        <v>0.87</v>
      </c>
      <c r="H19" s="183"/>
      <c r="I19" s="96"/>
      <c r="J19" s="49" t="s">
        <v>15</v>
      </c>
      <c r="K19" s="96">
        <v>0.33</v>
      </c>
      <c r="L19" s="49"/>
      <c r="M19" s="96"/>
      <c r="N19" s="96">
        <f>C19+G19+K19</f>
        <v>1.53</v>
      </c>
    </row>
    <row r="20" spans="1:14" x14ac:dyDescent="0.25">
      <c r="A20" s="40"/>
      <c r="B20" s="77"/>
      <c r="C20" s="44"/>
      <c r="D20" s="172" t="s">
        <v>18</v>
      </c>
      <c r="E20" s="45"/>
      <c r="F20" s="77"/>
      <c r="G20" s="45"/>
      <c r="H20" s="77"/>
      <c r="I20" s="42"/>
      <c r="J20" s="77" t="s">
        <v>18</v>
      </c>
      <c r="K20" s="45"/>
      <c r="L20" s="44"/>
      <c r="M20" s="44"/>
      <c r="N20" s="44"/>
    </row>
    <row r="21" spans="1:14" x14ac:dyDescent="0.25">
      <c r="A21" s="53">
        <v>6.5</v>
      </c>
      <c r="B21" s="49"/>
      <c r="C21" s="49"/>
      <c r="D21" s="49" t="s">
        <v>14</v>
      </c>
      <c r="E21" s="171">
        <v>0.75</v>
      </c>
      <c r="F21" s="85"/>
      <c r="G21" s="96"/>
      <c r="H21" s="49"/>
      <c r="I21" s="49"/>
      <c r="J21" s="49" t="s">
        <v>14</v>
      </c>
      <c r="K21" s="171">
        <v>0.75</v>
      </c>
      <c r="L21" s="49"/>
      <c r="M21" s="49"/>
      <c r="N21" s="146">
        <f>C21+E21+G21+I21+K21+M21</f>
        <v>1.5</v>
      </c>
    </row>
    <row r="22" spans="1:14" x14ac:dyDescent="0.25">
      <c r="A22" s="218"/>
      <c r="B22" s="218"/>
      <c r="C22" s="218"/>
      <c r="D22" s="218" t="s">
        <v>156</v>
      </c>
      <c r="E22" s="219"/>
      <c r="F22" s="220"/>
      <c r="G22" s="218"/>
      <c r="H22" s="218"/>
      <c r="I22" s="218"/>
      <c r="J22" s="218"/>
      <c r="K22" s="219"/>
      <c r="L22" s="219"/>
      <c r="M22" s="83"/>
      <c r="N22" s="197"/>
    </row>
    <row r="23" spans="1:14" x14ac:dyDescent="0.25">
      <c r="A23" s="221">
        <v>2</v>
      </c>
      <c r="B23" s="221"/>
      <c r="C23" s="221"/>
      <c r="D23" s="221" t="s">
        <v>157</v>
      </c>
      <c r="E23" s="222">
        <v>0.46</v>
      </c>
      <c r="F23" s="223"/>
      <c r="G23" s="221"/>
      <c r="H23" s="221"/>
      <c r="I23" s="221"/>
      <c r="J23" s="221"/>
      <c r="K23" s="222"/>
      <c r="L23" s="222"/>
      <c r="M23" s="83"/>
      <c r="N23" s="146">
        <f>C23+E23+G23+I23+K23+M23</f>
        <v>0.46</v>
      </c>
    </row>
    <row r="24" spans="1:14" x14ac:dyDescent="0.25">
      <c r="A24" s="5"/>
      <c r="B24" s="241"/>
      <c r="C24" s="231"/>
      <c r="D24" s="242" t="s">
        <v>165</v>
      </c>
      <c r="E24" s="231"/>
      <c r="F24" s="241"/>
      <c r="G24" s="231"/>
      <c r="H24" s="241"/>
      <c r="I24" s="232"/>
      <c r="J24" s="242" t="s">
        <v>165</v>
      </c>
      <c r="K24" s="233"/>
      <c r="L24" s="234"/>
      <c r="M24" s="234"/>
      <c r="N24" s="218"/>
    </row>
    <row r="25" spans="1:14" ht="21.75" customHeight="1" x14ac:dyDescent="0.25">
      <c r="A25" s="8">
        <v>8</v>
      </c>
      <c r="B25" s="235"/>
      <c r="C25" s="236"/>
      <c r="D25" s="237" t="s">
        <v>166</v>
      </c>
      <c r="E25" s="238">
        <v>1.25</v>
      </c>
      <c r="F25" s="214"/>
      <c r="G25" s="236"/>
      <c r="H25" s="235"/>
      <c r="I25" s="236"/>
      <c r="J25" s="237" t="s">
        <v>167</v>
      </c>
      <c r="K25" s="239">
        <v>0.6</v>
      </c>
      <c r="L25" s="235"/>
      <c r="M25" s="235"/>
      <c r="N25" s="146">
        <f>C25+E25+G25+I25+K25</f>
        <v>1.85</v>
      </c>
    </row>
    <row r="26" spans="1:14" x14ac:dyDescent="0.25">
      <c r="A26" s="86"/>
      <c r="B26" s="44"/>
      <c r="C26" s="45"/>
      <c r="D26" s="44"/>
      <c r="E26" s="45"/>
      <c r="F26" s="42"/>
      <c r="G26" s="45"/>
      <c r="H26" s="44"/>
      <c r="I26" s="45"/>
      <c r="J26" s="44"/>
      <c r="K26" s="45"/>
      <c r="L26" s="44"/>
      <c r="M26" s="178"/>
      <c r="N26" s="45"/>
    </row>
    <row r="27" spans="1:14" x14ac:dyDescent="0.25">
      <c r="A27" s="211">
        <f>SUM(A4:A26)</f>
        <v>59.37</v>
      </c>
      <c r="B27" s="53" t="s">
        <v>10</v>
      </c>
      <c r="C27" s="96">
        <f>SUM(C4:C26)</f>
        <v>2.2000000000000002</v>
      </c>
      <c r="D27" s="50"/>
      <c r="E27" s="96">
        <f>SUM(E4:E26)</f>
        <v>3.45</v>
      </c>
      <c r="F27" s="148"/>
      <c r="G27" s="96">
        <f>SUM(G4:G26)</f>
        <v>2.02</v>
      </c>
      <c r="H27" s="53"/>
      <c r="I27" s="96">
        <f>SUM(I4:I26)</f>
        <v>0.8</v>
      </c>
      <c r="J27" s="53"/>
      <c r="K27" s="96">
        <f>SUM(K5:K26)</f>
        <v>5.22</v>
      </c>
      <c r="L27" s="50"/>
      <c r="M27" s="179"/>
      <c r="N27" s="96">
        <f>SUM(N5:N26)</f>
        <v>13.69</v>
      </c>
    </row>
    <row r="28" spans="1:14" x14ac:dyDescent="0.25">
      <c r="A28" s="35"/>
      <c r="B28" s="35"/>
      <c r="C28" s="35"/>
      <c r="D28" s="35"/>
      <c r="E28" s="35"/>
      <c r="F28" s="37"/>
      <c r="G28" s="35"/>
      <c r="H28" s="35"/>
      <c r="I28" s="35"/>
      <c r="J28" s="63"/>
      <c r="K28" s="35"/>
      <c r="L28" s="35"/>
      <c r="M28" s="35"/>
      <c r="N28" s="35"/>
    </row>
    <row r="29" spans="1:14" x14ac:dyDescent="0.25">
      <c r="A29" s="35"/>
      <c r="B29" s="35"/>
      <c r="C29" s="35"/>
      <c r="D29" s="35"/>
      <c r="E29" s="35"/>
      <c r="F29" s="37"/>
      <c r="G29" s="35"/>
      <c r="H29" s="35" t="s">
        <v>21</v>
      </c>
      <c r="I29" s="35"/>
      <c r="J29" s="63"/>
      <c r="K29" s="94">
        <f>N27*4.33</f>
        <v>59.277699999999996</v>
      </c>
      <c r="L29" s="94"/>
      <c r="M29" s="35"/>
      <c r="N29" s="35"/>
    </row>
    <row r="30" spans="1:14" x14ac:dyDescent="0.25">
      <c r="A30" s="35"/>
      <c r="B30" s="35" t="s">
        <v>22</v>
      </c>
      <c r="C30" s="35"/>
      <c r="D30" s="35"/>
      <c r="E30" s="35"/>
      <c r="F30" s="132" t="s">
        <v>172</v>
      </c>
      <c r="G30" s="35"/>
      <c r="H30" s="35"/>
      <c r="I30" s="95"/>
      <c r="J30" s="35"/>
      <c r="K30" s="35"/>
      <c r="L30" s="35"/>
      <c r="M30" s="35"/>
      <c r="N30" s="35"/>
    </row>
    <row r="31" spans="1:14" x14ac:dyDescent="0.25">
      <c r="A31" s="35"/>
      <c r="B31" s="35" t="s">
        <v>23</v>
      </c>
      <c r="C31" s="35"/>
      <c r="D31" s="35" t="s">
        <v>24</v>
      </c>
      <c r="E31" s="180"/>
      <c r="F31" s="35"/>
      <c r="G31" s="35"/>
      <c r="H31" s="35"/>
      <c r="I31" s="35"/>
      <c r="J31" s="35"/>
      <c r="K31" s="35"/>
      <c r="L31" s="35"/>
      <c r="M31" s="35"/>
      <c r="N31" s="35"/>
    </row>
    <row r="32" spans="1:14" x14ac:dyDescent="0.25">
      <c r="H32" t="s">
        <v>178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4" workbookViewId="0">
      <selection activeCell="N33" sqref="N33"/>
    </sheetView>
  </sheetViews>
  <sheetFormatPr baseColWidth="10" defaultRowHeight="15" x14ac:dyDescent="0.25"/>
  <cols>
    <col min="1" max="1" width="6.85546875" customWidth="1"/>
    <col min="2" max="2" width="12.28515625" customWidth="1"/>
    <col min="3" max="3" width="6.28515625" customWidth="1"/>
    <col min="4" max="4" width="15.28515625" customWidth="1"/>
    <col min="5" max="5" width="5.7109375" customWidth="1"/>
    <col min="6" max="6" width="13.28515625" customWidth="1"/>
    <col min="7" max="7" width="6.7109375" customWidth="1"/>
    <col min="9" max="9" width="6.42578125" customWidth="1"/>
    <col min="10" max="10" width="15" customWidth="1"/>
    <col min="11" max="11" width="5.42578125" customWidth="1"/>
    <col min="12" max="12" width="7.28515625" customWidth="1"/>
    <col min="13" max="13" width="5.7109375" customWidth="1"/>
    <col min="14" max="14" width="6.28515625" customWidth="1"/>
  </cols>
  <sheetData>
    <row r="1" spans="1:14" x14ac:dyDescent="0.25">
      <c r="A1" s="35"/>
      <c r="B1" s="35" t="s">
        <v>0</v>
      </c>
      <c r="C1" s="35"/>
      <c r="D1" s="35"/>
      <c r="E1" s="35"/>
      <c r="F1" s="37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5"/>
      <c r="B2" s="35"/>
      <c r="C2" s="35"/>
      <c r="D2" s="35"/>
      <c r="E2" s="35"/>
      <c r="F2" s="37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5</v>
      </c>
      <c r="H3" s="38" t="s">
        <v>7</v>
      </c>
      <c r="I3" s="38" t="s">
        <v>5</v>
      </c>
      <c r="J3" s="38" t="s">
        <v>8</v>
      </c>
      <c r="K3" s="38" t="s">
        <v>5</v>
      </c>
      <c r="L3" s="38" t="s">
        <v>9</v>
      </c>
      <c r="M3" s="38" t="s">
        <v>5</v>
      </c>
      <c r="N3" s="38" t="s">
        <v>10</v>
      </c>
    </row>
    <row r="4" spans="1:14" x14ac:dyDescent="0.25">
      <c r="A4" s="40"/>
      <c r="B4" s="205"/>
      <c r="C4" s="45"/>
      <c r="D4" s="205"/>
      <c r="E4" s="145"/>
      <c r="F4" s="205"/>
      <c r="G4" s="145"/>
      <c r="H4" s="205" t="s">
        <v>11</v>
      </c>
      <c r="I4" s="45"/>
      <c r="J4" s="205"/>
      <c r="K4" s="45"/>
      <c r="L4" s="205"/>
      <c r="M4" s="44"/>
      <c r="N4" s="45"/>
    </row>
    <row r="5" spans="1:14" x14ac:dyDescent="0.25">
      <c r="A5" s="53">
        <v>3.5</v>
      </c>
      <c r="B5" s="85"/>
      <c r="C5" s="96"/>
      <c r="D5" s="49"/>
      <c r="E5" s="181"/>
      <c r="F5" s="85"/>
      <c r="G5" s="146"/>
      <c r="H5" s="85" t="s">
        <v>12</v>
      </c>
      <c r="I5" s="96">
        <v>0.8</v>
      </c>
      <c r="J5" s="49"/>
      <c r="K5" s="96"/>
      <c r="L5" s="49"/>
      <c r="M5" s="49"/>
      <c r="N5" s="96">
        <f>C5+E5+G5+I5+K5+M5</f>
        <v>0.8</v>
      </c>
    </row>
    <row r="6" spans="1:14" x14ac:dyDescent="0.25">
      <c r="A6" s="40"/>
      <c r="B6" s="82" t="s">
        <v>13</v>
      </c>
      <c r="C6" s="45"/>
      <c r="D6" s="83"/>
      <c r="E6" s="45"/>
      <c r="F6" s="82" t="s">
        <v>13</v>
      </c>
      <c r="G6" s="45"/>
      <c r="H6" s="82"/>
      <c r="I6" s="43"/>
      <c r="J6" s="82" t="s">
        <v>13</v>
      </c>
      <c r="K6" s="45"/>
      <c r="L6" s="44"/>
      <c r="M6" s="44"/>
      <c r="N6" s="45"/>
    </row>
    <row r="7" spans="1:14" x14ac:dyDescent="0.25">
      <c r="A7" s="53">
        <v>5.65</v>
      </c>
      <c r="B7" s="85" t="s">
        <v>14</v>
      </c>
      <c r="C7" s="96">
        <v>0.7</v>
      </c>
      <c r="D7" s="49"/>
      <c r="E7" s="171"/>
      <c r="F7" s="85" t="s">
        <v>15</v>
      </c>
      <c r="G7" s="96">
        <v>0.3</v>
      </c>
      <c r="H7" s="49"/>
      <c r="I7" s="96"/>
      <c r="J7" s="49" t="s">
        <v>15</v>
      </c>
      <c r="K7" s="96">
        <v>0.3</v>
      </c>
      <c r="L7" s="49"/>
      <c r="M7" s="49"/>
      <c r="N7" s="96">
        <f>C7+E7+G7+I7+K7+M7</f>
        <v>1.3</v>
      </c>
    </row>
    <row r="8" spans="1:14" x14ac:dyDescent="0.25">
      <c r="A8" s="40">
        <v>6.64</v>
      </c>
      <c r="B8" s="82"/>
      <c r="C8" s="45"/>
      <c r="D8" s="44" t="s">
        <v>16</v>
      </c>
      <c r="E8" s="43"/>
      <c r="F8" s="42"/>
      <c r="G8" s="43"/>
      <c r="H8" s="82"/>
      <c r="I8" s="45"/>
      <c r="J8" s="44" t="s">
        <v>16</v>
      </c>
      <c r="K8" s="43"/>
      <c r="L8" s="44"/>
      <c r="M8" s="42"/>
      <c r="N8" s="45">
        <f>C8+E8+G8+I8+K8+M8</f>
        <v>0</v>
      </c>
    </row>
    <row r="9" spans="1:14" x14ac:dyDescent="0.25">
      <c r="A9" s="53"/>
      <c r="B9" s="85"/>
      <c r="C9" s="96"/>
      <c r="D9" s="85" t="s">
        <v>15</v>
      </c>
      <c r="E9" s="148">
        <v>0.33</v>
      </c>
      <c r="F9" s="85"/>
      <c r="G9" s="148"/>
      <c r="H9" s="85"/>
      <c r="I9" s="96"/>
      <c r="J9" s="85" t="s">
        <v>14</v>
      </c>
      <c r="K9" s="148">
        <v>1.2</v>
      </c>
      <c r="L9" s="85"/>
      <c r="M9" s="85"/>
      <c r="N9" s="96">
        <f>C9+E9+G9+I9+K9+M9</f>
        <v>1.53</v>
      </c>
    </row>
    <row r="10" spans="1:14" x14ac:dyDescent="0.25">
      <c r="A10" s="40"/>
      <c r="B10" s="79" t="s">
        <v>48</v>
      </c>
      <c r="C10" s="51"/>
      <c r="D10" s="41"/>
      <c r="E10" s="48"/>
      <c r="F10" s="79"/>
      <c r="G10" s="51"/>
      <c r="H10" s="79"/>
      <c r="I10" s="51"/>
      <c r="J10" s="79"/>
      <c r="K10" s="51"/>
      <c r="L10" s="41"/>
      <c r="M10" s="52"/>
      <c r="N10" s="51"/>
    </row>
    <row r="11" spans="1:14" x14ac:dyDescent="0.25">
      <c r="A11" s="46">
        <v>2.93</v>
      </c>
      <c r="B11" s="79" t="s">
        <v>14</v>
      </c>
      <c r="C11" s="51">
        <v>0.67</v>
      </c>
      <c r="D11" s="41"/>
      <c r="E11" s="48"/>
      <c r="F11" s="79"/>
      <c r="G11" s="51"/>
      <c r="H11" s="79"/>
      <c r="I11" s="51"/>
      <c r="J11" s="79"/>
      <c r="K11" s="51"/>
      <c r="L11" s="41"/>
      <c r="M11" s="52"/>
      <c r="N11" s="51">
        <f>C11</f>
        <v>0.67</v>
      </c>
    </row>
    <row r="12" spans="1:14" x14ac:dyDescent="0.25">
      <c r="A12" s="121"/>
      <c r="B12" s="173" t="s">
        <v>52</v>
      </c>
      <c r="C12" s="45"/>
      <c r="D12" s="42"/>
      <c r="E12" s="43"/>
      <c r="F12" s="173" t="s">
        <v>52</v>
      </c>
      <c r="G12" s="45"/>
      <c r="H12" s="173"/>
      <c r="I12" s="45"/>
      <c r="J12" s="173" t="s">
        <v>52</v>
      </c>
      <c r="K12" s="45"/>
      <c r="L12" s="42"/>
      <c r="M12" s="174"/>
      <c r="N12" s="45"/>
    </row>
    <row r="13" spans="1:14" x14ac:dyDescent="0.25">
      <c r="A13" s="122">
        <v>8</v>
      </c>
      <c r="B13" s="78" t="s">
        <v>27</v>
      </c>
      <c r="C13" s="96">
        <v>0.5</v>
      </c>
      <c r="D13" s="85"/>
      <c r="E13" s="148"/>
      <c r="F13" s="78" t="s">
        <v>14</v>
      </c>
      <c r="G13" s="96">
        <v>0.85</v>
      </c>
      <c r="H13" s="78"/>
      <c r="I13" s="96"/>
      <c r="J13" s="78" t="s">
        <v>27</v>
      </c>
      <c r="K13" s="96">
        <v>0.5</v>
      </c>
      <c r="L13" s="85"/>
      <c r="M13" s="175"/>
      <c r="N13" s="96">
        <f>G13+K13+C13</f>
        <v>1.85</v>
      </c>
    </row>
    <row r="14" spans="1:14" x14ac:dyDescent="0.25">
      <c r="A14" s="40"/>
      <c r="B14" s="42"/>
      <c r="C14" s="45"/>
      <c r="D14" s="42" t="s">
        <v>43</v>
      </c>
      <c r="E14" s="43"/>
      <c r="F14" s="42"/>
      <c r="G14" s="43"/>
      <c r="H14" s="42"/>
      <c r="I14" s="45"/>
      <c r="J14" s="42" t="s">
        <v>43</v>
      </c>
      <c r="K14" s="45"/>
      <c r="L14" s="42"/>
      <c r="M14" s="45"/>
      <c r="N14" s="45"/>
    </row>
    <row r="15" spans="1:14" x14ac:dyDescent="0.25">
      <c r="A15" s="46">
        <v>4.5</v>
      </c>
      <c r="B15" s="41"/>
      <c r="C15" s="51"/>
      <c r="D15" s="47" t="s">
        <v>27</v>
      </c>
      <c r="E15" s="48">
        <v>0.25</v>
      </c>
      <c r="F15" s="41"/>
      <c r="G15" s="48"/>
      <c r="H15" s="49"/>
      <c r="I15" s="96"/>
      <c r="J15" s="55" t="s">
        <v>14</v>
      </c>
      <c r="K15" s="51">
        <v>0.79</v>
      </c>
      <c r="L15" s="55"/>
      <c r="M15" s="51"/>
      <c r="N15" s="51">
        <f>C15+E15+G15+I15+K15</f>
        <v>1.04</v>
      </c>
    </row>
    <row r="16" spans="1:14" x14ac:dyDescent="0.25">
      <c r="A16" s="121"/>
      <c r="B16" s="42"/>
      <c r="C16" s="45"/>
      <c r="D16" s="42" t="s">
        <v>90</v>
      </c>
      <c r="E16" s="45"/>
      <c r="F16" s="42"/>
      <c r="G16" s="43"/>
      <c r="H16" s="42"/>
      <c r="I16" s="45"/>
      <c r="J16" s="42" t="s">
        <v>90</v>
      </c>
      <c r="K16" s="45"/>
      <c r="L16" s="44"/>
      <c r="M16" s="45"/>
      <c r="N16" s="45"/>
    </row>
    <row r="17" spans="1:14" x14ac:dyDescent="0.25">
      <c r="A17" s="122">
        <v>5.04</v>
      </c>
      <c r="B17" s="85"/>
      <c r="C17" s="96"/>
      <c r="D17" s="85" t="s">
        <v>27</v>
      </c>
      <c r="E17" s="96">
        <v>0.41</v>
      </c>
      <c r="F17" s="85"/>
      <c r="G17" s="148"/>
      <c r="H17" s="85"/>
      <c r="I17" s="96"/>
      <c r="J17" s="85" t="s">
        <v>14</v>
      </c>
      <c r="K17" s="96">
        <v>0.75</v>
      </c>
      <c r="L17" s="49"/>
      <c r="M17" s="96"/>
      <c r="N17" s="96">
        <f>C17+E17+G17+I17+K17+M17</f>
        <v>1.1599999999999999</v>
      </c>
    </row>
    <row r="18" spans="1:14" x14ac:dyDescent="0.25">
      <c r="A18" s="121"/>
      <c r="B18" s="44" t="s">
        <v>89</v>
      </c>
      <c r="C18" s="45"/>
      <c r="D18" s="44"/>
      <c r="E18" s="145"/>
      <c r="F18" s="42" t="s">
        <v>89</v>
      </c>
      <c r="G18" s="145"/>
      <c r="H18" s="182"/>
      <c r="I18" s="45"/>
      <c r="J18" s="44" t="s">
        <v>89</v>
      </c>
      <c r="K18" s="45"/>
      <c r="L18" s="44"/>
      <c r="M18" s="45"/>
      <c r="N18" s="45"/>
    </row>
    <row r="19" spans="1:14" x14ac:dyDescent="0.25">
      <c r="A19" s="122">
        <v>6.61</v>
      </c>
      <c r="B19" s="49" t="s">
        <v>27</v>
      </c>
      <c r="C19" s="96">
        <v>0.33</v>
      </c>
      <c r="D19" s="49"/>
      <c r="E19" s="146"/>
      <c r="F19" s="85" t="s">
        <v>14</v>
      </c>
      <c r="G19" s="146">
        <v>0.87</v>
      </c>
      <c r="H19" s="183"/>
      <c r="I19" s="96"/>
      <c r="J19" s="49" t="s">
        <v>15</v>
      </c>
      <c r="K19" s="96">
        <v>0.33</v>
      </c>
      <c r="L19" s="49"/>
      <c r="M19" s="96"/>
      <c r="N19" s="96">
        <f>C19+G19+K19</f>
        <v>1.53</v>
      </c>
    </row>
    <row r="20" spans="1:14" x14ac:dyDescent="0.25">
      <c r="A20" s="40"/>
      <c r="B20" s="77"/>
      <c r="C20" s="44"/>
      <c r="D20" s="172" t="s">
        <v>18</v>
      </c>
      <c r="E20" s="45"/>
      <c r="F20" s="77"/>
      <c r="G20" s="45"/>
      <c r="H20" s="77"/>
      <c r="I20" s="42"/>
      <c r="J20" s="77" t="s">
        <v>18</v>
      </c>
      <c r="K20" s="45"/>
      <c r="L20" s="44"/>
      <c r="M20" s="44"/>
      <c r="N20" s="44"/>
    </row>
    <row r="21" spans="1:14" x14ac:dyDescent="0.25">
      <c r="A21" s="53">
        <v>6.5</v>
      </c>
      <c r="B21" s="49"/>
      <c r="C21" s="49"/>
      <c r="D21" s="49" t="s">
        <v>14</v>
      </c>
      <c r="E21" s="171">
        <v>0.75</v>
      </c>
      <c r="F21" s="85"/>
      <c r="G21" s="96"/>
      <c r="H21" s="49"/>
      <c r="I21" s="49"/>
      <c r="J21" s="49" t="s">
        <v>14</v>
      </c>
      <c r="K21" s="171">
        <v>0.75</v>
      </c>
      <c r="L21" s="49"/>
      <c r="M21" s="49"/>
      <c r="N21" s="146">
        <f>C21+E21+G21+I21+K21+M21</f>
        <v>1.5</v>
      </c>
    </row>
    <row r="22" spans="1:14" x14ac:dyDescent="0.25">
      <c r="A22" s="218"/>
      <c r="B22" s="218"/>
      <c r="C22" s="218"/>
      <c r="D22" s="218" t="s">
        <v>156</v>
      </c>
      <c r="E22" s="219"/>
      <c r="F22" s="220"/>
      <c r="G22" s="218"/>
      <c r="H22" s="218"/>
      <c r="I22" s="218"/>
      <c r="J22" s="218"/>
      <c r="K22" s="219"/>
      <c r="L22" s="219"/>
      <c r="M22" s="83"/>
      <c r="N22" s="197"/>
    </row>
    <row r="23" spans="1:14" x14ac:dyDescent="0.25">
      <c r="A23" s="221">
        <v>2</v>
      </c>
      <c r="B23" s="221"/>
      <c r="C23" s="221"/>
      <c r="D23" s="221" t="s">
        <v>157</v>
      </c>
      <c r="E23" s="222">
        <v>0.46</v>
      </c>
      <c r="F23" s="223"/>
      <c r="G23" s="221"/>
      <c r="H23" s="221"/>
      <c r="I23" s="221"/>
      <c r="J23" s="221"/>
      <c r="K23" s="222"/>
      <c r="L23" s="222"/>
      <c r="M23" s="83"/>
      <c r="N23" s="146">
        <f>C23+E23+G23+I23+K23+M23</f>
        <v>0.46</v>
      </c>
    </row>
    <row r="24" spans="1:14" x14ac:dyDescent="0.25">
      <c r="A24" s="86"/>
      <c r="B24" s="44"/>
      <c r="C24" s="45"/>
      <c r="D24" s="44"/>
      <c r="E24" s="45"/>
      <c r="F24" s="42"/>
      <c r="G24" s="45"/>
      <c r="H24" s="44"/>
      <c r="I24" s="45"/>
      <c r="J24" s="44"/>
      <c r="K24" s="45"/>
      <c r="L24" s="44"/>
      <c r="M24" s="178"/>
      <c r="N24" s="45"/>
    </row>
    <row r="25" spans="1:14" x14ac:dyDescent="0.25">
      <c r="A25" s="211">
        <f>SUM(A4:A24)</f>
        <v>51.37</v>
      </c>
      <c r="B25" s="53" t="s">
        <v>10</v>
      </c>
      <c r="C25" s="96">
        <f>SUM(C4:C24)</f>
        <v>2.2000000000000002</v>
      </c>
      <c r="D25" s="50"/>
      <c r="E25" s="96">
        <f>SUM(E4:E24)</f>
        <v>2.2000000000000002</v>
      </c>
      <c r="F25" s="148"/>
      <c r="G25" s="96">
        <f>SUM(G4:G24)</f>
        <v>2.02</v>
      </c>
      <c r="H25" s="53"/>
      <c r="I25" s="96">
        <f>SUM(I4:I24)</f>
        <v>0.8</v>
      </c>
      <c r="J25" s="53"/>
      <c r="K25" s="96">
        <f>SUM(K4:K24)</f>
        <v>4.62</v>
      </c>
      <c r="L25" s="50"/>
      <c r="M25" s="179"/>
      <c r="N25" s="96">
        <f>SUM(N4:N24)</f>
        <v>11.84</v>
      </c>
    </row>
    <row r="26" spans="1:14" x14ac:dyDescent="0.25">
      <c r="A26" s="35"/>
      <c r="B26" s="35"/>
      <c r="C26" s="35"/>
      <c r="D26" s="35"/>
      <c r="E26" s="35"/>
      <c r="F26" s="37"/>
      <c r="G26" s="35"/>
      <c r="H26" s="35"/>
      <c r="I26" s="35"/>
      <c r="J26" s="63"/>
      <c r="K26" s="35"/>
      <c r="L26" s="35"/>
      <c r="M26" s="35"/>
      <c r="N26" s="35"/>
    </row>
    <row r="27" spans="1:14" x14ac:dyDescent="0.25">
      <c r="A27" s="35"/>
      <c r="B27" s="35"/>
      <c r="C27" s="35"/>
      <c r="D27" s="35"/>
      <c r="E27" s="35"/>
      <c r="F27" s="37"/>
      <c r="G27" s="35"/>
      <c r="H27" s="35" t="s">
        <v>21</v>
      </c>
      <c r="I27" s="35"/>
      <c r="J27" s="63"/>
      <c r="K27" s="94">
        <f>N25*4.33</f>
        <v>51.267200000000003</v>
      </c>
      <c r="L27" s="94"/>
      <c r="M27" s="35"/>
      <c r="N27" s="35"/>
    </row>
    <row r="28" spans="1:14" x14ac:dyDescent="0.25">
      <c r="A28" s="35"/>
      <c r="B28" s="35" t="s">
        <v>22</v>
      </c>
      <c r="C28" s="35"/>
      <c r="D28" s="35"/>
      <c r="E28" s="35"/>
      <c r="F28" s="132" t="s">
        <v>173</v>
      </c>
      <c r="G28" s="35"/>
      <c r="H28" s="35"/>
      <c r="I28" s="95"/>
      <c r="J28" s="35"/>
      <c r="K28" s="35"/>
      <c r="L28" s="35"/>
      <c r="M28" s="35"/>
      <c r="N28" s="35"/>
    </row>
    <row r="29" spans="1:14" x14ac:dyDescent="0.25">
      <c r="A29" s="35"/>
      <c r="B29" s="35" t="s">
        <v>23</v>
      </c>
      <c r="C29" s="35"/>
      <c r="D29" s="35" t="s">
        <v>24</v>
      </c>
      <c r="E29" s="180"/>
      <c r="F29" s="35"/>
      <c r="G29" s="35"/>
      <c r="H29" s="35"/>
      <c r="I29" s="35"/>
      <c r="J29" s="35"/>
      <c r="K29" s="35"/>
      <c r="L29" s="35"/>
      <c r="M29" s="35"/>
      <c r="N29" s="35"/>
    </row>
    <row r="31" spans="1:14" x14ac:dyDescent="0.25">
      <c r="F31" t="s">
        <v>174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67</vt:i4>
      </vt:variant>
      <vt:variant>
        <vt:lpstr>Rangos con nombre</vt:lpstr>
      </vt:variant>
      <vt:variant>
        <vt:i4>13</vt:i4>
      </vt:variant>
    </vt:vector>
  </HeadingPairs>
  <TitlesOfParts>
    <vt:vector size="80" baseType="lpstr">
      <vt:lpstr>SU PLANNING 18,04,2023</vt:lpstr>
      <vt:lpstr>SU PLANNING 01,04,2023</vt:lpstr>
      <vt:lpstr>SU PLANNING 01,10,2022</vt:lpstr>
      <vt:lpstr>SU PLANNING 13,09,2022</vt:lpstr>
      <vt:lpstr>SU PLANNING 27,04,2022</vt:lpstr>
      <vt:lpstr>su planning 01,04,2022</vt:lpstr>
      <vt:lpstr>SU PLANNING 01,03,2022</vt:lpstr>
      <vt:lpstr>SU PLANNING 22,02,2022</vt:lpstr>
      <vt:lpstr>SU PLANNING 19,02,2022</vt:lpstr>
      <vt:lpstr>SU PLANNING 18,02,2022</vt:lpstr>
      <vt:lpstr>SU PLANNING 16,02,2022</vt:lpstr>
      <vt:lpstr>su planning 07,02,22 </vt:lpstr>
      <vt:lpstr>SU PLANNING 01,02,22</vt:lpstr>
      <vt:lpstr>SU PLANNING 18,01,2022</vt:lpstr>
      <vt:lpstr>SU PLANNING 01,12,2021</vt:lpstr>
      <vt:lpstr>SU PLANNING 01,10,2021</vt:lpstr>
      <vt:lpstr>SU PLANNNIG 16,09,2021</vt:lpstr>
      <vt:lpstr>SU PLANNING 01,09,2021</vt:lpstr>
      <vt:lpstr>SU PLANNING 01,07,2021</vt:lpstr>
      <vt:lpstr>SU PLANNING 01,06,2021</vt:lpstr>
      <vt:lpstr>SU PLANNING 18,05,2021</vt:lpstr>
      <vt:lpstr>SU PLANNING 17,05,2021</vt:lpstr>
      <vt:lpstr>SU PLANNIG 03,05,2021</vt:lpstr>
      <vt:lpstr>SU PLANNING 19,04,2021</vt:lpstr>
      <vt:lpstr>H.COMPLEMENTARIAS JULIO,20</vt:lpstr>
      <vt:lpstr>H.COMPLEMENTARIAS JUNIO,20</vt:lpstr>
      <vt:lpstr>SU PLANNING 01,03,2021</vt:lpstr>
      <vt:lpstr>SU PLANNING 01,01,2021</vt:lpstr>
      <vt:lpstr>SU PLANNING 05,12,2020</vt:lpstr>
      <vt:lpstr>SU PLANNING 01,12,2020</vt:lpstr>
      <vt:lpstr>SU PLANNING 01,07,2020</vt:lpstr>
      <vt:lpstr>SU PLANNING 12,6,20</vt:lpstr>
      <vt:lpstr>H.COMPLEMENTARIA MAYO,20</vt:lpstr>
      <vt:lpstr>H.COMPLEMENTARIAS ABRIL,20</vt:lpstr>
      <vt:lpstr>H.COMPLEMENTARIA MARZO,20</vt:lpstr>
      <vt:lpstr>h. complem febre 20</vt:lpstr>
      <vt:lpstr>H. COMPLEMENTARIAS ENERO,20</vt:lpstr>
      <vt:lpstr>H.COMPLEMENTARIAS DICIEMBRE,19</vt:lpstr>
      <vt:lpstr>SU PLANNING 01,03,2020</vt:lpstr>
      <vt:lpstr>SUPLANNING 02,01,2020</vt:lpstr>
      <vt:lpstr>SUYO+MONICA+ISAEBEL+VIC</vt:lpstr>
      <vt:lpstr>SUYO +ISABEL PEREZ+VICT+ISA</vt:lpstr>
      <vt:lpstr>CUBRE A ISA 03,12,2019</vt:lpstr>
      <vt:lpstr>SUYO +Mº VICTORIA + ISAB</vt:lpstr>
      <vt:lpstr>SUYO +Mª VICTO</vt:lpstr>
      <vt:lpstr>Hoja2</vt:lpstr>
      <vt:lpstr>SUYO + VICTORIA + MªCARMEN</vt:lpstr>
      <vt:lpstr>SU PLANNING 12,11,2019</vt:lpstr>
      <vt:lpstr>CUBRE A Mª CARMEN HEDZ 12,11,19</vt:lpstr>
      <vt:lpstr>CUBRE A Mª VICTORIA</vt:lpstr>
      <vt:lpstr>SU PLANNING 01,10,2019</vt:lpstr>
      <vt:lpstr>SU PLANNING 11,09,2019</vt:lpstr>
      <vt:lpstr>SU PLANNING 03,09,2018</vt:lpstr>
      <vt:lpstr>CUBRE A MONICA 20,12,2018+</vt:lpstr>
      <vt:lpstr>CUBRE A MONICA 19,03,2018</vt:lpstr>
      <vt:lpstr>CUBRE A VICTORIA 19,02,2018</vt:lpstr>
      <vt:lpstr>CUBRE A FINA 12,02,2018</vt:lpstr>
      <vt:lpstr>CUBRE A FINA 01,12,2017</vt:lpstr>
      <vt:lpstr>SU PLANNIG 12,09,17</vt:lpstr>
      <vt:lpstr>CUBRE VAC. IGNACIA  01,06,17</vt:lpstr>
      <vt:lpstr>PLANNIG SUST.LOLI MT</vt:lpstr>
      <vt:lpstr>SU PLANNING 03,11,16</vt:lpstr>
      <vt:lpstr>CUBRE EXC GONGORA</vt:lpstr>
      <vt:lpstr>PLANNING SUST.VAC.ISABEL Mº</vt:lpstr>
      <vt:lpstr>PLANNING SUST.VAC.GONGORA </vt:lpstr>
      <vt:lpstr>PLANNING SUST.BAJA PILI SORIANO</vt:lpstr>
      <vt:lpstr>Hoja3</vt:lpstr>
      <vt:lpstr>'H. COMPLEMENTARIAS ENERO,20'!Área_de_impresión</vt:lpstr>
      <vt:lpstr>'H.COMPLEMENTARIA MARZO,20'!Área_de_impresión</vt:lpstr>
      <vt:lpstr>'H.COMPLEMENTARIA MAYO,20'!Área_de_impresión</vt:lpstr>
      <vt:lpstr>'H.COMPLEMENTARIAS ABRIL,20'!Área_de_impresión</vt:lpstr>
      <vt:lpstr>'H.COMPLEMENTARIAS JULIO,20'!Área_de_impresión</vt:lpstr>
      <vt:lpstr>'H.COMPLEMENTARIAS JUNIO,20'!Área_de_impresión</vt:lpstr>
      <vt:lpstr>'SU PLANNIG 12,09,17'!Área_de_impresión</vt:lpstr>
      <vt:lpstr>'SU PLANNING 01,03,2021'!Área_de_impresión</vt:lpstr>
      <vt:lpstr>'su planning 01,04,2022'!Área_de_impresión</vt:lpstr>
      <vt:lpstr>'SU PLANNING 01,04,2023'!Área_de_impresión</vt:lpstr>
      <vt:lpstr>'SU PLANNING 01,10,2022'!Área_de_impresión</vt:lpstr>
      <vt:lpstr>'SU PLANNING 12,6,20'!Área_de_impresión</vt:lpstr>
      <vt:lpstr>'SU PLANNING 13,09,2022'!Área_de_impresión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2023-04-10T06:32:40Z</dcterms:modified>
</cp:coreProperties>
</file>