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CUBRE Mª CARMEN HDZ 06,11,2019" sheetId="29" r:id="rId1"/>
    <sheet name="CUBRE A MªCARMEN HDZ 04,11,2019" sheetId="28" r:id="rId2"/>
    <sheet name="CUBRE A BIBIANAISABE 19,09,2019" sheetId="27" r:id="rId3"/>
    <sheet name="CUBRE A REME 16,09,2019" sheetId="26" r:id="rId4"/>
    <sheet name="CUBRE MARIA FERN 15,09,2019" sheetId="25" r:id="rId5"/>
    <sheet name="CUBRE A MARIA FERN 02,09,2019" sheetId="24" r:id="rId6"/>
    <sheet name="cubre isabel 18,07,2019" sheetId="18" r:id="rId7"/>
    <sheet name="CUBRE A REME DEL 17,07,19" sheetId="23" r:id="rId8"/>
    <sheet name="CUBRE A FATIMA" sheetId="22" r:id="rId9"/>
    <sheet name="cubre maria jose casas 01,07,20" sheetId="21" r:id="rId10"/>
    <sheet name="cubre a victoria" sheetId="19" r:id="rId11"/>
    <sheet name="CUBRE A BIBIANA 01,03,2019" sheetId="8" r:id="rId12"/>
    <sheet name="CUBRE A REME" sheetId="7" r:id="rId13"/>
    <sheet name="CUBRE A TRINI AMATE 25,02,2019" sheetId="6" r:id="rId14"/>
    <sheet name="CUBRE A MONICA UROZ 21,06,2019" sheetId="15" r:id="rId15"/>
    <sheet name="CUBRE A TRINI AMATE" sheetId="5" r:id="rId16"/>
    <sheet name="CUBRE A PEÑA " sheetId="4" r:id="rId17"/>
    <sheet name="CUBRE A LORENA 18,06,2019" sheetId="14" r:id="rId18"/>
    <sheet name="CUBRE A IGNACIA 13,06,2019" sheetId="16" r:id="rId19"/>
    <sheet name="CUBRE A ISABEL PEREZ" sheetId="12" r:id="rId20"/>
    <sheet name="CUBRE YOLANDA" sheetId="11" r:id="rId21"/>
    <sheet name="CUBRE A VICTO 17 Y 24,04,2019" sheetId="9" r:id="rId22"/>
    <sheet name="CUBRE A REME 08,02,2019" sheetId="2" r:id="rId23"/>
    <sheet name="Hoja2" sheetId="3" r:id="rId24"/>
    <sheet name="SU PLANNING 05,12,2018" sheetId="1" r:id="rId2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9" l="1"/>
  <c r="M20" i="29"/>
  <c r="K20" i="29"/>
  <c r="I20" i="29"/>
  <c r="G20" i="29"/>
  <c r="E20" i="29"/>
  <c r="C20" i="29"/>
  <c r="A20" i="29"/>
  <c r="N19" i="29"/>
  <c r="N17" i="29"/>
  <c r="N15" i="29"/>
  <c r="N13" i="29"/>
  <c r="N12" i="29"/>
  <c r="N10" i="29"/>
  <c r="N8" i="29"/>
  <c r="N6" i="29"/>
  <c r="N4" i="29"/>
  <c r="N20" i="29" s="1"/>
  <c r="I23" i="29" s="1"/>
  <c r="F32" i="28"/>
  <c r="M30" i="28" l="1"/>
  <c r="K30" i="28"/>
  <c r="I30" i="28"/>
  <c r="G30" i="28"/>
  <c r="E30" i="28"/>
  <c r="C30" i="28"/>
  <c r="A30" i="28"/>
  <c r="N29" i="28"/>
  <c r="N27" i="28"/>
  <c r="N25" i="28"/>
  <c r="N23" i="28"/>
  <c r="N22" i="28"/>
  <c r="N20" i="28"/>
  <c r="N18" i="28"/>
  <c r="N16" i="28"/>
  <c r="N14" i="28"/>
  <c r="N12" i="28"/>
  <c r="N10" i="28"/>
  <c r="N8" i="28"/>
  <c r="N6" i="28"/>
  <c r="N4" i="28"/>
  <c r="N30" i="28" s="1"/>
  <c r="I33" i="28" s="1"/>
  <c r="A13" i="27" l="1"/>
  <c r="C13" i="27"/>
  <c r="M13" i="27"/>
  <c r="M11" i="27"/>
  <c r="M9" i="27"/>
  <c r="D18" i="27" l="1"/>
  <c r="K13" i="27"/>
  <c r="I13" i="27"/>
  <c r="G13" i="27"/>
  <c r="E13" i="27"/>
  <c r="M7" i="27"/>
  <c r="M5" i="27"/>
  <c r="K15" i="27" s="1"/>
  <c r="D26" i="26" l="1"/>
  <c r="K21" i="26"/>
  <c r="I21" i="26"/>
  <c r="G21" i="26"/>
  <c r="E21" i="26"/>
  <c r="C21" i="26"/>
  <c r="A21" i="26"/>
  <c r="N20" i="26"/>
  <c r="N19" i="26"/>
  <c r="N17" i="26"/>
  <c r="N15" i="26"/>
  <c r="N11" i="26"/>
  <c r="N9" i="26"/>
  <c r="N7" i="26"/>
  <c r="N5" i="26"/>
  <c r="N21" i="26" s="1"/>
  <c r="I24" i="26" l="1"/>
  <c r="K23" i="26"/>
  <c r="D20" i="25" l="1"/>
  <c r="M15" i="25"/>
  <c r="K15" i="25"/>
  <c r="I15" i="25"/>
  <c r="G15" i="25"/>
  <c r="E15" i="25"/>
  <c r="C15" i="25"/>
  <c r="A15" i="25"/>
  <c r="N13" i="25"/>
  <c r="N11" i="25"/>
  <c r="N9" i="25"/>
  <c r="N5" i="25"/>
  <c r="N15" i="25" s="1"/>
  <c r="D20" i="24"/>
  <c r="M15" i="24"/>
  <c r="K15" i="24"/>
  <c r="I15" i="24"/>
  <c r="G15" i="24"/>
  <c r="E15" i="24"/>
  <c r="C15" i="24"/>
  <c r="A15" i="24"/>
  <c r="N13" i="24"/>
  <c r="N11" i="24"/>
  <c r="N9" i="24"/>
  <c r="N5" i="24"/>
  <c r="N15" i="24" s="1"/>
  <c r="I18" i="25" l="1"/>
  <c r="K17" i="25"/>
  <c r="I18" i="24"/>
  <c r="K17" i="24"/>
  <c r="K21" i="23" l="1"/>
  <c r="I21" i="23"/>
  <c r="G21" i="23"/>
  <c r="E21" i="23"/>
  <c r="C21" i="23"/>
  <c r="A21" i="23"/>
  <c r="N20" i="23"/>
  <c r="N19" i="23"/>
  <c r="N17" i="23"/>
  <c r="N15" i="23"/>
  <c r="N11" i="23"/>
  <c r="N9" i="23"/>
  <c r="N7" i="23"/>
  <c r="N5" i="23"/>
  <c r="N21" i="23" s="1"/>
  <c r="M11" i="22" l="1"/>
  <c r="K11" i="22"/>
  <c r="I11" i="22"/>
  <c r="G11" i="22"/>
  <c r="E11" i="22"/>
  <c r="C11" i="22"/>
  <c r="A11" i="22"/>
  <c r="N10" i="22"/>
  <c r="N9" i="22"/>
  <c r="N7" i="22"/>
  <c r="N5" i="22"/>
  <c r="N11" i="22" s="1"/>
  <c r="D27" i="21" l="1"/>
  <c r="K23" i="21"/>
  <c r="I23" i="21"/>
  <c r="G23" i="21"/>
  <c r="E23" i="21"/>
  <c r="C23" i="21"/>
  <c r="A23" i="21"/>
  <c r="L21" i="21"/>
  <c r="L19" i="21"/>
  <c r="L17" i="21"/>
  <c r="L15" i="21"/>
  <c r="L13" i="21"/>
  <c r="L11" i="21"/>
  <c r="L9" i="21"/>
  <c r="L7" i="21"/>
  <c r="L5" i="21"/>
  <c r="L23" i="21" s="1"/>
  <c r="I26" i="21" s="1"/>
  <c r="K25" i="21" s="1"/>
  <c r="D18" i="18" l="1"/>
  <c r="K13" i="18"/>
  <c r="I13" i="18"/>
  <c r="G13" i="18"/>
  <c r="E13" i="18"/>
  <c r="C13" i="18"/>
  <c r="A13" i="18"/>
  <c r="M11" i="18"/>
  <c r="M9" i="18"/>
  <c r="M7" i="18"/>
  <c r="M5" i="18"/>
  <c r="M13" i="18" s="1"/>
  <c r="K15" i="18" s="1"/>
  <c r="M7" i="19"/>
  <c r="K7" i="19"/>
  <c r="I7" i="19"/>
  <c r="G7" i="19"/>
  <c r="E7" i="19"/>
  <c r="C7" i="19"/>
  <c r="A7" i="19"/>
  <c r="N5" i="19"/>
  <c r="N7" i="19" s="1"/>
  <c r="N5" i="16" l="1"/>
  <c r="A6" i="16"/>
  <c r="C6" i="16"/>
  <c r="E6" i="16"/>
  <c r="G6" i="16"/>
  <c r="I6" i="16"/>
  <c r="K6" i="16"/>
  <c r="M6" i="16"/>
  <c r="N6" i="16"/>
  <c r="L8" i="16" s="1"/>
  <c r="C9" i="16"/>
  <c r="D31" i="15" l="1"/>
  <c r="M29" i="15"/>
  <c r="K29" i="15"/>
  <c r="I29" i="15"/>
  <c r="G29" i="15"/>
  <c r="E29" i="15"/>
  <c r="C29" i="15"/>
  <c r="A29" i="15"/>
  <c r="N28" i="15"/>
  <c r="N26" i="15"/>
  <c r="N22" i="15"/>
  <c r="N18" i="15"/>
  <c r="N16" i="15"/>
  <c r="N14" i="15"/>
  <c r="N12" i="15"/>
  <c r="N10" i="15"/>
  <c r="N8" i="15"/>
  <c r="N6" i="15"/>
  <c r="N4" i="15"/>
  <c r="N29" i="15" s="1"/>
  <c r="J32" i="15" s="1"/>
  <c r="M6" i="14" l="1"/>
  <c r="K6" i="14"/>
  <c r="I6" i="14"/>
  <c r="G6" i="14"/>
  <c r="E6" i="14"/>
  <c r="C6" i="14"/>
  <c r="A6" i="14"/>
  <c r="N4" i="14"/>
  <c r="N6" i="14" s="1"/>
  <c r="M8" i="14" s="1"/>
  <c r="D18" i="12" l="1"/>
  <c r="K13" i="12"/>
  <c r="I13" i="12"/>
  <c r="G13" i="12"/>
  <c r="E13" i="12"/>
  <c r="C13" i="12"/>
  <c r="A13" i="12"/>
  <c r="M11" i="12"/>
  <c r="M9" i="12"/>
  <c r="M7" i="12"/>
  <c r="M5" i="12"/>
  <c r="M13" i="12" l="1"/>
  <c r="K15" i="12" s="1"/>
  <c r="K7" i="11"/>
  <c r="I7" i="11"/>
  <c r="G7" i="11"/>
  <c r="E7" i="11"/>
  <c r="C7" i="11"/>
  <c r="A7" i="11"/>
  <c r="N5" i="11"/>
  <c r="N7" i="11" s="1"/>
  <c r="D12" i="9" l="1"/>
  <c r="M7" i="9"/>
  <c r="K7" i="9"/>
  <c r="I7" i="9"/>
  <c r="G7" i="9"/>
  <c r="E7" i="9"/>
  <c r="C7" i="9"/>
  <c r="A7" i="9"/>
  <c r="N5" i="9"/>
  <c r="N7" i="9" s="1"/>
  <c r="I10" i="9" l="1"/>
  <c r="K9" i="9"/>
  <c r="N15" i="8" l="1"/>
  <c r="M15" i="8"/>
  <c r="K15" i="8"/>
  <c r="I15" i="8"/>
  <c r="G15" i="8"/>
  <c r="E15" i="8"/>
  <c r="C15" i="8"/>
  <c r="A15" i="8"/>
  <c r="N14" i="8"/>
  <c r="N13" i="8"/>
  <c r="N11" i="8"/>
  <c r="N9" i="8"/>
  <c r="N7" i="8"/>
  <c r="N5" i="8"/>
  <c r="D28" i="7" l="1"/>
  <c r="K23" i="7"/>
  <c r="I23" i="7"/>
  <c r="G23" i="7"/>
  <c r="E23" i="7"/>
  <c r="C23" i="7"/>
  <c r="A23" i="7"/>
  <c r="N22" i="7"/>
  <c r="N21" i="7"/>
  <c r="N19" i="7"/>
  <c r="N17" i="7"/>
  <c r="N15" i="7"/>
  <c r="N11" i="7"/>
  <c r="N9" i="7"/>
  <c r="N7" i="7"/>
  <c r="N5" i="7"/>
  <c r="N23" i="7" l="1"/>
  <c r="I26" i="7" s="1"/>
  <c r="E24" i="6"/>
  <c r="M22" i="6"/>
  <c r="K22" i="6"/>
  <c r="I22" i="6"/>
  <c r="G22" i="6"/>
  <c r="E22" i="6"/>
  <c r="C22" i="6"/>
  <c r="A22" i="6"/>
  <c r="N21" i="6"/>
  <c r="N19" i="6"/>
  <c r="N18" i="6"/>
  <c r="N16" i="6"/>
  <c r="N14" i="6"/>
  <c r="N12" i="6"/>
  <c r="N10" i="6"/>
  <c r="N8" i="6"/>
  <c r="N6" i="6"/>
  <c r="N4" i="6"/>
  <c r="K25" i="7" l="1"/>
  <c r="N22" i="6"/>
  <c r="K24" i="6" s="1"/>
  <c r="E11" i="5"/>
  <c r="M9" i="5"/>
  <c r="K9" i="5"/>
  <c r="I9" i="5"/>
  <c r="G9" i="5"/>
  <c r="E9" i="5"/>
  <c r="C9" i="5"/>
  <c r="A9" i="5"/>
  <c r="N8" i="5"/>
  <c r="N6" i="5"/>
  <c r="N4" i="5"/>
  <c r="N9" i="5" l="1"/>
  <c r="K11" i="5" s="1"/>
  <c r="K22" i="4"/>
  <c r="I22" i="4"/>
  <c r="G22" i="4"/>
  <c r="E22" i="4"/>
  <c r="C22" i="4"/>
  <c r="A22" i="4"/>
  <c r="L21" i="4"/>
  <c r="L19" i="4"/>
  <c r="L17" i="4"/>
  <c r="L15" i="4"/>
  <c r="L13" i="4"/>
  <c r="L11" i="4"/>
  <c r="L9" i="4"/>
  <c r="L8" i="4"/>
  <c r="L6" i="4"/>
  <c r="L4" i="4"/>
  <c r="L22" i="4" l="1"/>
  <c r="I25" i="4" s="1"/>
  <c r="D12" i="3"/>
  <c r="M7" i="3"/>
  <c r="K7" i="3"/>
  <c r="I7" i="3"/>
  <c r="G7" i="3"/>
  <c r="E7" i="3"/>
  <c r="C7" i="3"/>
  <c r="A7" i="3"/>
  <c r="N6" i="3"/>
  <c r="N5" i="3"/>
  <c r="N7" i="3" s="1"/>
  <c r="I10" i="3" l="1"/>
  <c r="K9" i="3"/>
  <c r="D26" i="2" l="1"/>
  <c r="K21" i="2"/>
  <c r="I21" i="2"/>
  <c r="G21" i="2"/>
  <c r="E21" i="2"/>
  <c r="C21" i="2"/>
  <c r="A21" i="2"/>
  <c r="N20" i="2"/>
  <c r="N19" i="2"/>
  <c r="N17" i="2"/>
  <c r="N15" i="2"/>
  <c r="N11" i="2"/>
  <c r="N9" i="2"/>
  <c r="N7" i="2"/>
  <c r="N5" i="2"/>
  <c r="N21" i="2" l="1"/>
  <c r="I24" i="2"/>
  <c r="K23" i="2"/>
  <c r="D12" i="1" l="1"/>
  <c r="M7" i="1"/>
  <c r="K7" i="1"/>
  <c r="I7" i="1"/>
  <c r="G7" i="1"/>
  <c r="E7" i="1"/>
  <c r="C7" i="1"/>
  <c r="A7" i="1"/>
  <c r="N5" i="1"/>
  <c r="N7" i="1" s="1"/>
</calcChain>
</file>

<file path=xl/sharedStrings.xml><?xml version="1.0" encoding="utf-8"?>
<sst xmlns="http://schemas.openxmlformats.org/spreadsheetml/2006/main" count="974" uniqueCount="190">
  <si>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</si>
  <si>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</si>
  <si>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</si>
  <si>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</si>
  <si>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</si>
  <si>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</si>
  <si>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</si>
  <si>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</si>
  <si>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</si>
  <si>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</si>
  <si>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Planning de trabajo entregado a la Trabajadora el </t>
  </si>
  <si>
    <t xml:space="preserve">Recibe la Trabajadora </t>
  </si>
  <si>
    <t xml:space="preserve">Firma : </t>
  </si>
  <si>
    <t>LIMPIEZA A FONDO</t>
  </si>
  <si>
    <t>Mª MERCEDES GOMEZ CALCERRADA MORALEDA</t>
  </si>
  <si>
    <t>05,12,2018</t>
  </si>
  <si>
    <t>SABADO</t>
  </si>
  <si>
    <t>EDF. BORAL Nº 88</t>
  </si>
  <si>
    <t>COMPLETO</t>
  </si>
  <si>
    <t xml:space="preserve">EDF. BORAL Nº 2 </t>
  </si>
  <si>
    <t xml:space="preserve">EDF. BORAL Nº 4 </t>
  </si>
  <si>
    <t xml:space="preserve">EDF. BORAL Nº 6 </t>
  </si>
  <si>
    <r>
      <t xml:space="preserve">EDF. BORAL </t>
    </r>
    <r>
      <rPr>
        <b/>
        <sz val="9"/>
        <color theme="1"/>
        <rFont val="Calibri"/>
        <family val="2"/>
        <scheme val="minor"/>
      </rPr>
      <t>GARAJE QUINCENAL</t>
    </r>
  </si>
  <si>
    <t>BARRIDO DE LO MAS SIGNIFICATIVO EN SUELO DE GARAJE, CAMBIO PAPELERAS Y BARRIDO RAMPA</t>
  </si>
  <si>
    <t>EDF.21 PORTAL IV</t>
  </si>
  <si>
    <t xml:space="preserve">PORTAL </t>
  </si>
  <si>
    <t>EDF. EL DORADO</t>
  </si>
  <si>
    <t>PORTAL</t>
  </si>
  <si>
    <t>TOTAL MES: (HORAS SEMANALES X4,33 SEMANAS</t>
  </si>
  <si>
    <t>01,02,2019</t>
  </si>
  <si>
    <t>CUBRE A REME DEL 01 AL 15 FEBRERO 2019</t>
  </si>
  <si>
    <t>EUROPA, 166</t>
  </si>
  <si>
    <t>08,02,2019</t>
  </si>
  <si>
    <t>H,</t>
  </si>
  <si>
    <t xml:space="preserve">EDF.  VIRGEN DEL CARMEN  </t>
  </si>
  <si>
    <t xml:space="preserve">COMPLETO </t>
  </si>
  <si>
    <t xml:space="preserve">EDF.VILLA OLIVER I Y II      </t>
  </si>
  <si>
    <t xml:space="preserve">EDF.VILLA OLIVER I Y II   </t>
  </si>
  <si>
    <t xml:space="preserve">COMPLETOS </t>
  </si>
  <si>
    <t xml:space="preserve">PORTALES Y  Quincenal Barrido de la suciedad más significativa, (hojas, colillas,..etc.)  en rampa  de entrada y en suelo del garaje.
 Retirada y reposición de bolsas en papeleras
</t>
  </si>
  <si>
    <t>GALAXIA P.I</t>
  </si>
  <si>
    <t>VILUBER CENTER HORA ENTRADA 9,00H</t>
  </si>
  <si>
    <t xml:space="preserve">ABOGADOS RUIZ-CAMACHO  </t>
  </si>
  <si>
    <t xml:space="preserve">ENTRADA A LAS 14:00 H. </t>
  </si>
  <si>
    <t xml:space="preserve">ESTACION  SERV. ALVAMAR  </t>
  </si>
  <si>
    <t>EDF.ERMITA</t>
  </si>
  <si>
    <t>PORTAL + QUINCENAL GARAJE PAPELERAS Y RETIRADA DE LO MAS SIGNIFICATIVO EN SUELO</t>
  </si>
  <si>
    <t>EDF.21 PORTAL V</t>
  </si>
  <si>
    <t xml:space="preserve">SAN URBANO,2 </t>
  </si>
  <si>
    <t>SAN URBANO,2</t>
  </si>
  <si>
    <t>VIATOR PLUS ULTRA POL JUAIDA</t>
  </si>
  <si>
    <t>12,02,2019</t>
  </si>
  <si>
    <t>CUBRE A PEÑA EL DIA 12,02,2019</t>
  </si>
  <si>
    <t>PARQUE MOLINOS PARC.14 PORTAL I</t>
  </si>
  <si>
    <t>PARQUE MOLINOS PARC.14 PORTAL II</t>
  </si>
  <si>
    <t>CARDENAL HERRERA ORIA</t>
  </si>
  <si>
    <t>COMPLETO+BARRIDO JARDÍN</t>
  </si>
  <si>
    <t>PORTAL+FREGADO YBARRIDO JARDÍN</t>
  </si>
  <si>
    <t>MERCEDES GOMEZ CALCERRADA</t>
  </si>
  <si>
    <t>14,02,2019</t>
  </si>
  <si>
    <t>AZTECA PORTAL V</t>
  </si>
  <si>
    <t>INDALO</t>
  </si>
  <si>
    <t>MALLORCA B. II</t>
  </si>
  <si>
    <t>MALLORCA B VI</t>
  </si>
  <si>
    <t>MALLORCA B. IV</t>
  </si>
  <si>
    <t>MALLORCA B. VIII</t>
  </si>
  <si>
    <t>AZTECA PORTAL IV</t>
  </si>
  <si>
    <t>AZTECA PORTAL III</t>
  </si>
  <si>
    <t>ANTONIO TELLO</t>
  </si>
  <si>
    <t>AV. MEDITERRÁNEO, 247</t>
  </si>
  <si>
    <t>MARCEDES GOMEZ CALCERRADA</t>
  </si>
  <si>
    <t>25,02,2019</t>
  </si>
  <si>
    <t>CUBRE A TRINI DEL 25,02,2019 AL 28,02,2019</t>
  </si>
  <si>
    <t>CUBRE A TRINI DEL 14,02,2019 AL 28,02,2019</t>
  </si>
  <si>
    <t>REMEDIOS MANSO SEDANO</t>
  </si>
  <si>
    <t>STONES</t>
  </si>
  <si>
    <t>COMPLETO QUINCENAL</t>
  </si>
  <si>
    <t>08,01,2019</t>
  </si>
  <si>
    <t>MANUELA RUIZ LUQUE</t>
  </si>
  <si>
    <t>PROCASA</t>
  </si>
  <si>
    <t>PORTAL + MENSUAL BARRIDO DE RAMPA Y CAMBIO DE PAPELERAS</t>
  </si>
  <si>
    <t>GIRALDA</t>
  </si>
  <si>
    <t>CDAD. PROP. BLOQUE B</t>
  </si>
  <si>
    <t>REGUEIRO</t>
  </si>
  <si>
    <t>PORTAL+ACCESO GARAJE</t>
  </si>
  <si>
    <t xml:space="preserve">ESCALERA Y RELLANOS, REPASO A PORTAL </t>
  </si>
  <si>
    <t>REPASO TODO EDIFICO. BARRIDO SIGNIF. EN GARAJE , Y CAMBIO DE PAPELERAS</t>
  </si>
  <si>
    <t>ALCAZABA B. IV</t>
  </si>
  <si>
    <t>ORDAZ</t>
  </si>
  <si>
    <t>ARQUITECTURA</t>
  </si>
  <si>
    <t>17,04,2019</t>
  </si>
  <si>
    <t>CUBRE A VICTORIA LOS DIAS 17 Y 24 DE ABRIL 2019</t>
  </si>
  <si>
    <t>H</t>
  </si>
  <si>
    <t>QUIRONPREVENCION</t>
  </si>
  <si>
    <t>CUBRE A YOLANDA DEL 2 AL 16 DE MAYO</t>
  </si>
  <si>
    <t>TOTAL 11 DIAS</t>
  </si>
  <si>
    <t xml:space="preserve">LOCALES VILLA INES </t>
  </si>
  <si>
    <t>RELLANO 1ºPLANTA Y ESCALERA</t>
  </si>
  <si>
    <t xml:space="preserve">SAN MARTIN </t>
  </si>
  <si>
    <t xml:space="preserve">AVDA. DE LA CRUZ </t>
  </si>
  <si>
    <t>EDICIONES LUZ Y LETRAS</t>
  </si>
  <si>
    <t>quincenal</t>
  </si>
  <si>
    <t>02,05,2019</t>
  </si>
  <si>
    <t>AUDAL ETT</t>
  </si>
  <si>
    <t xml:space="preserve">OFICINA </t>
  </si>
  <si>
    <t>OFICINA</t>
  </si>
  <si>
    <t>18,06,2019</t>
  </si>
  <si>
    <t>CUBRE A LORENA DESDE EL 18,06,2019</t>
  </si>
  <si>
    <t>MIERCOLES</t>
  </si>
  <si>
    <t>VÍLCHEZ,14</t>
  </si>
  <si>
    <t>HORNO</t>
  </si>
  <si>
    <t>MEMORIAS 32</t>
  </si>
  <si>
    <t>ENLACES,308</t>
  </si>
  <si>
    <t>LOS ENLACES,308</t>
  </si>
  <si>
    <t xml:space="preserve"> ENLACES,308</t>
  </si>
  <si>
    <t>1 SEMANA ALA IZQ, OTRA ALA DERECHA</t>
  </si>
  <si>
    <t>ENLACES 330</t>
  </si>
  <si>
    <t>SAN VICENTE</t>
  </si>
  <si>
    <t>CONCORDIA 7</t>
  </si>
  <si>
    <t>LARGO CABALLERO 77</t>
  </si>
  <si>
    <t>EDF. PARADIS</t>
  </si>
  <si>
    <t>COMPLETO (QUINCENAL)</t>
  </si>
  <si>
    <t>SAN MARTIN,1</t>
  </si>
  <si>
    <t>OFICINA REVUELTAS</t>
  </si>
  <si>
    <t>(QUINCENAL)</t>
  </si>
  <si>
    <t xml:space="preserve">LA DESEADA </t>
  </si>
  <si>
    <t>RAPASO DE RELLANOS Y ESCALERAS Y LIMPIEZA DE PORTAL</t>
  </si>
  <si>
    <t>EDF,PLAZA 8 MARZO</t>
  </si>
  <si>
    <t>EDF. PLAZA 8 MARZO</t>
  </si>
  <si>
    <t>CUBRE A MONICA UROZ LOS DIAS 21 Y 22 DE JUNIO 2019</t>
  </si>
  <si>
    <t>21,06,2019</t>
  </si>
  <si>
    <t>S, ANTONIO</t>
  </si>
  <si>
    <t>13,06,2019</t>
  </si>
  <si>
    <t>CUBRE A IGNACIA DESDE EL DIA 13,06,2019</t>
  </si>
  <si>
    <t>cubre baja victoria</t>
  </si>
  <si>
    <t>mercedes gomez calcerrada</t>
  </si>
  <si>
    <t>18,07,2019</t>
  </si>
  <si>
    <t>RSDAL ACUARIUM PORTAL 1</t>
  </si>
  <si>
    <t>RSDAL ACUARIUM PORTAL 2</t>
  </si>
  <si>
    <t>RSDAL ACUARIUM PORTAL 3</t>
  </si>
  <si>
    <t>RSDAL ACUARIUM PORTAL 6</t>
  </si>
  <si>
    <t>RSDAL ACUARIUM PORTAL 7</t>
  </si>
  <si>
    <t>RSDAL ACUARIUM PORTAL 4</t>
  </si>
  <si>
    <t>RSDAL ACUARIUM PORTAL 5</t>
  </si>
  <si>
    <t>RSDAL ACUARIUM PORTAL 8</t>
  </si>
  <si>
    <t>RSDAL ACUARIUM PORTAL 9</t>
  </si>
  <si>
    <t>01,07,2019</t>
  </si>
  <si>
    <t>CUBRE VACACIONS DEL 1 AL 30 JULIO D Mª JOSE CASAS</t>
  </si>
  <si>
    <t>INDALO, BDA. LOS ÁNGELES</t>
  </si>
  <si>
    <t>COMPETO</t>
  </si>
  <si>
    <t xml:space="preserve">EDF. PACO PEREZ </t>
  </si>
  <si>
    <t>EDF. PACO PEREZ</t>
  </si>
  <si>
    <t xml:space="preserve">GUADALAJARA </t>
  </si>
  <si>
    <t>PORTAL  0:33 h.</t>
  </si>
  <si>
    <t>CUBRE A FATIMA DESDE EL DIA 19,07,2019 HASTA EL 31 JULIO 2019</t>
  </si>
  <si>
    <t>CRISTINA SANCHEZ GALVEZ</t>
  </si>
  <si>
    <t>CUBRE A REME DEL 17 AL 31 JULIO</t>
  </si>
  <si>
    <t>EDF. CARRETERA ALHADRA 222</t>
  </si>
  <si>
    <t>BAHIA,9</t>
  </si>
  <si>
    <t>GARAJE CRT ALHADRA</t>
  </si>
  <si>
    <t>BARRIDO SUCIEDAD + SIGNIFICATIA EN SUELO GARAJE Y 2 RAPAS, CAMPIO BOLSAS PAPELERAS + REJILLA DESGUE</t>
  </si>
  <si>
    <t>LOS PINARES BLOQ 1</t>
  </si>
  <si>
    <t>RESIDENCIAL LOMAS DE VILLABLANCA</t>
  </si>
  <si>
    <t>LIMPIEZA BAÑOS, BARRIDO ZONAS COMUNES Y VACIADO Y SUSTITUCION DE PAPELERAS (MENSUAL)</t>
  </si>
  <si>
    <t>15,09,2019</t>
  </si>
  <si>
    <t>02,09,2019</t>
  </si>
  <si>
    <t>16,09,2019</t>
  </si>
  <si>
    <t>19,09,2019</t>
  </si>
  <si>
    <t>EDF. FUENTES DE ALHADRA</t>
  </si>
  <si>
    <t xml:space="preserve">EDF FUENTES DE ALHADRA </t>
  </si>
  <si>
    <t xml:space="preserve">EDF. FUENTES DE ALHADRA </t>
  </si>
  <si>
    <t>RELLANOS Y ESCALERAS DE LA 7º A LA 4º PLANTA</t>
  </si>
  <si>
    <t>RELLANOS Y ESCALERAS DE LA 3º PLANTA HASTA EL PORTAL + BAJADA A GARAJE</t>
  </si>
  <si>
    <t>LIMPIEZA PUERTA DE ENTRADA (1 VEZ AL MES )</t>
  </si>
  <si>
    <t>BARRIDO SUPERFICIAL DE LOS DOS PATIOS</t>
  </si>
  <si>
    <t>1 VEZ AL MES . A PRIMEROS DE MES</t>
  </si>
  <si>
    <t>GARAJE EDF FUENTES DE ALHADRA</t>
  </si>
  <si>
    <t>BARRIDO MAS SIGNIFICATIVO DE LA RAMPA DE ENTRADA DE VEHICULY SUELO DE GARAJE, CAMBIO DE BOLSAS Y DESEMPOLVADO DE PAPELERAS (quincenal)</t>
  </si>
  <si>
    <t>SUMADIH</t>
  </si>
  <si>
    <t>EDF CASTILLOS 14</t>
  </si>
  <si>
    <t>CASTILLOS,14</t>
  </si>
  <si>
    <t>HERMANOS OLIVEROS 27</t>
  </si>
  <si>
    <t>RAMOS,89</t>
  </si>
  <si>
    <t>BOLA AZUL</t>
  </si>
  <si>
    <t>CENTRO C.I.S</t>
  </si>
  <si>
    <t>EDF ESMERALDA 11</t>
  </si>
  <si>
    <t>Planning de trabajo entregado a la Trabajadora</t>
  </si>
  <si>
    <t>04,11,2019</t>
  </si>
  <si>
    <t xml:space="preserve">CUBRE BAJA Mª CARMEN HDZ </t>
  </si>
  <si>
    <t>06,11,2019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</si>
</sst>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/>
    <xf numFmtId="0" fontId="1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2" borderId="7" xfId="0" applyFont="1" applyFill="1" applyBorder="1"/>
    <xf numFmtId="0" fontId="1" fillId="0" borderId="8" xfId="0" applyFont="1" applyBorder="1" applyAlignment="1">
      <alignment horizontal="center"/>
    </xf>
    <xf numFmtId="0" fontId="1" fillId="2" borderId="9" xfId="0" applyFont="1" applyFill="1" applyBorder="1"/>
    <xf numFmtId="0" fontId="2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0" fontId="0" fillId="0" borderId="0" xfId="0" applyAlignment="1">
      <alignment wrapText="1"/>
    </xf>
    <xf numFmtId="0" fontId="0" fillId="0" borderId="2" xfId="0" applyBorder="1"/>
    <xf numFmtId="0" fontId="1" fillId="0" borderId="2" xfId="0" applyFont="1" applyBorder="1" applyAlignment="1">
      <alignment horizontal="right"/>
    </xf>
    <xf numFmtId="0" fontId="0" fillId="0" borderId="5" xfId="0" applyBorder="1"/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/>
    <xf numFmtId="0" fontId="1" fillId="0" borderId="5" xfId="0" applyFont="1" applyBorder="1" applyAlignment="1">
      <alignment horizontal="right"/>
    </xf>
    <xf numFmtId="0" fontId="0" fillId="0" borderId="0" xfId="0" applyAlignment="1"/>
    <xf numFmtId="0" fontId="1" fillId="0" borderId="2" xfId="0" applyFont="1" applyBorder="1" applyAlignment="1">
      <alignment wrapText="1"/>
    </xf>
    <xf numFmtId="0" fontId="1" fillId="0" borderId="2" xfId="0" applyFont="1" applyBorder="1" applyAlignment="1"/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8" xfId="0" applyBorder="1"/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/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2" borderId="4" xfId="0" applyFont="1" applyFill="1" applyBorder="1"/>
    <xf numFmtId="0" fontId="0" fillId="2" borderId="0" xfId="0" applyFont="1" applyFill="1" applyBorder="1"/>
    <xf numFmtId="0" fontId="5" fillId="0" borderId="0" xfId="0" applyFont="1" applyFill="1" applyBorder="1"/>
    <xf numFmtId="2" fontId="4" fillId="0" borderId="0" xfId="0" applyNumberFormat="1" applyFont="1"/>
    <xf numFmtId="2" fontId="0" fillId="0" borderId="0" xfId="0" applyNumberFormat="1"/>
    <xf numFmtId="0" fontId="1" fillId="2" borderId="0" xfId="0" applyFont="1" applyFill="1"/>
    <xf numFmtId="0" fontId="5" fillId="0" borderId="0" xfId="0" applyFont="1"/>
    <xf numFmtId="0" fontId="5" fillId="2" borderId="1" xfId="0" applyFont="1" applyFill="1" applyBorder="1"/>
    <xf numFmtId="2" fontId="1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2" borderId="7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0" borderId="8" xfId="0" applyFont="1" applyFill="1" applyBorder="1" applyAlignment="1">
      <alignment horizontal="center"/>
    </xf>
    <xf numFmtId="0" fontId="1" fillId="0" borderId="8" xfId="0" applyFont="1" applyBorder="1"/>
    <xf numFmtId="0" fontId="1" fillId="0" borderId="0" xfId="0" applyFont="1" applyBorder="1"/>
    <xf numFmtId="0" fontId="1" fillId="0" borderId="11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5" fillId="0" borderId="5" xfId="0" applyFont="1" applyBorder="1"/>
    <xf numFmtId="0" fontId="5" fillId="0" borderId="2" xfId="0" applyFont="1" applyBorder="1"/>
    <xf numFmtId="0" fontId="5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/>
    <xf numFmtId="0" fontId="0" fillId="2" borderId="0" xfId="0" applyFont="1" applyFill="1"/>
    <xf numFmtId="0" fontId="0" fillId="0" borderId="6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7" xfId="0" applyBorder="1"/>
    <xf numFmtId="0" fontId="5" fillId="0" borderId="0" xfId="0" applyFont="1" applyAlignment="1">
      <alignment horizontal="right"/>
    </xf>
    <xf numFmtId="0" fontId="0" fillId="0" borderId="5" xfId="0" applyBorder="1" applyAlignment="1">
      <alignment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5" xfId="0" applyFont="1" applyBorder="1" applyAlignment="1"/>
    <xf numFmtId="0" fontId="1" fillId="2" borderId="8" xfId="0" applyFont="1" applyFill="1" applyBorder="1" applyAlignment="1">
      <alignment horizontal="right"/>
    </xf>
    <xf numFmtId="0" fontId="1" fillId="0" borderId="3" xfId="0" applyFont="1" applyFill="1" applyBorder="1"/>
    <xf numFmtId="0" fontId="1" fillId="0" borderId="4" xfId="0" applyFont="1" applyBorder="1" applyAlignment="1">
      <alignment horizontal="center"/>
    </xf>
    <xf numFmtId="0" fontId="1" fillId="0" borderId="11" xfId="0" applyFont="1" applyFill="1" applyBorder="1"/>
    <xf numFmtId="0" fontId="1" fillId="0" borderId="0" xfId="0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5" fillId="2" borderId="1" xfId="0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5" fillId="0" borderId="2" xfId="0" applyFont="1" applyBorder="1" applyAlignment="1"/>
    <xf numFmtId="0" fontId="5" fillId="0" borderId="5" xfId="0" applyFont="1" applyBorder="1" applyAlignment="1"/>
    <xf numFmtId="0" fontId="5" fillId="0" borderId="8" xfId="0" applyFont="1" applyBorder="1"/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/>
    <xf numFmtId="0" fontId="5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2" fontId="8" fillId="0" borderId="0" xfId="0" applyNumberFormat="1" applyFont="1"/>
    <xf numFmtId="0" fontId="0" fillId="2" borderId="5" xfId="0" applyFill="1" applyBorder="1"/>
    <xf numFmtId="0" fontId="9" fillId="0" borderId="0" xfId="0" applyFont="1"/>
    <xf numFmtId="0" fontId="5" fillId="0" borderId="0" xfId="0" applyFont="1" applyBorder="1" applyAlignment="1">
      <alignment horizontal="center" wrapText="1"/>
    </xf>
    <xf numFmtId="0" fontId="0" fillId="0" borderId="3" xfId="0" applyBorder="1"/>
    <xf numFmtId="0" fontId="6" fillId="0" borderId="2" xfId="0" applyFont="1" applyBorder="1" applyAlignment="1"/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/>
    <xf numFmtId="0" fontId="11" fillId="0" borderId="2" xfId="0" applyFont="1" applyBorder="1" applyAlignment="1">
      <alignment horizontal="center"/>
    </xf>
    <xf numFmtId="0" fontId="0" fillId="0" borderId="2" xfId="0" applyBorder="1" applyAlignment="1"/>
    <xf numFmtId="0" fontId="6" fillId="0" borderId="5" xfId="0" applyFont="1" applyBorder="1" applyAlignment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/>
    <xf numFmtId="0" fontId="11" fillId="0" borderId="5" xfId="0" applyFont="1" applyBorder="1" applyAlignment="1">
      <alignment horizontal="center"/>
    </xf>
    <xf numFmtId="0" fontId="0" fillId="0" borderId="5" xfId="0" applyBorder="1" applyAlignment="1"/>
    <xf numFmtId="0" fontId="0" fillId="0" borderId="11" xfId="0" applyBorder="1"/>
    <xf numFmtId="0" fontId="6" fillId="0" borderId="8" xfId="0" applyFont="1" applyBorder="1" applyAlignment="1"/>
    <xf numFmtId="0" fontId="10" fillId="0" borderId="8" xfId="0" applyFont="1" applyBorder="1" applyAlignment="1">
      <alignment horizontal="center"/>
    </xf>
    <xf numFmtId="0" fontId="10" fillId="0" borderId="8" xfId="0" applyFont="1" applyBorder="1" applyAlignment="1"/>
    <xf numFmtId="0" fontId="11" fillId="0" borderId="8" xfId="0" applyFont="1" applyBorder="1" applyAlignment="1">
      <alignment horizontal="center"/>
    </xf>
    <xf numFmtId="0" fontId="0" fillId="0" borderId="8" xfId="0" applyBorder="1" applyAlignment="1"/>
    <xf numFmtId="0" fontId="10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12" fillId="0" borderId="2" xfId="0" applyFont="1" applyBorder="1"/>
    <xf numFmtId="0" fontId="12" fillId="0" borderId="2" xfId="0" applyFont="1" applyFill="1" applyBorder="1" applyAlignment="1"/>
    <xf numFmtId="0" fontId="12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13" fillId="0" borderId="5" xfId="0" applyFont="1" applyBorder="1"/>
    <xf numFmtId="0" fontId="13" fillId="0" borderId="5" xfId="0" applyFont="1" applyFill="1" applyBorder="1" applyAlignment="1"/>
    <xf numFmtId="0" fontId="13" fillId="0" borderId="5" xfId="0" applyFont="1" applyBorder="1" applyAlignment="1">
      <alignment horizontal="center"/>
    </xf>
    <xf numFmtId="0" fontId="5" fillId="0" borderId="5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2" borderId="6" xfId="0" applyFont="1" applyFill="1" applyBorder="1"/>
    <xf numFmtId="2" fontId="5" fillId="0" borderId="5" xfId="0" applyNumberFormat="1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Font="1" applyBorder="1"/>
    <xf numFmtId="0" fontId="0" fillId="0" borderId="0" xfId="0" applyFont="1" applyAlignment="1">
      <alignment wrapText="1"/>
    </xf>
    <xf numFmtId="14" fontId="0" fillId="0" borderId="0" xfId="0" applyNumberFormat="1" applyAlignment="1">
      <alignment wrapText="1"/>
    </xf>
    <xf numFmtId="0" fontId="1" fillId="2" borderId="8" xfId="0" applyFont="1" applyFill="1" applyBorder="1"/>
    <xf numFmtId="0" fontId="2" fillId="0" borderId="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1" fillId="2" borderId="3" xfId="0" applyFont="1" applyFill="1" applyBorder="1"/>
    <xf numFmtId="0" fontId="0" fillId="0" borderId="4" xfId="0" applyBorder="1"/>
    <xf numFmtId="0" fontId="1" fillId="0" borderId="1" xfId="0" applyFont="1" applyBorder="1" applyAlignment="1">
      <alignment horizontal="center"/>
    </xf>
    <xf numFmtId="0" fontId="1" fillId="2" borderId="6" xfId="0" applyFont="1" applyFill="1" applyBorder="1"/>
    <xf numFmtId="0" fontId="5" fillId="0" borderId="11" xfId="0" applyFont="1" applyBorder="1" applyAlignment="1">
      <alignment horizontal="center" wrapText="1"/>
    </xf>
    <xf numFmtId="0" fontId="1" fillId="2" borderId="2" xfId="0" applyFont="1" applyFill="1" applyBorder="1"/>
    <xf numFmtId="0" fontId="1" fillId="2" borderId="5" xfId="0" applyFont="1" applyFill="1" applyBorder="1"/>
    <xf numFmtId="0" fontId="1" fillId="2" borderId="5" xfId="0" applyFont="1" applyFill="1" applyBorder="1" applyAlignment="1"/>
    <xf numFmtId="0" fontId="1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5" fillId="0" borderId="3" xfId="0" applyFont="1" applyBorder="1"/>
    <xf numFmtId="0" fontId="16" fillId="0" borderId="3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Border="1" applyAlignment="1"/>
    <xf numFmtId="0" fontId="5" fillId="0" borderId="10" xfId="0" applyFont="1" applyBorder="1" applyAlignment="1"/>
    <xf numFmtId="0" fontId="1" fillId="0" borderId="6" xfId="0" applyFont="1" applyBorder="1"/>
    <xf numFmtId="0" fontId="5" fillId="2" borderId="12" xfId="0" applyFont="1" applyFill="1" applyBorder="1"/>
    <xf numFmtId="0" fontId="5" fillId="0" borderId="1" xfId="0" applyFont="1" applyBorder="1"/>
    <xf numFmtId="0" fontId="5" fillId="0" borderId="1" xfId="0" applyFont="1" applyBorder="1" applyAlignment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17" fillId="0" borderId="1" xfId="0" applyFont="1" applyBorder="1"/>
    <xf numFmtId="0" fontId="6" fillId="0" borderId="1" xfId="0" applyFont="1" applyBorder="1" applyAlignment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14" fontId="5" fillId="0" borderId="0" xfId="0" applyNumberFormat="1" applyFont="1" applyAlignment="1">
      <alignment wrapText="1"/>
    </xf>
    <xf numFmtId="0" fontId="5" fillId="0" borderId="0" xfId="0" applyFont="1" applyFill="1" applyBorder="1" applyAlignment="1">
      <alignment vertical="center" wrapText="1"/>
    </xf>
    <xf numFmtId="2" fontId="5" fillId="0" borderId="0" xfId="0" applyNumberFormat="1" applyFont="1"/>
    <xf numFmtId="14" fontId="5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20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6484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20</xdr:row>
      <xdr:rowOff>9526</xdr:rowOff>
    </xdr:from>
    <xdr:to>
      <xdr:col>0</xdr:col>
      <xdr:colOff>314325</xdr:colOff>
      <xdr:row>21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4343401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20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66484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2</xdr:col>
      <xdr:colOff>290703</xdr:colOff>
      <xdr:row>7</xdr:row>
      <xdr:rowOff>39624</xdr:rowOff>
    </xdr:to>
    <xdr:pic>
      <xdr:nvPicPr>
        <xdr:cNvPr id="3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15</xdr:row>
      <xdr:rowOff>38100</xdr:rowOff>
    </xdr:from>
    <xdr:to>
      <xdr:col>3</xdr:col>
      <xdr:colOff>100203</xdr:colOff>
      <xdr:row>15</xdr:row>
      <xdr:rowOff>39624</xdr:rowOff>
    </xdr:to>
    <xdr:pic>
      <xdr:nvPicPr>
        <xdr:cNvPr id="2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076700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57150</xdr:rowOff>
    </xdr:from>
    <xdr:to>
      <xdr:col>1</xdr:col>
      <xdr:colOff>38100</xdr:colOff>
      <xdr:row>25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5314950"/>
          <a:ext cx="762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22</xdr:row>
      <xdr:rowOff>28575</xdr:rowOff>
    </xdr:from>
    <xdr:to>
      <xdr:col>0</xdr:col>
      <xdr:colOff>485775</xdr:colOff>
      <xdr:row>24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>
          <a:grpSpLocks/>
        </xdr:cNvGrpSpPr>
      </xdr:nvGrpSpPr>
      <xdr:grpSpPr bwMode="auto">
        <a:xfrm>
          <a:off x="38100" y="48387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B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22</xdr:row>
      <xdr:rowOff>38100</xdr:rowOff>
    </xdr:from>
    <xdr:ext cx="1300353" cy="1524"/>
    <xdr:pic>
      <xdr:nvPicPr>
        <xdr:cNvPr id="8" name="109 Imagen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7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495300</xdr:colOff>
      <xdr:row>22</xdr:row>
      <xdr:rowOff>47625</xdr:rowOff>
    </xdr:from>
    <xdr:ext cx="895350" cy="35242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81775"/>
          <a:ext cx="895350" cy="352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1</xdr:col>
      <xdr:colOff>0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6F000000}"/>
            </a:ext>
          </a:extLst>
        </xdr:cNvPr>
        <xdr:cNvGrpSpPr>
          <a:grpSpLocks/>
        </xdr:cNvGrpSpPr>
      </xdr:nvGrpSpPr>
      <xdr:grpSpPr bwMode="auto">
        <a:xfrm>
          <a:off x="38100" y="6838950"/>
          <a:ext cx="4572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70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71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72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73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74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29</xdr:row>
      <xdr:rowOff>38100</xdr:rowOff>
    </xdr:from>
    <xdr:to>
      <xdr:col>3</xdr:col>
      <xdr:colOff>52578</xdr:colOff>
      <xdr:row>29</xdr:row>
      <xdr:rowOff>39624</xdr:rowOff>
    </xdr:to>
    <xdr:pic>
      <xdr:nvPicPr>
        <xdr:cNvPr id="8" name="116 Imagen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448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0</xdr:col>
      <xdr:colOff>485775</xdr:colOff>
      <xdr:row>11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GrpSpPr>
          <a:grpSpLocks/>
        </xdr:cNvGrpSpPr>
      </xdr:nvGrpSpPr>
      <xdr:grpSpPr bwMode="auto">
        <a:xfrm>
          <a:off x="38100" y="25908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69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6A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6B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6C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6D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9</xdr:row>
      <xdr:rowOff>38100</xdr:rowOff>
    </xdr:from>
    <xdr:ext cx="1300353" cy="1524"/>
    <xdr:pic>
      <xdr:nvPicPr>
        <xdr:cNvPr id="8" name="109 Imagen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5722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495300</xdr:colOff>
      <xdr:row>9</xdr:row>
      <xdr:rowOff>47625</xdr:rowOff>
    </xdr:from>
    <xdr:ext cx="895350" cy="352425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6581775"/>
          <a:ext cx="895350" cy="3524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61686</xdr:rowOff>
    </xdr:from>
    <xdr:to>
      <xdr:col>0</xdr:col>
      <xdr:colOff>455386</xdr:colOff>
      <xdr:row>24</xdr:row>
      <xdr:rowOff>107043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GrpSpPr>
          <a:grpSpLocks/>
        </xdr:cNvGrpSpPr>
      </xdr:nvGrpSpPr>
      <xdr:grpSpPr bwMode="auto">
        <a:xfrm>
          <a:off x="0" y="6176736"/>
          <a:ext cx="455386" cy="426357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DE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DF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E0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E1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E2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419100</xdr:colOff>
      <xdr:row>22</xdr:row>
      <xdr:rowOff>123825</xdr:rowOff>
    </xdr:from>
    <xdr:ext cx="1004570" cy="3556"/>
    <xdr:pic>
      <xdr:nvPicPr>
        <xdr:cNvPr id="8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67818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22</xdr:row>
      <xdr:rowOff>47625</xdr:rowOff>
    </xdr:from>
    <xdr:ext cx="1347470" cy="1651"/>
    <xdr:pic>
      <xdr:nvPicPr>
        <xdr:cNvPr id="9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67056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28121</xdr:colOff>
      <xdr:row>22</xdr:row>
      <xdr:rowOff>41728</xdr:rowOff>
    </xdr:from>
    <xdr:ext cx="1009650" cy="323850"/>
    <xdr:pic>
      <xdr:nvPicPr>
        <xdr:cNvPr id="10" name="264 Imagen">
          <a:extLs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671" y="6699703"/>
          <a:ext cx="1009650" cy="323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28575</xdr:rowOff>
    </xdr:from>
    <xdr:to>
      <xdr:col>0</xdr:col>
      <xdr:colOff>609600</xdr:colOff>
      <xdr:row>8</xdr:row>
      <xdr:rowOff>76200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38100" y="1171575"/>
          <a:ext cx="571500" cy="428625"/>
          <a:chOff x="683" y="470"/>
          <a:chExt cx="771" cy="680"/>
        </a:xfrm>
      </xdr:grpSpPr>
      <xdr:sp macro="" textlink="">
        <xdr:nvSpPr>
          <xdr:cNvPr id="3" name="Freeform 2"/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>
              <a:gd name="T0" fmla="*/ 97 w 651"/>
              <a:gd name="T1" fmla="*/ 122 h 600"/>
              <a:gd name="T2" fmla="*/ 51 w 651"/>
              <a:gd name="T3" fmla="*/ 183 h 600"/>
              <a:gd name="T4" fmla="*/ 17 w 651"/>
              <a:gd name="T5" fmla="*/ 253 h 600"/>
              <a:gd name="T6" fmla="*/ 1 w 651"/>
              <a:gd name="T7" fmla="*/ 330 h 600"/>
              <a:gd name="T8" fmla="*/ 1 w 651"/>
              <a:gd name="T9" fmla="*/ 397 h 600"/>
              <a:gd name="T10" fmla="*/ 14 w 651"/>
              <a:gd name="T11" fmla="*/ 460 h 600"/>
              <a:gd name="T12" fmla="*/ 40 w 651"/>
              <a:gd name="T13" fmla="*/ 516 h 600"/>
              <a:gd name="T14" fmla="*/ 76 w 651"/>
              <a:gd name="T15" fmla="*/ 563 h 600"/>
              <a:gd name="T16" fmla="*/ 122 w 651"/>
              <a:gd name="T17" fmla="*/ 600 h 600"/>
              <a:gd name="T18" fmla="*/ 155 w 651"/>
              <a:gd name="T19" fmla="*/ 567 h 600"/>
              <a:gd name="T20" fmla="*/ 204 w 651"/>
              <a:gd name="T21" fmla="*/ 527 h 600"/>
              <a:gd name="T22" fmla="*/ 259 w 651"/>
              <a:gd name="T23" fmla="*/ 493 h 600"/>
              <a:gd name="T24" fmla="*/ 315 w 651"/>
              <a:gd name="T25" fmla="*/ 470 h 600"/>
              <a:gd name="T26" fmla="*/ 372 w 651"/>
              <a:gd name="T27" fmla="*/ 455 h 600"/>
              <a:gd name="T28" fmla="*/ 432 w 651"/>
              <a:gd name="T29" fmla="*/ 455 h 600"/>
              <a:gd name="T30" fmla="*/ 492 w 651"/>
              <a:gd name="T31" fmla="*/ 477 h 600"/>
              <a:gd name="T32" fmla="*/ 529 w 651"/>
              <a:gd name="T33" fmla="*/ 520 h 600"/>
              <a:gd name="T34" fmla="*/ 557 w 651"/>
              <a:gd name="T35" fmla="*/ 515 h 600"/>
              <a:gd name="T36" fmla="*/ 593 w 651"/>
              <a:gd name="T37" fmla="*/ 466 h 600"/>
              <a:gd name="T38" fmla="*/ 622 w 651"/>
              <a:gd name="T39" fmla="*/ 412 h 600"/>
              <a:gd name="T40" fmla="*/ 641 w 651"/>
              <a:gd name="T41" fmla="*/ 356 h 600"/>
              <a:gd name="T42" fmla="*/ 650 w 651"/>
              <a:gd name="T43" fmla="*/ 298 h 600"/>
              <a:gd name="T44" fmla="*/ 648 w 651"/>
              <a:gd name="T45" fmla="*/ 241 h 600"/>
              <a:gd name="T46" fmla="*/ 633 w 651"/>
              <a:gd name="T47" fmla="*/ 245 h 600"/>
              <a:gd name="T48" fmla="*/ 600 w 651"/>
              <a:gd name="T49" fmla="*/ 295 h 600"/>
              <a:gd name="T50" fmla="*/ 555 w 651"/>
              <a:gd name="T51" fmla="*/ 338 h 600"/>
              <a:gd name="T52" fmla="*/ 502 w 651"/>
              <a:gd name="T53" fmla="*/ 375 h 600"/>
              <a:gd name="T54" fmla="*/ 443 w 651"/>
              <a:gd name="T55" fmla="*/ 405 h 600"/>
              <a:gd name="T56" fmla="*/ 381 w 651"/>
              <a:gd name="T57" fmla="*/ 425 h 600"/>
              <a:gd name="T58" fmla="*/ 320 w 651"/>
              <a:gd name="T59" fmla="*/ 432 h 600"/>
              <a:gd name="T60" fmla="*/ 252 w 651"/>
              <a:gd name="T61" fmla="*/ 426 h 600"/>
              <a:gd name="T62" fmla="*/ 191 w 651"/>
              <a:gd name="T63" fmla="*/ 403 h 600"/>
              <a:gd name="T64" fmla="*/ 145 w 651"/>
              <a:gd name="T65" fmla="*/ 366 h 600"/>
              <a:gd name="T66" fmla="*/ 115 w 651"/>
              <a:gd name="T67" fmla="*/ 317 h 600"/>
              <a:gd name="T68" fmla="*/ 105 w 651"/>
              <a:gd name="T69" fmla="*/ 260 h 600"/>
              <a:gd name="T70" fmla="*/ 112 w 651"/>
              <a:gd name="T71" fmla="*/ 216 h 600"/>
              <a:gd name="T72" fmla="*/ 132 w 651"/>
              <a:gd name="T73" fmla="*/ 160 h 600"/>
              <a:gd name="T74" fmla="*/ 166 w 651"/>
              <a:gd name="T75" fmla="*/ 110 h 600"/>
              <a:gd name="T76" fmla="*/ 211 w 651"/>
              <a:gd name="T77" fmla="*/ 65 h 600"/>
              <a:gd name="T78" fmla="*/ 266 w 651"/>
              <a:gd name="T79" fmla="*/ 30 h 600"/>
              <a:gd name="T80" fmla="*/ 329 w 651"/>
              <a:gd name="T81" fmla="*/ 5 h 600"/>
              <a:gd name="T82" fmla="*/ 328 w 651"/>
              <a:gd name="T83" fmla="*/ 1 h 600"/>
              <a:gd name="T84" fmla="*/ 268 w 651"/>
              <a:gd name="T85" fmla="*/ 15 h 600"/>
              <a:gd name="T86" fmla="*/ 197 w 651"/>
              <a:gd name="T87" fmla="*/ 45 h 600"/>
              <a:gd name="T88" fmla="*/ 135 w 651"/>
              <a:gd name="T89" fmla="*/ 87 h 600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prstDash val="solid"/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3"/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>
              <a:gd name="T0" fmla="*/ 50 w 74"/>
              <a:gd name="T1" fmla="*/ 45 h 58"/>
              <a:gd name="T2" fmla="*/ 45 w 74"/>
              <a:gd name="T3" fmla="*/ 45 h 58"/>
              <a:gd name="T4" fmla="*/ 25 w 74"/>
              <a:gd name="T5" fmla="*/ 40 h 58"/>
              <a:gd name="T6" fmla="*/ 10 w 74"/>
              <a:gd name="T7" fmla="*/ 25 h 58"/>
              <a:gd name="T8" fmla="*/ 4 w 74"/>
              <a:gd name="T9" fmla="*/ 3 h 58"/>
              <a:gd name="T10" fmla="*/ 4 w 74"/>
              <a:gd name="T11" fmla="*/ 0 h 58"/>
              <a:gd name="T12" fmla="*/ 0 w 74"/>
              <a:gd name="T13" fmla="*/ 48 h 58"/>
              <a:gd name="T14" fmla="*/ 22 w 74"/>
              <a:gd name="T15" fmla="*/ 55 h 58"/>
              <a:gd name="T16" fmla="*/ 47 w 74"/>
              <a:gd name="T17" fmla="*/ 57 h 58"/>
              <a:gd name="T18" fmla="*/ 74 w 74"/>
              <a:gd name="T19" fmla="*/ 58 h 58"/>
              <a:gd name="T20" fmla="*/ 70 w 74"/>
              <a:gd name="T21" fmla="*/ 38 h 58"/>
              <a:gd name="T22" fmla="*/ 50 w 74"/>
              <a:gd name="T23" fmla="*/ 45 h 58"/>
              <a:gd name="T24" fmla="*/ 0 60000 65536"/>
              <a:gd name="T25" fmla="*/ 0 60000 65536"/>
              <a:gd name="T26" fmla="*/ 0 60000 65536"/>
              <a:gd name="T27" fmla="*/ 0 60000 65536"/>
              <a:gd name="T28" fmla="*/ 0 60000 65536"/>
              <a:gd name="T29" fmla="*/ 0 60000 6553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</a:gdLst>
            <a:ahLst/>
            <a:cxnLst>
              <a:cxn ang="T24">
                <a:pos x="T0" y="T1"/>
              </a:cxn>
              <a:cxn ang="T25">
                <a:pos x="T2" y="T3"/>
              </a:cxn>
              <a:cxn ang="T26">
                <a:pos x="T4" y="T5"/>
              </a:cxn>
              <a:cxn ang="T27">
                <a:pos x="T6" y="T7"/>
              </a:cxn>
              <a:cxn ang="T28">
                <a:pos x="T8" y="T9"/>
              </a:cxn>
              <a:cxn ang="T29">
                <a:pos x="T10" y="T11"/>
              </a:cxn>
              <a:cxn ang="T30">
                <a:pos x="T12" y="T13"/>
              </a:cxn>
              <a:cxn ang="T31">
                <a:pos x="T14" y="T15"/>
              </a:cxn>
              <a:cxn ang="T32">
                <a:pos x="T16" y="T17"/>
              </a:cxn>
              <a:cxn ang="T33">
                <a:pos x="T18" y="T19"/>
              </a:cxn>
              <a:cxn ang="T34">
                <a:pos x="T20" y="T21"/>
              </a:cxn>
              <a:cxn ang="T35">
                <a:pos x="T22" y="T23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prstDash val="solid"/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"/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>
              <a:gd name="T0" fmla="*/ 107 w 431"/>
              <a:gd name="T1" fmla="*/ 225 h 305"/>
              <a:gd name="T2" fmla="*/ 142 w 431"/>
              <a:gd name="T3" fmla="*/ 204 h 305"/>
              <a:gd name="T4" fmla="*/ 167 w 431"/>
              <a:gd name="T5" fmla="*/ 210 h 305"/>
              <a:gd name="T6" fmla="*/ 187 w 431"/>
              <a:gd name="T7" fmla="*/ 245 h 305"/>
              <a:gd name="T8" fmla="*/ 182 w 431"/>
              <a:gd name="T9" fmla="*/ 270 h 305"/>
              <a:gd name="T10" fmla="*/ 171 w 431"/>
              <a:gd name="T11" fmla="*/ 305 h 305"/>
              <a:gd name="T12" fmla="*/ 200 w 431"/>
              <a:gd name="T13" fmla="*/ 302 h 305"/>
              <a:gd name="T14" fmla="*/ 237 w 431"/>
              <a:gd name="T15" fmla="*/ 292 h 305"/>
              <a:gd name="T16" fmla="*/ 276 w 431"/>
              <a:gd name="T17" fmla="*/ 277 h 305"/>
              <a:gd name="T18" fmla="*/ 313 w 431"/>
              <a:gd name="T19" fmla="*/ 255 h 305"/>
              <a:gd name="T20" fmla="*/ 349 w 431"/>
              <a:gd name="T21" fmla="*/ 230 h 305"/>
              <a:gd name="T22" fmla="*/ 381 w 431"/>
              <a:gd name="T23" fmla="*/ 200 h 305"/>
              <a:gd name="T24" fmla="*/ 408 w 431"/>
              <a:gd name="T25" fmla="*/ 167 h 305"/>
              <a:gd name="T26" fmla="*/ 431 w 431"/>
              <a:gd name="T27" fmla="*/ 132 h 305"/>
              <a:gd name="T28" fmla="*/ 423 w 431"/>
              <a:gd name="T29" fmla="*/ 111 h 305"/>
              <a:gd name="T30" fmla="*/ 402 w 431"/>
              <a:gd name="T31" fmla="*/ 75 h 305"/>
              <a:gd name="T32" fmla="*/ 375 w 431"/>
              <a:gd name="T33" fmla="*/ 46 h 305"/>
              <a:gd name="T34" fmla="*/ 341 w 431"/>
              <a:gd name="T35" fmla="*/ 24 h 305"/>
              <a:gd name="T36" fmla="*/ 301 w 431"/>
              <a:gd name="T37" fmla="*/ 7 h 305"/>
              <a:gd name="T38" fmla="*/ 254 w 431"/>
              <a:gd name="T39" fmla="*/ 0 h 305"/>
              <a:gd name="T40" fmla="*/ 215 w 431"/>
              <a:gd name="T41" fmla="*/ 0 h 305"/>
              <a:gd name="T42" fmla="*/ 170 w 431"/>
              <a:gd name="T43" fmla="*/ 6 h 305"/>
              <a:gd name="T44" fmla="*/ 127 w 431"/>
              <a:gd name="T45" fmla="*/ 17 h 305"/>
              <a:gd name="T46" fmla="*/ 87 w 431"/>
              <a:gd name="T47" fmla="*/ 36 h 305"/>
              <a:gd name="T48" fmla="*/ 54 w 431"/>
              <a:gd name="T49" fmla="*/ 61 h 305"/>
              <a:gd name="T50" fmla="*/ 27 w 431"/>
              <a:gd name="T51" fmla="*/ 91 h 305"/>
              <a:gd name="T52" fmla="*/ 7 w 431"/>
              <a:gd name="T53" fmla="*/ 126 h 305"/>
              <a:gd name="T54" fmla="*/ 0 w 431"/>
              <a:gd name="T55" fmla="*/ 167 h 305"/>
              <a:gd name="T56" fmla="*/ 2 w 431"/>
              <a:gd name="T57" fmla="*/ 196 h 305"/>
              <a:gd name="T58" fmla="*/ 15 w 431"/>
              <a:gd name="T59" fmla="*/ 232 h 305"/>
              <a:gd name="T60" fmla="*/ 41 w 431"/>
              <a:gd name="T61" fmla="*/ 264 h 305"/>
              <a:gd name="T62" fmla="*/ 76 w 431"/>
              <a:gd name="T63" fmla="*/ 287 h 305"/>
              <a:gd name="T64" fmla="*/ 101 w 431"/>
              <a:gd name="T65" fmla="*/ 246 h 305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prstDash val="solid"/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5"/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>
              <a:gd name="T0" fmla="*/ 295 w 295"/>
              <a:gd name="T1" fmla="*/ 90 h 125"/>
              <a:gd name="T2" fmla="*/ 295 w 295"/>
              <a:gd name="T3" fmla="*/ 90 h 125"/>
              <a:gd name="T4" fmla="*/ 295 w 295"/>
              <a:gd name="T5" fmla="*/ 90 h 125"/>
              <a:gd name="T6" fmla="*/ 295 w 295"/>
              <a:gd name="T7" fmla="*/ 86 h 125"/>
              <a:gd name="T8" fmla="*/ 292 w 295"/>
              <a:gd name="T9" fmla="*/ 65 h 125"/>
              <a:gd name="T10" fmla="*/ 285 w 295"/>
              <a:gd name="T11" fmla="*/ 47 h 125"/>
              <a:gd name="T12" fmla="*/ 274 w 295"/>
              <a:gd name="T13" fmla="*/ 31 h 125"/>
              <a:gd name="T14" fmla="*/ 259 w 295"/>
              <a:gd name="T15" fmla="*/ 17 h 125"/>
              <a:gd name="T16" fmla="*/ 239 w 295"/>
              <a:gd name="T17" fmla="*/ 7 h 125"/>
              <a:gd name="T18" fmla="*/ 214 w 295"/>
              <a:gd name="T19" fmla="*/ 1 h 125"/>
              <a:gd name="T20" fmla="*/ 184 w 295"/>
              <a:gd name="T21" fmla="*/ 0 h 125"/>
              <a:gd name="T22" fmla="*/ 178 w 295"/>
              <a:gd name="T23" fmla="*/ 0 h 125"/>
              <a:gd name="T24" fmla="*/ 159 w 295"/>
              <a:gd name="T25" fmla="*/ 0 h 125"/>
              <a:gd name="T26" fmla="*/ 140 w 295"/>
              <a:gd name="T27" fmla="*/ 5 h 125"/>
              <a:gd name="T28" fmla="*/ 120 w 295"/>
              <a:gd name="T29" fmla="*/ 10 h 125"/>
              <a:gd name="T30" fmla="*/ 102 w 295"/>
              <a:gd name="T31" fmla="*/ 17 h 125"/>
              <a:gd name="T32" fmla="*/ 83 w 295"/>
              <a:gd name="T33" fmla="*/ 26 h 125"/>
              <a:gd name="T34" fmla="*/ 65 w 295"/>
              <a:gd name="T35" fmla="*/ 37 h 125"/>
              <a:gd name="T36" fmla="*/ 47 w 295"/>
              <a:gd name="T37" fmla="*/ 48 h 125"/>
              <a:gd name="T38" fmla="*/ 31 w 295"/>
              <a:gd name="T39" fmla="*/ 61 h 125"/>
              <a:gd name="T40" fmla="*/ 15 w 295"/>
              <a:gd name="T41" fmla="*/ 75 h 125"/>
              <a:gd name="T42" fmla="*/ 0 w 295"/>
              <a:gd name="T43" fmla="*/ 90 h 125"/>
              <a:gd name="T44" fmla="*/ 13 w 295"/>
              <a:gd name="T45" fmla="*/ 97 h 125"/>
              <a:gd name="T46" fmla="*/ 29 w 295"/>
              <a:gd name="T47" fmla="*/ 105 h 125"/>
              <a:gd name="T48" fmla="*/ 47 w 295"/>
              <a:gd name="T49" fmla="*/ 110 h 125"/>
              <a:gd name="T50" fmla="*/ 64 w 295"/>
              <a:gd name="T51" fmla="*/ 116 h 125"/>
              <a:gd name="T52" fmla="*/ 83 w 295"/>
              <a:gd name="T53" fmla="*/ 120 h 125"/>
              <a:gd name="T54" fmla="*/ 102 w 295"/>
              <a:gd name="T55" fmla="*/ 123 h 125"/>
              <a:gd name="T56" fmla="*/ 121 w 295"/>
              <a:gd name="T57" fmla="*/ 125 h 125"/>
              <a:gd name="T58" fmla="*/ 141 w 295"/>
              <a:gd name="T59" fmla="*/ 125 h 125"/>
              <a:gd name="T60" fmla="*/ 161 w 295"/>
              <a:gd name="T61" fmla="*/ 125 h 125"/>
              <a:gd name="T62" fmla="*/ 181 w 295"/>
              <a:gd name="T63" fmla="*/ 122 h 125"/>
              <a:gd name="T64" fmla="*/ 202 w 295"/>
              <a:gd name="T65" fmla="*/ 120 h 125"/>
              <a:gd name="T66" fmla="*/ 223 w 295"/>
              <a:gd name="T67" fmla="*/ 115 h 125"/>
              <a:gd name="T68" fmla="*/ 245 w 295"/>
              <a:gd name="T69" fmla="*/ 108 h 125"/>
              <a:gd name="T70" fmla="*/ 258 w 295"/>
              <a:gd name="T71" fmla="*/ 105 h 125"/>
              <a:gd name="T72" fmla="*/ 277 w 295"/>
              <a:gd name="T73" fmla="*/ 97 h 125"/>
              <a:gd name="T74" fmla="*/ 295 w 295"/>
              <a:gd name="T75" fmla="*/ 90 h 125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</a:gdLst>
            <a:ahLst/>
            <a:cxnLst>
              <a:cxn ang="T76">
                <a:pos x="T0" y="T1"/>
              </a:cxn>
              <a:cxn ang="T77">
                <a:pos x="T2" y="T3"/>
              </a:cxn>
              <a:cxn ang="T78">
                <a:pos x="T4" y="T5"/>
              </a:cxn>
              <a:cxn ang="T79">
                <a:pos x="T6" y="T7"/>
              </a:cxn>
              <a:cxn ang="T80">
                <a:pos x="T8" y="T9"/>
              </a:cxn>
              <a:cxn ang="T81">
                <a:pos x="T10" y="T11"/>
              </a:cxn>
              <a:cxn ang="T82">
                <a:pos x="T12" y="T13"/>
              </a:cxn>
              <a:cxn ang="T83">
                <a:pos x="T14" y="T15"/>
              </a:cxn>
              <a:cxn ang="T84">
                <a:pos x="T16" y="T17"/>
              </a:cxn>
              <a:cxn ang="T85">
                <a:pos x="T18" y="T19"/>
              </a:cxn>
              <a:cxn ang="T86">
                <a:pos x="T20" y="T21"/>
              </a:cxn>
              <a:cxn ang="T87">
                <a:pos x="T22" y="T23"/>
              </a:cxn>
              <a:cxn ang="T88">
                <a:pos x="T24" y="T25"/>
              </a:cxn>
              <a:cxn ang="T89">
                <a:pos x="T26" y="T27"/>
              </a:cxn>
              <a:cxn ang="T90">
                <a:pos x="T28" y="T29"/>
              </a:cxn>
              <a:cxn ang="T91">
                <a:pos x="T30" y="T31"/>
              </a:cxn>
              <a:cxn ang="T92">
                <a:pos x="T32" y="T33"/>
              </a:cxn>
              <a:cxn ang="T93">
                <a:pos x="T34" y="T35"/>
              </a:cxn>
              <a:cxn ang="T94">
                <a:pos x="T36" y="T37"/>
              </a:cxn>
              <a:cxn ang="T95">
                <a:pos x="T38" y="T39"/>
              </a:cxn>
              <a:cxn ang="T96">
                <a:pos x="T40" y="T41"/>
              </a:cxn>
              <a:cxn ang="T97">
                <a:pos x="T42" y="T43"/>
              </a:cxn>
              <a:cxn ang="T98">
                <a:pos x="T44" y="T45"/>
              </a:cxn>
              <a:cxn ang="T99">
                <a:pos x="T46" y="T47"/>
              </a:cxn>
              <a:cxn ang="T100">
                <a:pos x="T48" y="T49"/>
              </a:cxn>
              <a:cxn ang="T101">
                <a:pos x="T50" y="T51"/>
              </a:cxn>
              <a:cxn ang="T102">
                <a:pos x="T52" y="T53"/>
              </a:cxn>
              <a:cxn ang="T103">
                <a:pos x="T54" y="T55"/>
              </a:cxn>
              <a:cxn ang="T104">
                <a:pos x="T56" y="T57"/>
              </a:cxn>
              <a:cxn ang="T105">
                <a:pos x="T58" y="T59"/>
              </a:cxn>
              <a:cxn ang="T106">
                <a:pos x="T60" y="T61"/>
              </a:cxn>
              <a:cxn ang="T107">
                <a:pos x="T62" y="T63"/>
              </a:cxn>
              <a:cxn ang="T108">
                <a:pos x="T64" y="T65"/>
              </a:cxn>
              <a:cxn ang="T109">
                <a:pos x="T66" y="T67"/>
              </a:cxn>
              <a:cxn ang="T110">
                <a:pos x="T68" y="T69"/>
              </a:cxn>
              <a:cxn ang="T111">
                <a:pos x="T70" y="T71"/>
              </a:cxn>
              <a:cxn ang="T112">
                <a:pos x="T72" y="T73"/>
              </a:cxn>
              <a:cxn ang="T113">
                <a:pos x="T74" y="T75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prstDash val="solid"/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6"/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>
              <a:gd name="T0" fmla="*/ 15 w 362"/>
              <a:gd name="T1" fmla="*/ 5 h 197"/>
              <a:gd name="T2" fmla="*/ 0 w 362"/>
              <a:gd name="T3" fmla="*/ 7 h 197"/>
              <a:gd name="T4" fmla="*/ 0 w 362"/>
              <a:gd name="T5" fmla="*/ 7 h 197"/>
              <a:gd name="T6" fmla="*/ 7 w 362"/>
              <a:gd name="T7" fmla="*/ 7 h 197"/>
              <a:gd name="T8" fmla="*/ 15 w 362"/>
              <a:gd name="T9" fmla="*/ 6 h 197"/>
              <a:gd name="T10" fmla="*/ 27 w 362"/>
              <a:gd name="T11" fmla="*/ 5 h 197"/>
              <a:gd name="T12" fmla="*/ 40 w 362"/>
              <a:gd name="T13" fmla="*/ 5 h 197"/>
              <a:gd name="T14" fmla="*/ 57 w 362"/>
              <a:gd name="T15" fmla="*/ 6 h 197"/>
              <a:gd name="T16" fmla="*/ 75 w 362"/>
              <a:gd name="T17" fmla="*/ 7 h 197"/>
              <a:gd name="T18" fmla="*/ 93 w 362"/>
              <a:gd name="T19" fmla="*/ 10 h 197"/>
              <a:gd name="T20" fmla="*/ 113 w 362"/>
              <a:gd name="T21" fmla="*/ 15 h 197"/>
              <a:gd name="T22" fmla="*/ 135 w 362"/>
              <a:gd name="T23" fmla="*/ 20 h 197"/>
              <a:gd name="T24" fmla="*/ 155 w 362"/>
              <a:gd name="T25" fmla="*/ 27 h 197"/>
              <a:gd name="T26" fmla="*/ 177 w 362"/>
              <a:gd name="T27" fmla="*/ 37 h 197"/>
              <a:gd name="T28" fmla="*/ 197 w 362"/>
              <a:gd name="T29" fmla="*/ 50 h 197"/>
              <a:gd name="T30" fmla="*/ 217 w 362"/>
              <a:gd name="T31" fmla="*/ 65 h 197"/>
              <a:gd name="T32" fmla="*/ 236 w 362"/>
              <a:gd name="T33" fmla="*/ 83 h 197"/>
              <a:gd name="T34" fmla="*/ 252 w 362"/>
              <a:gd name="T35" fmla="*/ 105 h 197"/>
              <a:gd name="T36" fmla="*/ 268 w 362"/>
              <a:gd name="T37" fmla="*/ 130 h 197"/>
              <a:gd name="T38" fmla="*/ 281 w 362"/>
              <a:gd name="T39" fmla="*/ 158 h 197"/>
              <a:gd name="T40" fmla="*/ 286 w 362"/>
              <a:gd name="T41" fmla="*/ 170 h 197"/>
              <a:gd name="T42" fmla="*/ 298 w 362"/>
              <a:gd name="T43" fmla="*/ 188 h 197"/>
              <a:gd name="T44" fmla="*/ 313 w 362"/>
              <a:gd name="T45" fmla="*/ 196 h 197"/>
              <a:gd name="T46" fmla="*/ 333 w 362"/>
              <a:gd name="T47" fmla="*/ 197 h 197"/>
              <a:gd name="T48" fmla="*/ 336 w 362"/>
              <a:gd name="T49" fmla="*/ 196 h 197"/>
              <a:gd name="T50" fmla="*/ 353 w 362"/>
              <a:gd name="T51" fmla="*/ 185 h 197"/>
              <a:gd name="T52" fmla="*/ 362 w 362"/>
              <a:gd name="T53" fmla="*/ 167 h 197"/>
              <a:gd name="T54" fmla="*/ 362 w 362"/>
              <a:gd name="T55" fmla="*/ 146 h 197"/>
              <a:gd name="T56" fmla="*/ 359 w 362"/>
              <a:gd name="T57" fmla="*/ 135 h 197"/>
              <a:gd name="T58" fmla="*/ 358 w 362"/>
              <a:gd name="T59" fmla="*/ 132 h 197"/>
              <a:gd name="T60" fmla="*/ 352 w 362"/>
              <a:gd name="T61" fmla="*/ 115 h 197"/>
              <a:gd name="T62" fmla="*/ 342 w 362"/>
              <a:gd name="T63" fmla="*/ 97 h 197"/>
              <a:gd name="T64" fmla="*/ 329 w 362"/>
              <a:gd name="T65" fmla="*/ 82 h 197"/>
              <a:gd name="T66" fmla="*/ 316 w 362"/>
              <a:gd name="T67" fmla="*/ 68 h 197"/>
              <a:gd name="T68" fmla="*/ 301 w 362"/>
              <a:gd name="T69" fmla="*/ 56 h 197"/>
              <a:gd name="T70" fmla="*/ 283 w 362"/>
              <a:gd name="T71" fmla="*/ 45 h 197"/>
              <a:gd name="T72" fmla="*/ 264 w 362"/>
              <a:gd name="T73" fmla="*/ 35 h 197"/>
              <a:gd name="T74" fmla="*/ 244 w 362"/>
              <a:gd name="T75" fmla="*/ 26 h 197"/>
              <a:gd name="T76" fmla="*/ 224 w 362"/>
              <a:gd name="T77" fmla="*/ 20 h 197"/>
              <a:gd name="T78" fmla="*/ 203 w 362"/>
              <a:gd name="T79" fmla="*/ 13 h 197"/>
              <a:gd name="T80" fmla="*/ 182 w 362"/>
              <a:gd name="T81" fmla="*/ 8 h 197"/>
              <a:gd name="T82" fmla="*/ 160 w 362"/>
              <a:gd name="T83" fmla="*/ 5 h 197"/>
              <a:gd name="T84" fmla="*/ 137 w 362"/>
              <a:gd name="T85" fmla="*/ 1 h 197"/>
              <a:gd name="T86" fmla="*/ 115 w 362"/>
              <a:gd name="T87" fmla="*/ 0 h 197"/>
              <a:gd name="T88" fmla="*/ 93 w 362"/>
              <a:gd name="T89" fmla="*/ 0 h 197"/>
              <a:gd name="T90" fmla="*/ 72 w 362"/>
              <a:gd name="T91" fmla="*/ 0 h 197"/>
              <a:gd name="T92" fmla="*/ 52 w 362"/>
              <a:gd name="T93" fmla="*/ 0 h 197"/>
              <a:gd name="T94" fmla="*/ 33 w 362"/>
              <a:gd name="T95" fmla="*/ 1 h 197"/>
              <a:gd name="T96" fmla="*/ 15 w 362"/>
              <a:gd name="T97" fmla="*/ 5 h 197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prstDash val="solid"/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0</xdr:col>
      <xdr:colOff>514350</xdr:colOff>
      <xdr:row>6</xdr:row>
      <xdr:rowOff>38100</xdr:rowOff>
    </xdr:from>
    <xdr:to>
      <xdr:col>2</xdr:col>
      <xdr:colOff>295275</xdr:colOff>
      <xdr:row>6</xdr:row>
      <xdr:rowOff>38100</xdr:rowOff>
    </xdr:to>
    <xdr:pic>
      <xdr:nvPicPr>
        <xdr:cNvPr id="8" name="193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95500"/>
          <a:ext cx="13049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6</xdr:row>
      <xdr:rowOff>76200</xdr:rowOff>
    </xdr:from>
    <xdr:to>
      <xdr:col>2</xdr:col>
      <xdr:colOff>38100</xdr:colOff>
      <xdr:row>8</xdr:row>
      <xdr:rowOff>28575</xdr:rowOff>
    </xdr:to>
    <xdr:pic>
      <xdr:nvPicPr>
        <xdr:cNvPr id="9" name="257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133600"/>
          <a:ext cx="1009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6</xdr:row>
      <xdr:rowOff>38100</xdr:rowOff>
    </xdr:from>
    <xdr:ext cx="1300353" cy="1524"/>
    <xdr:pic>
      <xdr:nvPicPr>
        <xdr:cNvPr id="2" name="151 Imagen">
          <a:extLs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1811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38100</xdr:rowOff>
    </xdr:from>
    <xdr:to>
      <xdr:col>2</xdr:col>
      <xdr:colOff>542775</xdr:colOff>
      <xdr:row>13</xdr:row>
      <xdr:rowOff>39624</xdr:rowOff>
    </xdr:to>
    <xdr:pic>
      <xdr:nvPicPr>
        <xdr:cNvPr id="10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19575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13</xdr:row>
      <xdr:rowOff>104774</xdr:rowOff>
    </xdr:from>
    <xdr:to>
      <xdr:col>2</xdr:col>
      <xdr:colOff>495300</xdr:colOff>
      <xdr:row>15</xdr:row>
      <xdr:rowOff>114299</xdr:rowOff>
    </xdr:to>
    <xdr:pic>
      <xdr:nvPicPr>
        <xdr:cNvPr id="11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286249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13</xdr:row>
      <xdr:rowOff>85725</xdr:rowOff>
    </xdr:from>
    <xdr:to>
      <xdr:col>0</xdr:col>
      <xdr:colOff>542925</xdr:colOff>
      <xdr:row>15</xdr:row>
      <xdr:rowOff>137886</xdr:rowOff>
    </xdr:to>
    <xdr:grpSp>
      <xdr:nvGrpSpPr>
        <xdr:cNvPr id="12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102108" y="3270504"/>
          <a:ext cx="481584" cy="420588"/>
          <a:chOff x="683" y="470"/>
          <a:chExt cx="771" cy="680"/>
        </a:xfrm>
      </xdr:grpSpPr>
      <xdr:sp macro="" textlink="">
        <xdr:nvSpPr>
          <xdr:cNvPr id="13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6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7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30</xdr:row>
      <xdr:rowOff>38100</xdr:rowOff>
    </xdr:from>
    <xdr:ext cx="1300353" cy="1524"/>
    <xdr:pic>
      <xdr:nvPicPr>
        <xdr:cNvPr id="2" name="242 Imagen">
          <a:extLst>
            <a:ext uri="{FF2B5EF4-FFF2-40B4-BE49-F238E27FC236}">
              <a16:creationId xmlns:a16="http://schemas.microsoft.com/office/drawing/2014/main" id="{00000000-0008-0000-0300-0000EE06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691515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0</xdr:col>
      <xdr:colOff>104775</xdr:colOff>
      <xdr:row>30</xdr:row>
      <xdr:rowOff>9526</xdr:rowOff>
    </xdr:from>
    <xdr:to>
      <xdr:col>0</xdr:col>
      <xdr:colOff>314325</xdr:colOff>
      <xdr:row>31</xdr:row>
      <xdr:rowOff>161925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GrpSpPr>
          <a:grpSpLocks/>
        </xdr:cNvGrpSpPr>
      </xdr:nvGrpSpPr>
      <xdr:grpSpPr bwMode="auto">
        <a:xfrm>
          <a:off x="104775" y="6619876"/>
          <a:ext cx="209550" cy="342899"/>
          <a:chOff x="683" y="470"/>
          <a:chExt cx="771" cy="680"/>
        </a:xfrm>
      </xdr:grpSpPr>
      <xdr:sp macro="" textlink="">
        <xdr:nvSpPr>
          <xdr:cNvPr id="4" name="Freeform 2">
            <a:extLst>
              <a:ext uri="{FF2B5EF4-FFF2-40B4-BE49-F238E27FC236}">
                <a16:creationId xmlns:a16="http://schemas.microsoft.com/office/drawing/2014/main" id="{00000000-0008-0000-0300-00009004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3">
            <a:extLst>
              <a:ext uri="{FF2B5EF4-FFF2-40B4-BE49-F238E27FC236}">
                <a16:creationId xmlns:a16="http://schemas.microsoft.com/office/drawing/2014/main" id="{00000000-0008-0000-0300-00009104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4">
            <a:extLst>
              <a:ext uri="{FF2B5EF4-FFF2-40B4-BE49-F238E27FC236}">
                <a16:creationId xmlns:a16="http://schemas.microsoft.com/office/drawing/2014/main" id="{00000000-0008-0000-0300-00009204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5">
            <a:extLst>
              <a:ext uri="{FF2B5EF4-FFF2-40B4-BE49-F238E27FC236}">
                <a16:creationId xmlns:a16="http://schemas.microsoft.com/office/drawing/2014/main" id="{00000000-0008-0000-0300-00009304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6">
            <a:extLst>
              <a:ext uri="{FF2B5EF4-FFF2-40B4-BE49-F238E27FC236}">
                <a16:creationId xmlns:a16="http://schemas.microsoft.com/office/drawing/2014/main" id="{00000000-0008-0000-0300-00009404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0</xdr:colOff>
      <xdr:row>30</xdr:row>
      <xdr:rowOff>38100</xdr:rowOff>
    </xdr:from>
    <xdr:ext cx="923925" cy="219075"/>
    <xdr:pic>
      <xdr:nvPicPr>
        <xdr:cNvPr id="9" name="400 Imagen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6915150"/>
          <a:ext cx="923925" cy="2190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7</xdr:row>
      <xdr:rowOff>38100</xdr:rowOff>
    </xdr:from>
    <xdr:to>
      <xdr:col>2</xdr:col>
      <xdr:colOff>294218</xdr:colOff>
      <xdr:row>7</xdr:row>
      <xdr:rowOff>39624</xdr:rowOff>
    </xdr:to>
    <xdr:pic>
      <xdr:nvPicPr>
        <xdr:cNvPr id="2" name="123 Imagen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76375"/>
          <a:ext cx="1303868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419100</xdr:colOff>
      <xdr:row>7</xdr:row>
      <xdr:rowOff>123825</xdr:rowOff>
    </xdr:from>
    <xdr:ext cx="1004570" cy="3556"/>
    <xdr:pic>
      <xdr:nvPicPr>
        <xdr:cNvPr id="3" name="53 Imagen">
          <a:extLs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1562100"/>
          <a:ext cx="1004570" cy="3556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685800</xdr:colOff>
      <xdr:row>7</xdr:row>
      <xdr:rowOff>47625</xdr:rowOff>
    </xdr:from>
    <xdr:ext cx="1347470" cy="1651"/>
    <xdr:pic>
      <xdr:nvPicPr>
        <xdr:cNvPr id="4" name="54 Imagen">
          <a:extLs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485900"/>
          <a:ext cx="1347470" cy="165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1148" y="1437132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519303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32447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142875</xdr:colOff>
      <xdr:row>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47687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57150</xdr:rowOff>
    </xdr:from>
    <xdr:to>
      <xdr:col>1</xdr:col>
      <xdr:colOff>38100</xdr:colOff>
      <xdr:row>23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41148" y="4532376"/>
          <a:ext cx="664464" cy="416052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GrpSpPr>
          <a:grpSpLocks/>
        </xdr:cNvGrpSpPr>
      </xdr:nvGrpSpPr>
      <xdr:grpSpPr bwMode="auto">
        <a:xfrm>
          <a:off x="41148" y="1318260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8C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8D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8E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8F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90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514350</xdr:colOff>
      <xdr:row>7</xdr:row>
      <xdr:rowOff>38100</xdr:rowOff>
    </xdr:from>
    <xdr:ext cx="1300353" cy="1524"/>
    <xdr:pic>
      <xdr:nvPicPr>
        <xdr:cNvPr id="8" name="144 Imagen">
          <a:extLst>
            <a:ext uri="{FF2B5EF4-FFF2-40B4-BE49-F238E27FC236}">
              <a16:creationId xmlns:a16="http://schemas.microsoft.com/office/drawing/2014/main" id="{00000000-0008-0000-0500-00009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71600"/>
          <a:ext cx="1300353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0</xdr:colOff>
      <xdr:row>8</xdr:row>
      <xdr:rowOff>0</xdr:rowOff>
    </xdr:from>
    <xdr:ext cx="1009650" cy="266700"/>
    <xdr:pic>
      <xdr:nvPicPr>
        <xdr:cNvPr id="9" name="250 Imagen">
          <a:extLst>
            <a:ext uri="{FF2B5EF4-FFF2-40B4-BE49-F238E27FC236}">
              <a16:creationId xmlns:a16="http://schemas.microsoft.com/office/drawing/2014/main" id="{00000000-0008-0000-0500-0000F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24000"/>
          <a:ext cx="1009650" cy="2667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41148" y="1556004"/>
          <a:ext cx="480060" cy="414528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38100</xdr:rowOff>
    </xdr:from>
    <xdr:to>
      <xdr:col>2</xdr:col>
      <xdr:colOff>595503</xdr:colOff>
      <xdr:row>7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495425"/>
          <a:ext cx="1300353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428625</xdr:colOff>
      <xdr:row>8</xdr:row>
      <xdr:rowOff>0</xdr:rowOff>
    </xdr:from>
    <xdr:to>
      <xdr:col>2</xdr:col>
      <xdr:colOff>219075</xdr:colOff>
      <xdr:row>9</xdr:row>
      <xdr:rowOff>22860</xdr:rowOff>
    </xdr:to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647825"/>
          <a:ext cx="1009650" cy="2133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38100</xdr:rowOff>
    </xdr:from>
    <xdr:to>
      <xdr:col>3</xdr:col>
      <xdr:colOff>152250</xdr:colOff>
      <xdr:row>13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3375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13</xdr:row>
      <xdr:rowOff>104774</xdr:rowOff>
    </xdr:from>
    <xdr:to>
      <xdr:col>3</xdr:col>
      <xdr:colOff>104775</xdr:colOff>
      <xdr:row>15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0042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13</xdr:row>
      <xdr:rowOff>85725</xdr:rowOff>
    </xdr:from>
    <xdr:to>
      <xdr:col>0</xdr:col>
      <xdr:colOff>542925</xdr:colOff>
      <xdr:row>15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3133725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57150</xdr:rowOff>
    </xdr:from>
    <xdr:to>
      <xdr:col>1</xdr:col>
      <xdr:colOff>38100</xdr:colOff>
      <xdr:row>23</xdr:row>
      <xdr:rowOff>104775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GrpSpPr>
          <a:grpSpLocks/>
        </xdr:cNvGrpSpPr>
      </xdr:nvGrpSpPr>
      <xdr:grpSpPr bwMode="auto">
        <a:xfrm>
          <a:off x="38100" y="4810125"/>
          <a:ext cx="5715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46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47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48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49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4A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4772025"/>
          <a:ext cx="3905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571500</xdr:colOff>
      <xdr:row>15</xdr:row>
      <xdr:rowOff>114299</xdr:rowOff>
    </xdr:from>
    <xdr:to>
      <xdr:col>1</xdr:col>
      <xdr:colOff>1300353</xdr:colOff>
      <xdr:row>17</xdr:row>
      <xdr:rowOff>47624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6100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15</xdr:row>
      <xdr:rowOff>66675</xdr:rowOff>
    </xdr:from>
    <xdr:to>
      <xdr:col>0</xdr:col>
      <xdr:colOff>523875</xdr:colOff>
      <xdr:row>17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76200" y="4714875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571500</xdr:colOff>
      <xdr:row>15</xdr:row>
      <xdr:rowOff>114299</xdr:rowOff>
    </xdr:from>
    <xdr:to>
      <xdr:col>2</xdr:col>
      <xdr:colOff>405003</xdr:colOff>
      <xdr:row>17</xdr:row>
      <xdr:rowOff>47624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4762499"/>
          <a:ext cx="1300353" cy="314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38100</xdr:rowOff>
    </xdr:from>
    <xdr:to>
      <xdr:col>2</xdr:col>
      <xdr:colOff>542775</xdr:colOff>
      <xdr:row>13</xdr:row>
      <xdr:rowOff>39624</xdr:rowOff>
    </xdr:to>
    <xdr:pic>
      <xdr:nvPicPr>
        <xdr:cNvPr id="2" name="172 Imagen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333750"/>
          <a:ext cx="1304775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13</xdr:row>
      <xdr:rowOff>104774</xdr:rowOff>
    </xdr:from>
    <xdr:to>
      <xdr:col>2</xdr:col>
      <xdr:colOff>495300</xdr:colOff>
      <xdr:row>15</xdr:row>
      <xdr:rowOff>114299</xdr:rowOff>
    </xdr:to>
    <xdr:pic>
      <xdr:nvPicPr>
        <xdr:cNvPr id="3" name="254 Imagen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00424"/>
          <a:ext cx="125730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95250</xdr:colOff>
      <xdr:row>13</xdr:row>
      <xdr:rowOff>85725</xdr:rowOff>
    </xdr:from>
    <xdr:to>
      <xdr:col>0</xdr:col>
      <xdr:colOff>542925</xdr:colOff>
      <xdr:row>15</xdr:row>
      <xdr:rowOff>137886</xdr:rowOff>
    </xdr:to>
    <xdr:grpSp>
      <xdr:nvGrpSpPr>
        <xdr:cNvPr id="4" name="Group 1">
          <a:extLs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GrpSpPr>
          <a:grpSpLocks/>
        </xdr:cNvGrpSpPr>
      </xdr:nvGrpSpPr>
      <xdr:grpSpPr bwMode="auto">
        <a:xfrm>
          <a:off x="95250" y="3381375"/>
          <a:ext cx="447675" cy="433161"/>
          <a:chOff x="683" y="470"/>
          <a:chExt cx="771" cy="680"/>
        </a:xfrm>
      </xdr:grpSpPr>
      <xdr:sp macro="" textlink="">
        <xdr:nvSpPr>
          <xdr:cNvPr id="5" name="Freeform 2">
            <a:extLst>
              <a:ext uri="{FF2B5EF4-FFF2-40B4-BE49-F238E27FC236}">
                <a16:creationId xmlns:a16="http://schemas.microsoft.com/office/drawing/2014/main" id="{00000000-0008-0000-0300-00002F03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3">
            <a:extLst>
              <a:ext uri="{FF2B5EF4-FFF2-40B4-BE49-F238E27FC236}">
                <a16:creationId xmlns:a16="http://schemas.microsoft.com/office/drawing/2014/main" id="{00000000-0008-0000-0300-00003003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4">
            <a:extLst>
              <a:ext uri="{FF2B5EF4-FFF2-40B4-BE49-F238E27FC236}">
                <a16:creationId xmlns:a16="http://schemas.microsoft.com/office/drawing/2014/main" id="{00000000-0008-0000-0300-00003103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8" name="Freeform 5">
            <a:extLst>
              <a:ext uri="{FF2B5EF4-FFF2-40B4-BE49-F238E27FC236}">
                <a16:creationId xmlns:a16="http://schemas.microsoft.com/office/drawing/2014/main" id="{00000000-0008-0000-0300-00003203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9" name="Freeform 6">
            <a:extLst>
              <a:ext uri="{FF2B5EF4-FFF2-40B4-BE49-F238E27FC236}">
                <a16:creationId xmlns:a16="http://schemas.microsoft.com/office/drawing/2014/main" id="{00000000-0008-0000-0300-00003303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514350</xdr:colOff>
      <xdr:row>11</xdr:row>
      <xdr:rowOff>38100</xdr:rowOff>
    </xdr:from>
    <xdr:ext cx="1308177" cy="1524"/>
    <xdr:pic>
      <xdr:nvPicPr>
        <xdr:cNvPr id="2" name="383 Imagen">
          <a:extLst>
            <a:ext uri="{FF2B5EF4-FFF2-40B4-BE49-F238E27FC236}">
              <a16:creationId xmlns:a16="http://schemas.microsoft.com/office/drawing/2014/main" id="{00000000-0008-0000-0300-0000C605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57425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GrpSpPr>
          <a:grpSpLocks/>
        </xdr:cNvGrpSpPr>
      </xdr:nvGrpSpPr>
      <xdr:grpSpPr bwMode="auto">
        <a:xfrm>
          <a:off x="38100" y="6896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300-00003B01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300-00003C01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300-00003D01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300-00003E01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300-00003F01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0</xdr:col>
      <xdr:colOff>381000</xdr:colOff>
      <xdr:row>24</xdr:row>
      <xdr:rowOff>142875</xdr:rowOff>
    </xdr:from>
    <xdr:ext cx="1308177" cy="1524"/>
    <xdr:pic>
      <xdr:nvPicPr>
        <xdr:cNvPr id="8" name="319 Imagen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496050"/>
          <a:ext cx="1308177" cy="1524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38100</xdr:colOff>
      <xdr:row>23</xdr:row>
      <xdr:rowOff>85725</xdr:rowOff>
    </xdr:from>
    <xdr:ext cx="1017474" cy="225198"/>
    <xdr:pic>
      <xdr:nvPicPr>
        <xdr:cNvPr id="9" name="320 Imagen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6248400"/>
          <a:ext cx="1017474" cy="2251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sqref="A1:N24"/>
    </sheetView>
  </sheetViews>
  <sheetFormatPr baseColWidth="10" defaultRowHeight="15" x14ac:dyDescent="0.25"/>
  <cols>
    <col min="1" max="1" width="7" customWidth="1"/>
    <col min="3" max="3" width="6.7109375" customWidth="1"/>
    <col min="4" max="4" width="12.7109375" customWidth="1"/>
    <col min="5" max="5" width="5.5703125" customWidth="1"/>
    <col min="6" max="6" width="13.140625" customWidth="1"/>
    <col min="7" max="7" width="6.140625" customWidth="1"/>
    <col min="9" max="9" width="6.140625" customWidth="1"/>
    <col min="10" max="10" width="15.28515625" customWidth="1"/>
    <col min="11" max="11" width="6" customWidth="1"/>
    <col min="13" max="13" width="5.85546875" customWidth="1"/>
    <col min="14" max="14" width="6" customWidth="1"/>
  </cols>
  <sheetData>
    <row r="1" spans="1:14" x14ac:dyDescent="0.25">
      <c r="A1" s="59"/>
      <c r="B1" s="59" t="s">
        <v>58</v>
      </c>
      <c r="C1" s="59"/>
      <c r="D1" s="59"/>
      <c r="E1" s="59"/>
      <c r="F1" s="107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108" t="s">
        <v>5</v>
      </c>
      <c r="G2" s="60" t="s">
        <v>4</v>
      </c>
      <c r="H2" s="60" t="s">
        <v>6</v>
      </c>
      <c r="I2" s="60" t="s">
        <v>4</v>
      </c>
      <c r="J2" s="60" t="s">
        <v>7</v>
      </c>
      <c r="K2" s="60" t="s">
        <v>4</v>
      </c>
      <c r="L2" s="60" t="s">
        <v>8</v>
      </c>
      <c r="M2" s="60" t="s">
        <v>4</v>
      </c>
      <c r="N2" s="60" t="s">
        <v>9</v>
      </c>
    </row>
    <row r="3" spans="1:14" ht="17.25" customHeight="1" x14ac:dyDescent="0.25">
      <c r="A3" s="188"/>
      <c r="B3" s="73"/>
      <c r="C3" s="113"/>
      <c r="D3" s="73" t="s">
        <v>179</v>
      </c>
      <c r="E3" s="193"/>
      <c r="F3" s="73"/>
      <c r="G3" s="113"/>
      <c r="H3" s="93"/>
      <c r="I3" s="93"/>
      <c r="J3" s="73" t="s">
        <v>180</v>
      </c>
      <c r="K3" s="93"/>
      <c r="L3" s="73"/>
      <c r="M3" s="113"/>
      <c r="N3" s="113"/>
    </row>
    <row r="4" spans="1:14" x14ac:dyDescent="0.25">
      <c r="A4" s="190">
        <v>6.01</v>
      </c>
      <c r="B4" s="87"/>
      <c r="C4" s="114"/>
      <c r="D4" s="87" t="s">
        <v>27</v>
      </c>
      <c r="E4" s="194">
        <v>0.33</v>
      </c>
      <c r="F4" s="87"/>
      <c r="G4" s="114"/>
      <c r="H4" s="74"/>
      <c r="I4" s="74"/>
      <c r="J4" s="87" t="s">
        <v>18</v>
      </c>
      <c r="K4" s="74">
        <v>1.06</v>
      </c>
      <c r="L4" s="87"/>
      <c r="M4" s="114"/>
      <c r="N4" s="117">
        <f>C4+E4+G4+I4+K4+M4</f>
        <v>1.3900000000000001</v>
      </c>
    </row>
    <row r="5" spans="1:14" ht="15" customHeight="1" x14ac:dyDescent="0.25">
      <c r="A5" s="86"/>
      <c r="B5" s="93"/>
      <c r="C5" s="113"/>
      <c r="D5" s="109" t="s">
        <v>67</v>
      </c>
      <c r="E5" s="113"/>
      <c r="F5" s="73"/>
      <c r="G5" s="113"/>
      <c r="H5" s="93"/>
      <c r="I5" s="93"/>
      <c r="J5" s="107" t="s">
        <v>67</v>
      </c>
      <c r="K5" s="93"/>
      <c r="L5" s="93"/>
      <c r="M5" s="113"/>
      <c r="N5" s="113"/>
    </row>
    <row r="6" spans="1:14" x14ac:dyDescent="0.25">
      <c r="A6" s="115">
        <v>6</v>
      </c>
      <c r="B6" s="111"/>
      <c r="C6" s="117"/>
      <c r="D6" s="111" t="s">
        <v>18</v>
      </c>
      <c r="E6" s="117">
        <v>1.05</v>
      </c>
      <c r="F6" s="116"/>
      <c r="G6" s="117"/>
      <c r="H6" s="116"/>
      <c r="I6" s="111"/>
      <c r="J6" s="111" t="s">
        <v>27</v>
      </c>
      <c r="K6" s="111">
        <v>0.33</v>
      </c>
      <c r="L6" s="111"/>
      <c r="M6" s="117"/>
      <c r="N6" s="117">
        <f>C6+E6+G6+I6+K6+M6</f>
        <v>1.3800000000000001</v>
      </c>
    </row>
    <row r="7" spans="1:14" ht="23.25" x14ac:dyDescent="0.25">
      <c r="A7" s="188"/>
      <c r="B7" s="73" t="s">
        <v>181</v>
      </c>
      <c r="C7" s="113"/>
      <c r="D7" s="93"/>
      <c r="E7" s="113"/>
      <c r="F7" s="73"/>
      <c r="G7" s="113"/>
      <c r="H7" s="73"/>
      <c r="I7" s="93"/>
      <c r="J7" s="93"/>
      <c r="K7" s="93"/>
      <c r="L7" s="93"/>
      <c r="M7" s="113"/>
      <c r="N7" s="113"/>
    </row>
    <row r="8" spans="1:14" x14ac:dyDescent="0.25">
      <c r="A8" s="190">
        <v>5.18</v>
      </c>
      <c r="B8" s="74" t="s">
        <v>18</v>
      </c>
      <c r="C8" s="114">
        <v>1.19</v>
      </c>
      <c r="D8" s="74"/>
      <c r="E8" s="114"/>
      <c r="F8" s="87"/>
      <c r="G8" s="114"/>
      <c r="H8" s="87"/>
      <c r="I8" s="74"/>
      <c r="J8" s="74"/>
      <c r="K8" s="74"/>
      <c r="L8" s="74"/>
      <c r="M8" s="114"/>
      <c r="N8" s="114">
        <f>C8+E8+G8+I8+K8+M8</f>
        <v>1.19</v>
      </c>
    </row>
    <row r="9" spans="1:14" x14ac:dyDescent="0.25">
      <c r="A9" s="184"/>
      <c r="B9" s="111" t="s">
        <v>182</v>
      </c>
      <c r="C9" s="117"/>
      <c r="D9" s="111"/>
      <c r="E9" s="117"/>
      <c r="F9" s="116" t="s">
        <v>182</v>
      </c>
      <c r="G9" s="117"/>
      <c r="H9" s="116"/>
      <c r="I9" s="111"/>
      <c r="J9" s="111" t="s">
        <v>182</v>
      </c>
      <c r="K9" s="111"/>
      <c r="L9" s="111"/>
      <c r="M9" s="117"/>
      <c r="N9" s="117"/>
    </row>
    <row r="10" spans="1:14" x14ac:dyDescent="0.25">
      <c r="A10" s="190">
        <v>6.61</v>
      </c>
      <c r="B10" s="74" t="s">
        <v>18</v>
      </c>
      <c r="C10" s="114">
        <v>0.86</v>
      </c>
      <c r="D10" s="74"/>
      <c r="E10" s="114"/>
      <c r="F10" s="87" t="s">
        <v>25</v>
      </c>
      <c r="G10" s="114">
        <v>0.33</v>
      </c>
      <c r="H10" s="87"/>
      <c r="I10" s="74"/>
      <c r="J10" s="74" t="s">
        <v>25</v>
      </c>
      <c r="K10" s="74">
        <v>0.33</v>
      </c>
      <c r="L10" s="74"/>
      <c r="M10" s="114"/>
      <c r="N10" s="114">
        <f>C10+G10+K10</f>
        <v>1.52</v>
      </c>
    </row>
    <row r="11" spans="1:14" x14ac:dyDescent="0.25">
      <c r="A11" s="5"/>
      <c r="B11" s="82" t="s">
        <v>183</v>
      </c>
      <c r="C11" s="38"/>
      <c r="D11" s="82"/>
      <c r="E11" s="38"/>
      <c r="F11" s="82" t="s">
        <v>183</v>
      </c>
      <c r="G11" s="15"/>
      <c r="H11" s="82"/>
      <c r="I11" s="15"/>
      <c r="J11" s="38" t="s">
        <v>183</v>
      </c>
      <c r="K11" s="15"/>
      <c r="L11" s="38"/>
      <c r="M11" s="15"/>
      <c r="N11" s="15"/>
    </row>
    <row r="12" spans="1:14" x14ac:dyDescent="0.25">
      <c r="A12" s="10">
        <v>8</v>
      </c>
      <c r="B12" s="11" t="s">
        <v>25</v>
      </c>
      <c r="C12" s="13">
        <v>0.33</v>
      </c>
      <c r="D12" s="11"/>
      <c r="E12" s="13"/>
      <c r="F12" s="11" t="s">
        <v>18</v>
      </c>
      <c r="G12" s="12">
        <v>1.19</v>
      </c>
      <c r="H12" s="11"/>
      <c r="I12" s="12"/>
      <c r="J12" s="13" t="s">
        <v>27</v>
      </c>
      <c r="K12" s="12">
        <v>0.33</v>
      </c>
      <c r="L12" s="13"/>
      <c r="M12" s="12"/>
      <c r="N12" s="12">
        <f>C12+E12+G12+I12+K12+M12</f>
        <v>1.85</v>
      </c>
    </row>
    <row r="13" spans="1:14" x14ac:dyDescent="0.25">
      <c r="A13" s="195">
        <v>17.32</v>
      </c>
      <c r="B13" s="7"/>
      <c r="C13" s="7"/>
      <c r="D13" s="9" t="s">
        <v>184</v>
      </c>
      <c r="E13" s="7">
        <v>2</v>
      </c>
      <c r="F13" s="9"/>
      <c r="G13" s="7"/>
      <c r="H13" s="7" t="s">
        <v>184</v>
      </c>
      <c r="I13" s="7">
        <v>2</v>
      </c>
      <c r="J13" s="7"/>
      <c r="K13" s="7"/>
      <c r="L13" s="7"/>
      <c r="M13" s="7"/>
      <c r="N13" s="12">
        <f>C13+E13+G13+I13+K13+M13</f>
        <v>4</v>
      </c>
    </row>
    <row r="14" spans="1:14" ht="24.75" x14ac:dyDescent="0.25">
      <c r="A14" s="86"/>
      <c r="B14" s="9"/>
      <c r="C14" s="5"/>
      <c r="D14" s="9"/>
      <c r="E14" s="33"/>
      <c r="F14" s="9" t="s">
        <v>127</v>
      </c>
      <c r="G14" s="32"/>
      <c r="H14" s="9"/>
      <c r="I14" s="5"/>
      <c r="J14" s="9"/>
      <c r="K14" s="33"/>
      <c r="L14" s="36" t="s">
        <v>128</v>
      </c>
      <c r="M14" s="33"/>
      <c r="N14" s="33"/>
    </row>
    <row r="15" spans="1:14" x14ac:dyDescent="0.25">
      <c r="A15" s="85">
        <v>6</v>
      </c>
      <c r="B15" s="13"/>
      <c r="C15" s="10"/>
      <c r="D15" s="13"/>
      <c r="E15" s="29"/>
      <c r="F15" s="13" t="s">
        <v>18</v>
      </c>
      <c r="G15" s="18">
        <v>0.66</v>
      </c>
      <c r="H15" s="13"/>
      <c r="I15" s="10"/>
      <c r="J15" s="13"/>
      <c r="K15" s="29"/>
      <c r="L15" s="12" t="s">
        <v>18</v>
      </c>
      <c r="M15" s="29">
        <v>0.66</v>
      </c>
      <c r="N15" s="29">
        <f>C15+E15+G15+I15+K15+M15</f>
        <v>1.32</v>
      </c>
    </row>
    <row r="16" spans="1:14" ht="26.25" customHeight="1" x14ac:dyDescent="0.25">
      <c r="A16" s="188"/>
      <c r="B16" s="9"/>
      <c r="C16" s="5"/>
      <c r="D16" s="9" t="s">
        <v>185</v>
      </c>
      <c r="E16" s="5"/>
      <c r="F16" s="9"/>
      <c r="G16" s="32"/>
      <c r="H16" s="9"/>
      <c r="I16" s="5"/>
      <c r="J16" s="9" t="s">
        <v>185</v>
      </c>
      <c r="K16" s="5"/>
      <c r="L16" s="7"/>
      <c r="M16" s="33"/>
      <c r="N16" s="33"/>
    </row>
    <row r="17" spans="1:14" x14ac:dyDescent="0.25">
      <c r="A17" s="190">
        <v>5.04</v>
      </c>
      <c r="B17" s="13"/>
      <c r="C17" s="10"/>
      <c r="D17" s="13" t="s">
        <v>27</v>
      </c>
      <c r="E17" s="10">
        <v>0.41</v>
      </c>
      <c r="F17" s="13"/>
      <c r="G17" s="18"/>
      <c r="H17" s="13"/>
      <c r="I17" s="10"/>
      <c r="J17" s="13" t="s">
        <v>18</v>
      </c>
      <c r="K17" s="10">
        <v>0.75</v>
      </c>
      <c r="L17" s="12"/>
      <c r="M17" s="29"/>
      <c r="N17" s="29">
        <f>C17+E17+G17+I17+K17+M17</f>
        <v>1.1599999999999999</v>
      </c>
    </row>
    <row r="18" spans="1:14" ht="24.75" x14ac:dyDescent="0.25">
      <c r="A18" s="5"/>
      <c r="B18" s="6" t="s">
        <v>161</v>
      </c>
      <c r="C18" s="7"/>
      <c r="D18" s="6"/>
      <c r="E18" s="9"/>
      <c r="F18" s="6" t="s">
        <v>161</v>
      </c>
      <c r="G18" s="9"/>
      <c r="H18" s="6"/>
      <c r="I18" s="9"/>
      <c r="J18" s="6" t="s">
        <v>161</v>
      </c>
      <c r="K18" s="9"/>
      <c r="L18" s="9"/>
      <c r="M18" s="7"/>
      <c r="N18" s="7"/>
    </row>
    <row r="19" spans="1:14" x14ac:dyDescent="0.25">
      <c r="A19" s="80">
        <v>9.6199999999999992</v>
      </c>
      <c r="B19" s="82" t="s">
        <v>27</v>
      </c>
      <c r="C19" s="15">
        <v>0.36</v>
      </c>
      <c r="D19" s="82"/>
      <c r="E19" s="38"/>
      <c r="F19" s="82" t="s">
        <v>18</v>
      </c>
      <c r="G19" s="15">
        <v>1.5</v>
      </c>
      <c r="H19" s="82"/>
      <c r="I19" s="38"/>
      <c r="J19" s="82" t="s">
        <v>27</v>
      </c>
      <c r="K19" s="38">
        <v>0.36</v>
      </c>
      <c r="L19" s="38"/>
      <c r="M19" s="15"/>
      <c r="N19" s="39">
        <f>C19+G19+K19</f>
        <v>2.2199999999999998</v>
      </c>
    </row>
    <row r="20" spans="1:14" x14ac:dyDescent="0.25">
      <c r="A20" s="196">
        <f>SUM(A3:A19)</f>
        <v>69.78</v>
      </c>
      <c r="B20" s="197" t="s">
        <v>9</v>
      </c>
      <c r="C20" s="198">
        <f>SUM(C3:C19)</f>
        <v>2.7399999999999998</v>
      </c>
      <c r="D20" s="199"/>
      <c r="E20" s="198">
        <f>SUM(E3:E19)</f>
        <v>3.79</v>
      </c>
      <c r="F20" s="200"/>
      <c r="G20" s="198">
        <f>SUM(G3:G19)</f>
        <v>3.68</v>
      </c>
      <c r="H20" s="197"/>
      <c r="I20" s="198">
        <f>SUM(I3:I19)</f>
        <v>2</v>
      </c>
      <c r="J20" s="201"/>
      <c r="K20" s="198">
        <f>SUM(K3:K19)</f>
        <v>3.16</v>
      </c>
      <c r="L20" s="199"/>
      <c r="M20" s="202">
        <f>SUM(M3:M19)</f>
        <v>0.66</v>
      </c>
      <c r="N20" s="198">
        <f>SUM(N3:N19)</f>
        <v>16.03</v>
      </c>
    </row>
    <row r="21" spans="1:14" x14ac:dyDescent="0.25">
      <c r="A21" s="55"/>
      <c r="B21" s="203"/>
      <c r="C21" s="203"/>
      <c r="D21" s="59"/>
      <c r="E21" s="204"/>
      <c r="F21" s="205"/>
      <c r="G21" s="59"/>
      <c r="H21" s="59" t="s">
        <v>28</v>
      </c>
      <c r="I21" s="59"/>
      <c r="J21" s="55"/>
      <c r="K21" s="59"/>
      <c r="L21" s="59"/>
      <c r="M21" s="59"/>
      <c r="N21" s="59"/>
    </row>
    <row r="22" spans="1:14" x14ac:dyDescent="0.25">
      <c r="A22" s="55"/>
      <c r="B22" s="59" t="s">
        <v>186</v>
      </c>
      <c r="C22" s="203"/>
      <c r="D22" s="59"/>
      <c r="F22" s="209" t="str">
        <f>B1</f>
        <v>MERCEDES GOMEZ CALCERRADA</v>
      </c>
      <c r="G22" s="59"/>
      <c r="H22" s="59"/>
      <c r="I22" s="59"/>
      <c r="J22" s="55"/>
      <c r="K22" s="59"/>
      <c r="L22" s="59"/>
      <c r="M22" s="59"/>
      <c r="N22" s="59"/>
    </row>
    <row r="23" spans="1:14" x14ac:dyDescent="0.25">
      <c r="A23" s="59"/>
      <c r="B23" s="59" t="s">
        <v>11</v>
      </c>
      <c r="C23" s="59"/>
      <c r="D23" s="206" t="s">
        <v>189</v>
      </c>
      <c r="E23" s="59"/>
      <c r="F23" s="59"/>
      <c r="G23" s="59"/>
      <c r="H23" s="207"/>
      <c r="I23" s="208">
        <f>N20*4.33</f>
        <v>69.409900000000007</v>
      </c>
      <c r="J23" s="207"/>
      <c r="K23" s="207"/>
      <c r="L23" s="207"/>
      <c r="M23" s="207"/>
      <c r="N23" s="207"/>
    </row>
    <row r="24" spans="1:14" x14ac:dyDescent="0.25">
      <c r="F24" t="s">
        <v>188</v>
      </c>
    </row>
  </sheetData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13" workbookViewId="0">
      <selection activeCell="G28" sqref="G28"/>
    </sheetView>
  </sheetViews>
  <sheetFormatPr baseColWidth="10" defaultRowHeight="15" x14ac:dyDescent="0.25"/>
  <sheetData>
    <row r="1" spans="1:12" x14ac:dyDescent="0.25">
      <c r="A1" s="1"/>
      <c r="B1" s="1" t="s">
        <v>58</v>
      </c>
      <c r="C1" s="1"/>
      <c r="D1" s="1"/>
      <c r="E1" s="1"/>
      <c r="F1" s="2"/>
      <c r="G1" s="1"/>
      <c r="H1" s="1"/>
      <c r="I1" s="1"/>
      <c r="J1" s="1"/>
      <c r="K1" s="1"/>
    </row>
    <row r="2" spans="1:12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</row>
    <row r="3" spans="1:12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166" t="s">
        <v>9</v>
      </c>
    </row>
    <row r="4" spans="1:12" ht="36.75" x14ac:dyDescent="0.25">
      <c r="A4" s="5">
        <v>6.49</v>
      </c>
      <c r="B4" s="51" t="s">
        <v>137</v>
      </c>
      <c r="C4" s="7"/>
      <c r="D4" s="51"/>
      <c r="E4" s="7"/>
      <c r="F4" s="51"/>
      <c r="G4" s="7"/>
      <c r="H4" s="51" t="s">
        <v>137</v>
      </c>
      <c r="I4" s="7"/>
      <c r="J4" s="51"/>
      <c r="K4" s="7"/>
      <c r="L4" s="25"/>
    </row>
    <row r="5" spans="1:12" x14ac:dyDescent="0.25">
      <c r="A5" s="10"/>
      <c r="B5" s="13" t="s">
        <v>35</v>
      </c>
      <c r="C5" s="12">
        <v>1.1599999999999999</v>
      </c>
      <c r="D5" s="12"/>
      <c r="E5" s="28"/>
      <c r="F5" s="13"/>
      <c r="G5" s="12"/>
      <c r="H5" s="13" t="s">
        <v>25</v>
      </c>
      <c r="I5" s="12">
        <v>0.33</v>
      </c>
      <c r="J5" s="12"/>
      <c r="K5" s="12"/>
      <c r="L5" s="37">
        <f>C5+E5+G5+I5+K5</f>
        <v>1.49</v>
      </c>
    </row>
    <row r="6" spans="1:12" ht="36.75" x14ac:dyDescent="0.25">
      <c r="A6" s="5">
        <v>6.49</v>
      </c>
      <c r="B6" s="51" t="s">
        <v>138</v>
      </c>
      <c r="C6" s="7"/>
      <c r="D6" s="43"/>
      <c r="E6" s="7"/>
      <c r="F6" s="51"/>
      <c r="G6" s="7"/>
      <c r="H6" s="51" t="s">
        <v>138</v>
      </c>
      <c r="I6" s="7"/>
      <c r="J6" s="51"/>
      <c r="K6" s="7"/>
      <c r="L6" s="25"/>
    </row>
    <row r="7" spans="1:12" x14ac:dyDescent="0.25">
      <c r="A7" s="10"/>
      <c r="B7" s="13" t="s">
        <v>35</v>
      </c>
      <c r="C7" s="12">
        <v>1.1599999999999999</v>
      </c>
      <c r="D7" s="12"/>
      <c r="E7" s="28"/>
      <c r="F7" s="13"/>
      <c r="G7" s="12"/>
      <c r="H7" s="13" t="s">
        <v>25</v>
      </c>
      <c r="I7" s="12">
        <v>0.33</v>
      </c>
      <c r="J7" s="12"/>
      <c r="K7" s="12"/>
      <c r="L7" s="37">
        <f>C7+E7+G7+I7+K7</f>
        <v>1.49</v>
      </c>
    </row>
    <row r="8" spans="1:12" ht="36.75" x14ac:dyDescent="0.25">
      <c r="A8" s="5">
        <v>6.49</v>
      </c>
      <c r="B8" s="51" t="s">
        <v>139</v>
      </c>
      <c r="C8" s="7"/>
      <c r="D8" s="7"/>
      <c r="E8" s="9"/>
      <c r="F8" s="9"/>
      <c r="G8" s="9"/>
      <c r="H8" s="51" t="s">
        <v>139</v>
      </c>
      <c r="I8" s="7"/>
      <c r="J8" s="7"/>
      <c r="K8" s="9"/>
      <c r="L8" s="25"/>
    </row>
    <row r="9" spans="1:12" x14ac:dyDescent="0.25">
      <c r="A9" s="10"/>
      <c r="B9" s="13" t="s">
        <v>35</v>
      </c>
      <c r="C9" s="12">
        <v>1.1599999999999999</v>
      </c>
      <c r="D9" s="13"/>
      <c r="E9" s="13"/>
      <c r="F9" s="13"/>
      <c r="G9" s="13"/>
      <c r="H9" s="13" t="s">
        <v>25</v>
      </c>
      <c r="I9" s="12">
        <v>0.33</v>
      </c>
      <c r="J9" s="13"/>
      <c r="K9" s="13"/>
      <c r="L9" s="37">
        <f>C9+E9+G9+I9+K9</f>
        <v>1.49</v>
      </c>
    </row>
    <row r="10" spans="1:12" ht="36.75" x14ac:dyDescent="0.25">
      <c r="A10" s="5">
        <v>6.49</v>
      </c>
      <c r="B10" s="51" t="s">
        <v>140</v>
      </c>
      <c r="C10" s="7"/>
      <c r="D10" s="43"/>
      <c r="E10" s="7"/>
      <c r="F10" s="51"/>
      <c r="G10" s="7"/>
      <c r="H10" s="51" t="s">
        <v>140</v>
      </c>
      <c r="I10" s="7"/>
      <c r="J10" s="43"/>
      <c r="K10" s="7"/>
      <c r="L10" s="25"/>
    </row>
    <row r="11" spans="1:12" x14ac:dyDescent="0.25">
      <c r="A11" s="10"/>
      <c r="B11" s="13" t="s">
        <v>25</v>
      </c>
      <c r="C11" s="12">
        <v>0.33</v>
      </c>
      <c r="D11" s="12"/>
      <c r="E11" s="28"/>
      <c r="F11" s="13"/>
      <c r="G11" s="12"/>
      <c r="H11" s="13" t="s">
        <v>18</v>
      </c>
      <c r="I11" s="12">
        <v>1.1599999999999999</v>
      </c>
      <c r="J11" s="12"/>
      <c r="K11" s="28"/>
      <c r="L11" s="37">
        <f>C11+E11+G11+I11+K11</f>
        <v>1.49</v>
      </c>
    </row>
    <row r="12" spans="1:12" ht="36.75" x14ac:dyDescent="0.25">
      <c r="A12" s="5">
        <v>6.49</v>
      </c>
      <c r="B12" s="51" t="s">
        <v>141</v>
      </c>
      <c r="C12" s="7"/>
      <c r="D12" s="43"/>
      <c r="E12" s="7"/>
      <c r="F12" s="51"/>
      <c r="G12" s="7"/>
      <c r="H12" s="51" t="s">
        <v>141</v>
      </c>
      <c r="I12" s="7"/>
      <c r="J12" s="43"/>
      <c r="K12" s="7"/>
      <c r="L12" s="25"/>
    </row>
    <row r="13" spans="1:12" x14ac:dyDescent="0.25">
      <c r="A13" s="10"/>
      <c r="B13" s="13" t="s">
        <v>25</v>
      </c>
      <c r="C13" s="12">
        <v>0.33</v>
      </c>
      <c r="D13" s="12"/>
      <c r="E13" s="28"/>
      <c r="F13" s="13"/>
      <c r="G13" s="12"/>
      <c r="H13" s="13" t="s">
        <v>35</v>
      </c>
      <c r="I13" s="12">
        <v>1.1599999999999999</v>
      </c>
      <c r="J13" s="12"/>
      <c r="K13" s="28"/>
      <c r="L13" s="27">
        <f>C13+E13+G13+I13+K13</f>
        <v>1.49</v>
      </c>
    </row>
    <row r="14" spans="1:12" ht="36.75" x14ac:dyDescent="0.25">
      <c r="A14" s="5">
        <v>6.49</v>
      </c>
      <c r="B14" s="51"/>
      <c r="C14" s="7"/>
      <c r="D14" s="51" t="s">
        <v>142</v>
      </c>
      <c r="E14" s="7"/>
      <c r="F14" s="51"/>
      <c r="G14" s="7"/>
      <c r="H14" s="51"/>
      <c r="I14" s="9"/>
      <c r="J14" s="51" t="s">
        <v>142</v>
      </c>
      <c r="K14" s="7"/>
      <c r="L14" s="25"/>
    </row>
    <row r="15" spans="1:12" x14ac:dyDescent="0.25">
      <c r="A15" s="10"/>
      <c r="B15" s="12"/>
      <c r="C15" s="12"/>
      <c r="D15" s="13" t="s">
        <v>35</v>
      </c>
      <c r="E15" s="12">
        <v>1.1599999999999999</v>
      </c>
      <c r="F15" s="13"/>
      <c r="G15" s="12"/>
      <c r="H15" s="12"/>
      <c r="I15" s="12"/>
      <c r="J15" s="13" t="s">
        <v>25</v>
      </c>
      <c r="K15" s="12">
        <v>0.33</v>
      </c>
      <c r="L15" s="27">
        <f>C15+E15+G15+I15+K15</f>
        <v>1.49</v>
      </c>
    </row>
    <row r="16" spans="1:12" ht="36.75" x14ac:dyDescent="0.25">
      <c r="A16" s="5">
        <v>6.49</v>
      </c>
      <c r="B16" s="51"/>
      <c r="C16" s="7"/>
      <c r="D16" s="51" t="s">
        <v>143</v>
      </c>
      <c r="E16" s="7"/>
      <c r="F16" s="51"/>
      <c r="G16" s="7"/>
      <c r="H16" s="51"/>
      <c r="I16" s="9"/>
      <c r="J16" s="51" t="s">
        <v>143</v>
      </c>
      <c r="K16" s="7"/>
      <c r="L16" s="37"/>
    </row>
    <row r="17" spans="1:12" x14ac:dyDescent="0.25">
      <c r="A17" s="10"/>
      <c r="B17" s="12"/>
      <c r="C17" s="12"/>
      <c r="D17" s="13" t="s">
        <v>35</v>
      </c>
      <c r="E17" s="12">
        <v>1.1599999999999999</v>
      </c>
      <c r="F17" s="13"/>
      <c r="G17" s="12"/>
      <c r="H17" s="12"/>
      <c r="I17" s="12"/>
      <c r="J17" s="13" t="s">
        <v>25</v>
      </c>
      <c r="K17" s="28">
        <v>0.33</v>
      </c>
      <c r="L17" s="37">
        <f>C17+E17+G17+I17+K17</f>
        <v>1.49</v>
      </c>
    </row>
    <row r="18" spans="1:12" ht="36.75" x14ac:dyDescent="0.25">
      <c r="A18" s="5">
        <v>6.49</v>
      </c>
      <c r="B18" s="51"/>
      <c r="C18" s="7"/>
      <c r="D18" s="51" t="s">
        <v>144</v>
      </c>
      <c r="E18" s="7"/>
      <c r="F18" s="51"/>
      <c r="G18" s="7"/>
      <c r="H18" s="51"/>
      <c r="I18" s="9"/>
      <c r="J18" s="51" t="s">
        <v>144</v>
      </c>
      <c r="K18" s="7"/>
      <c r="L18" s="25"/>
    </row>
    <row r="19" spans="1:12" x14ac:dyDescent="0.25">
      <c r="A19" s="10"/>
      <c r="B19" s="12"/>
      <c r="C19" s="12"/>
      <c r="D19" s="13" t="s">
        <v>25</v>
      </c>
      <c r="E19" s="12">
        <v>0.33</v>
      </c>
      <c r="F19" s="13"/>
      <c r="G19" s="12"/>
      <c r="H19" s="12"/>
      <c r="I19" s="12"/>
      <c r="J19" s="13" t="s">
        <v>18</v>
      </c>
      <c r="K19" s="12">
        <v>1.1599999999999999</v>
      </c>
      <c r="L19" s="37">
        <f>C19+E19+G19+I19+K19</f>
        <v>1.49</v>
      </c>
    </row>
    <row r="20" spans="1:12" ht="36.75" x14ac:dyDescent="0.25">
      <c r="A20" s="5">
        <v>6.49</v>
      </c>
      <c r="B20" s="51"/>
      <c r="C20" s="7"/>
      <c r="D20" s="51" t="s">
        <v>145</v>
      </c>
      <c r="E20" s="7"/>
      <c r="F20" s="51"/>
      <c r="G20" s="7"/>
      <c r="H20" s="51"/>
      <c r="I20" s="9"/>
      <c r="J20" s="51" t="s">
        <v>145</v>
      </c>
      <c r="K20" s="7"/>
      <c r="L20" s="25"/>
    </row>
    <row r="21" spans="1:12" x14ac:dyDescent="0.25">
      <c r="A21" s="10"/>
      <c r="B21" s="12"/>
      <c r="C21" s="12"/>
      <c r="D21" s="13" t="s">
        <v>25</v>
      </c>
      <c r="E21" s="12">
        <v>0.33</v>
      </c>
      <c r="F21" s="13"/>
      <c r="G21" s="12"/>
      <c r="H21" s="12"/>
      <c r="I21" s="12"/>
      <c r="J21" s="13" t="s">
        <v>35</v>
      </c>
      <c r="K21" s="12">
        <v>1.1599999999999999</v>
      </c>
      <c r="L21" s="37">
        <f>C21+E21+G21+I21+K21</f>
        <v>1.49</v>
      </c>
    </row>
    <row r="22" spans="1:12" x14ac:dyDescent="0.25">
      <c r="A22" s="58"/>
      <c r="B22" s="7"/>
      <c r="C22" s="7"/>
      <c r="D22" s="7"/>
      <c r="E22" s="7"/>
      <c r="F22" s="9"/>
      <c r="G22" s="7"/>
      <c r="H22" s="7"/>
      <c r="I22" s="7"/>
      <c r="J22" s="7"/>
      <c r="K22" s="7"/>
      <c r="L22" s="25"/>
    </row>
    <row r="23" spans="1:12" x14ac:dyDescent="0.25">
      <c r="A23" s="58">
        <f>SUM(A4:A22)</f>
        <v>58.410000000000011</v>
      </c>
      <c r="B23" s="10" t="s">
        <v>9</v>
      </c>
      <c r="C23" s="10">
        <f>SUM(C4:C22)</f>
        <v>4.1399999999999997</v>
      </c>
      <c r="D23" s="17"/>
      <c r="E23" s="17">
        <f>SUM(E4:E22)</f>
        <v>2.98</v>
      </c>
      <c r="F23" s="18"/>
      <c r="G23" s="10">
        <f>SUM(G4:G22)</f>
        <v>0</v>
      </c>
      <c r="H23" s="10"/>
      <c r="I23" s="10">
        <f>SUM(I4:I22)</f>
        <v>3.3099999999999996</v>
      </c>
      <c r="J23" s="10"/>
      <c r="K23" s="17">
        <f>SUM(K4:K22)</f>
        <v>2.9799999999999995</v>
      </c>
      <c r="L23" s="27">
        <f>SUM(L4:L22)</f>
        <v>13.41</v>
      </c>
    </row>
    <row r="24" spans="1:12" x14ac:dyDescent="0.25">
      <c r="A24" s="1"/>
      <c r="B24" s="1"/>
      <c r="C24" s="1"/>
      <c r="D24" s="1"/>
      <c r="E24" s="1"/>
      <c r="F24" s="2"/>
      <c r="G24" s="1"/>
      <c r="H24" s="1"/>
      <c r="I24" s="1"/>
      <c r="J24" s="20"/>
      <c r="K24" s="1"/>
    </row>
    <row r="25" spans="1:12" x14ac:dyDescent="0.25">
      <c r="A25" s="1"/>
      <c r="B25" s="1"/>
      <c r="C25" s="1"/>
      <c r="D25" s="1"/>
      <c r="E25" s="1"/>
      <c r="F25" s="2"/>
      <c r="G25" s="1"/>
      <c r="H25" s="1" t="s">
        <v>28</v>
      </c>
      <c r="I25" s="1"/>
      <c r="J25" s="20"/>
      <c r="K25" s="21">
        <f>I26*4.33</f>
        <v>58.065300000000001</v>
      </c>
    </row>
    <row r="26" spans="1:12" x14ac:dyDescent="0.25">
      <c r="A26" s="1"/>
      <c r="B26" s="1" t="s">
        <v>10</v>
      </c>
      <c r="C26" s="1"/>
      <c r="D26" s="1"/>
      <c r="E26" s="1"/>
      <c r="F26" s="165" t="s">
        <v>146</v>
      </c>
      <c r="G26" s="1"/>
      <c r="H26" s="1"/>
      <c r="I26" s="22">
        <f>L23</f>
        <v>13.41</v>
      </c>
      <c r="J26" s="1"/>
      <c r="K26" s="1"/>
    </row>
    <row r="27" spans="1:12" x14ac:dyDescent="0.25">
      <c r="A27" s="1"/>
      <c r="B27" s="1" t="s">
        <v>11</v>
      </c>
      <c r="C27" s="1"/>
      <c r="D27" s="1" t="str">
        <f>B1</f>
        <v>MERCEDES GOMEZ CALCERRADA</v>
      </c>
      <c r="E27" s="23"/>
      <c r="G27" s="1" t="s">
        <v>147</v>
      </c>
      <c r="H27" s="1"/>
      <c r="I27" s="1"/>
      <c r="J27" s="1"/>
      <c r="K27" s="1"/>
    </row>
  </sheetData>
  <pageMargins left="0.7" right="0.7" top="0.75" bottom="0.75" header="0.3" footer="0.3"/>
  <pageSetup paperSize="1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2" sqref="B2"/>
    </sheetView>
  </sheetViews>
  <sheetFormatPr baseColWidth="10" defaultRowHeight="15" x14ac:dyDescent="0.25"/>
  <cols>
    <col min="5" max="5" width="5" customWidth="1"/>
    <col min="7" max="7" width="6.5703125" customWidth="1"/>
    <col min="8" max="8" width="7.42578125" customWidth="1"/>
    <col min="9" max="9" width="5.5703125" customWidth="1"/>
    <col min="10" max="10" width="7.7109375" customWidth="1"/>
    <col min="11" max="11" width="4.85546875" customWidth="1"/>
    <col min="12" max="12" width="4.5703125" customWidth="1"/>
    <col min="13" max="13" width="4.28515625" customWidth="1"/>
  </cols>
  <sheetData>
    <row r="1" spans="1:14" x14ac:dyDescent="0.25">
      <c r="A1" s="1"/>
      <c r="B1" s="1" t="s">
        <v>135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80"/>
      <c r="B4" s="51"/>
      <c r="C4" s="15"/>
      <c r="D4" s="83"/>
      <c r="E4" s="38"/>
      <c r="F4" s="51" t="s">
        <v>88</v>
      </c>
      <c r="G4" s="15"/>
      <c r="H4" s="35"/>
      <c r="I4" s="15"/>
      <c r="J4" s="51"/>
      <c r="K4" s="15"/>
      <c r="L4" s="83"/>
      <c r="M4" s="15"/>
      <c r="N4" s="15"/>
    </row>
    <row r="5" spans="1:14" ht="24.75" x14ac:dyDescent="0.25">
      <c r="A5" s="80">
        <v>6.5</v>
      </c>
      <c r="B5" s="83"/>
      <c r="C5" s="15"/>
      <c r="D5" s="83"/>
      <c r="E5" s="38"/>
      <c r="F5" s="83" t="s">
        <v>89</v>
      </c>
      <c r="G5" s="15">
        <v>1.5</v>
      </c>
      <c r="H5" s="35"/>
      <c r="I5" s="15"/>
      <c r="J5" s="83"/>
      <c r="K5" s="15"/>
      <c r="L5" s="83"/>
      <c r="M5" s="15"/>
      <c r="N5" s="15">
        <f>C5+E5+G5+I5+K5+M5</f>
        <v>1.5</v>
      </c>
    </row>
    <row r="6" spans="1:14" x14ac:dyDescent="0.25">
      <c r="A6" s="14"/>
      <c r="B6" s="7"/>
      <c r="C6" s="7"/>
      <c r="D6" s="7"/>
      <c r="E6" s="7"/>
      <c r="F6" s="9"/>
      <c r="G6" s="7"/>
      <c r="H6" s="7"/>
      <c r="I6" s="7"/>
      <c r="J6" s="7"/>
      <c r="K6" s="7"/>
      <c r="L6" s="7"/>
      <c r="M6" s="7"/>
      <c r="N6" s="7"/>
    </row>
    <row r="7" spans="1:14" x14ac:dyDescent="0.25">
      <c r="A7" s="16">
        <f>SUM(A4:A6)</f>
        <v>6.5</v>
      </c>
      <c r="B7" s="10" t="s">
        <v>9</v>
      </c>
      <c r="C7" s="10">
        <f>SUM(C4:C6)</f>
        <v>0</v>
      </c>
      <c r="D7" s="17"/>
      <c r="E7" s="17">
        <f>SUM(E4:E6)</f>
        <v>0</v>
      </c>
      <c r="F7" s="18"/>
      <c r="G7" s="10">
        <f>SUM(G4:G6)</f>
        <v>1.5</v>
      </c>
      <c r="H7" s="10"/>
      <c r="I7" s="10">
        <f>SUM(I4:I6)</f>
        <v>0</v>
      </c>
      <c r="J7" s="10"/>
      <c r="K7" s="17">
        <f>SUM(K4:K6)</f>
        <v>0</v>
      </c>
      <c r="L7" s="17"/>
      <c r="M7" s="17">
        <f>SUM(M4:M6)</f>
        <v>0</v>
      </c>
      <c r="N7" s="19">
        <f>SUM(N4:N6)</f>
        <v>1.5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20"/>
      <c r="K9" s="21"/>
      <c r="L9" s="21"/>
      <c r="M9" s="2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22"/>
      <c r="J10" s="1"/>
      <c r="K10" s="1"/>
      <c r="L10" s="1"/>
      <c r="M10" s="1"/>
      <c r="N10" s="1"/>
    </row>
    <row r="11" spans="1:14" x14ac:dyDescent="0.25">
      <c r="A11" s="1"/>
      <c r="B11" s="1"/>
      <c r="C11" s="1"/>
      <c r="D11" s="1"/>
      <c r="E11" s="23"/>
      <c r="F11" s="24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/>
      <c r="C12" s="1"/>
      <c r="D12" s="1"/>
      <c r="E12" s="1"/>
      <c r="F12" s="2"/>
      <c r="G12" s="1" t="s">
        <v>134</v>
      </c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1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sqref="A1:O19"/>
    </sheetView>
  </sheetViews>
  <sheetFormatPr baseColWidth="10" defaultRowHeight="15" x14ac:dyDescent="0.25"/>
  <cols>
    <col min="3" max="3" width="7.42578125" customWidth="1"/>
    <col min="5" max="5" width="7.42578125" customWidth="1"/>
    <col min="6" max="6" width="14.5703125" customWidth="1"/>
    <col min="7" max="7" width="7.28515625" customWidth="1"/>
    <col min="8" max="8" width="18.140625" customWidth="1"/>
    <col min="9" max="9" width="5.7109375" customWidth="1"/>
    <col min="10" max="10" width="21.140625" customWidth="1"/>
    <col min="11" max="11" width="6.42578125" customWidth="1"/>
    <col min="12" max="12" width="7.42578125" customWidth="1"/>
    <col min="13" max="13" width="5.42578125" customWidth="1"/>
    <col min="14" max="14" width="6.7109375" customWidth="1"/>
  </cols>
  <sheetData>
    <row r="1" spans="1:14" x14ac:dyDescent="0.25">
      <c r="A1" s="1"/>
      <c r="B1" s="1" t="s">
        <v>78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5"/>
      <c r="B4" s="51" t="s">
        <v>79</v>
      </c>
      <c r="C4" s="7"/>
      <c r="D4" s="43"/>
      <c r="E4" s="7"/>
      <c r="F4" s="51"/>
      <c r="G4" s="7"/>
      <c r="H4" s="51" t="s">
        <v>79</v>
      </c>
      <c r="I4" s="9"/>
      <c r="J4" s="51"/>
      <c r="K4" s="7"/>
      <c r="L4" s="43"/>
      <c r="M4" s="7"/>
      <c r="N4" s="7"/>
    </row>
    <row r="5" spans="1:14" ht="48.75" customHeight="1" x14ac:dyDescent="0.25">
      <c r="A5" s="10">
        <v>7.32</v>
      </c>
      <c r="B5" s="12" t="s">
        <v>18</v>
      </c>
      <c r="C5" s="12">
        <v>1.36</v>
      </c>
      <c r="D5" s="12"/>
      <c r="E5" s="28"/>
      <c r="F5" s="13"/>
      <c r="G5" s="12"/>
      <c r="H5" s="48" t="s">
        <v>80</v>
      </c>
      <c r="I5" s="12">
        <v>0.33</v>
      </c>
      <c r="J5" s="12"/>
      <c r="K5" s="12"/>
      <c r="L5" s="12"/>
      <c r="M5" s="12"/>
      <c r="N5" s="12">
        <f>C5+E5+G5+I5+K5+M5</f>
        <v>1.6900000000000002</v>
      </c>
    </row>
    <row r="6" spans="1:14" x14ac:dyDescent="0.25">
      <c r="A6" s="5"/>
      <c r="B6" s="7"/>
      <c r="C6" s="7"/>
      <c r="D6" s="7" t="s">
        <v>81</v>
      </c>
      <c r="E6" s="9"/>
      <c r="F6" s="9"/>
      <c r="G6" s="9"/>
      <c r="H6" s="7"/>
      <c r="I6" s="7"/>
      <c r="J6" s="7"/>
      <c r="K6" s="7"/>
      <c r="L6" s="7"/>
      <c r="M6" s="7"/>
      <c r="N6" s="7"/>
    </row>
    <row r="7" spans="1:14" x14ac:dyDescent="0.25">
      <c r="A7" s="10">
        <v>5</v>
      </c>
      <c r="B7" s="12"/>
      <c r="C7" s="12"/>
      <c r="D7" s="13" t="s">
        <v>18</v>
      </c>
      <c r="E7" s="13">
        <v>1.1499999999999999</v>
      </c>
      <c r="F7" s="13"/>
      <c r="G7" s="12"/>
      <c r="H7" s="12"/>
      <c r="I7" s="12"/>
      <c r="J7" s="12"/>
      <c r="K7" s="12"/>
      <c r="L7" s="13"/>
      <c r="M7" s="12"/>
      <c r="N7" s="12">
        <f>C7+E7+G7+I7+K7+M7</f>
        <v>1.1499999999999999</v>
      </c>
    </row>
    <row r="8" spans="1:14" ht="24.75" x14ac:dyDescent="0.25">
      <c r="A8" s="5"/>
      <c r="B8" s="51"/>
      <c r="C8" s="15"/>
      <c r="D8" s="38" t="s">
        <v>82</v>
      </c>
      <c r="E8" s="38"/>
      <c r="F8" s="51"/>
      <c r="G8" s="15"/>
      <c r="H8" s="51"/>
      <c r="I8" s="15"/>
      <c r="J8" s="38" t="s">
        <v>82</v>
      </c>
      <c r="K8" s="7"/>
      <c r="L8" s="7"/>
      <c r="M8" s="7"/>
      <c r="N8" s="7"/>
    </row>
    <row r="9" spans="1:14" x14ac:dyDescent="0.25">
      <c r="A9" s="10">
        <v>5.33</v>
      </c>
      <c r="B9" s="12"/>
      <c r="C9" s="12"/>
      <c r="D9" s="13" t="s">
        <v>25</v>
      </c>
      <c r="E9" s="13">
        <v>0.25</v>
      </c>
      <c r="F9" s="13"/>
      <c r="G9" s="12"/>
      <c r="H9" s="12"/>
      <c r="I9" s="12"/>
      <c r="J9" s="13" t="s">
        <v>18</v>
      </c>
      <c r="K9" s="12">
        <v>0.98</v>
      </c>
      <c r="L9" s="13"/>
      <c r="M9" s="12"/>
      <c r="N9" s="12">
        <f>C9+E9+G9+I9+K9+M9</f>
        <v>1.23</v>
      </c>
    </row>
    <row r="10" spans="1:14" x14ac:dyDescent="0.25">
      <c r="A10" s="5"/>
      <c r="B10" s="51" t="s">
        <v>83</v>
      </c>
      <c r="C10" s="15"/>
      <c r="D10" s="38"/>
      <c r="E10" s="38"/>
      <c r="F10" s="51" t="s">
        <v>83</v>
      </c>
      <c r="G10" s="15"/>
      <c r="H10" s="51"/>
      <c r="I10" s="15"/>
      <c r="J10" s="51" t="s">
        <v>83</v>
      </c>
      <c r="K10" s="7"/>
      <c r="L10" s="51"/>
      <c r="M10" s="7"/>
      <c r="N10" s="7"/>
    </row>
    <row r="11" spans="1:14" ht="50.25" customHeight="1" x14ac:dyDescent="0.25">
      <c r="A11" s="10">
        <v>7.75</v>
      </c>
      <c r="B11" s="11" t="s">
        <v>84</v>
      </c>
      <c r="C11" s="12">
        <v>0.33</v>
      </c>
      <c r="D11" s="13"/>
      <c r="E11" s="13"/>
      <c r="F11" s="11" t="s">
        <v>85</v>
      </c>
      <c r="G11" s="12">
        <v>0.75</v>
      </c>
      <c r="H11" s="12"/>
      <c r="I11" s="12"/>
      <c r="J11" s="13" t="s">
        <v>86</v>
      </c>
      <c r="K11" s="12">
        <v>0.71</v>
      </c>
      <c r="L11" s="13"/>
      <c r="M11" s="12"/>
      <c r="N11" s="12">
        <f>C11+E11+G11+I11+K11+M11</f>
        <v>1.79</v>
      </c>
    </row>
    <row r="12" spans="1:14" ht="24.75" x14ac:dyDescent="0.25">
      <c r="A12" s="5"/>
      <c r="B12" s="51"/>
      <c r="C12" s="15"/>
      <c r="D12" s="38"/>
      <c r="E12" s="38"/>
      <c r="F12" s="38"/>
      <c r="G12" s="15"/>
      <c r="H12" s="51" t="s">
        <v>87</v>
      </c>
      <c r="I12" s="15"/>
      <c r="J12" s="51"/>
      <c r="K12" s="7"/>
      <c r="L12" s="7"/>
      <c r="M12" s="7"/>
      <c r="N12" s="7"/>
    </row>
    <row r="13" spans="1:14" x14ac:dyDescent="0.25">
      <c r="A13" s="10">
        <v>4</v>
      </c>
      <c r="B13" s="11"/>
      <c r="C13" s="12"/>
      <c r="D13" s="13"/>
      <c r="E13" s="13"/>
      <c r="F13" s="13"/>
      <c r="G13" s="12"/>
      <c r="H13" s="12" t="s">
        <v>18</v>
      </c>
      <c r="I13" s="12">
        <v>0.92</v>
      </c>
      <c r="J13" s="13"/>
      <c r="K13" s="12"/>
      <c r="L13" s="13"/>
      <c r="M13" s="12"/>
      <c r="N13" s="12">
        <f>C13+E13+G13+I13+K13+M13</f>
        <v>0.92</v>
      </c>
    </row>
    <row r="14" spans="1:14" x14ac:dyDescent="0.25">
      <c r="A14" s="58"/>
      <c r="B14" s="7"/>
      <c r="C14" s="7"/>
      <c r="D14" s="7"/>
      <c r="E14" s="7"/>
      <c r="F14" s="9"/>
      <c r="G14" s="7"/>
      <c r="H14" s="7"/>
      <c r="I14" s="7"/>
      <c r="J14" s="7"/>
      <c r="K14" s="7"/>
      <c r="L14" s="15"/>
      <c r="M14" s="15"/>
      <c r="N14" s="7">
        <f>C14+E14+G14+I14+K14+M14</f>
        <v>0</v>
      </c>
    </row>
    <row r="15" spans="1:14" x14ac:dyDescent="0.25">
      <c r="A15" s="58">
        <f>SUM(A4:A14)</f>
        <v>29.4</v>
      </c>
      <c r="B15" s="10" t="s">
        <v>9</v>
      </c>
      <c r="C15" s="10">
        <f>SUM(C4:C14)</f>
        <v>1.6900000000000002</v>
      </c>
      <c r="D15" s="17"/>
      <c r="E15" s="17">
        <f>SUM(E4:E14)</f>
        <v>1.4</v>
      </c>
      <c r="F15" s="18"/>
      <c r="G15" s="10">
        <f>SUM(G4:G14)</f>
        <v>0.75</v>
      </c>
      <c r="H15" s="10"/>
      <c r="I15" s="10">
        <f>SUM(I4:I14)</f>
        <v>1.25</v>
      </c>
      <c r="J15" s="10"/>
      <c r="K15" s="17">
        <f>SUM(K4:K14)</f>
        <v>1.69</v>
      </c>
      <c r="L15" s="17"/>
      <c r="M15" s="17">
        <f>SUM(M4:M14)</f>
        <v>0</v>
      </c>
      <c r="N15" s="19">
        <f>SUM(N4:N14)</f>
        <v>6.78</v>
      </c>
    </row>
    <row r="16" spans="1:14" x14ac:dyDescent="0.25">
      <c r="A16" s="1"/>
      <c r="B16" s="1"/>
      <c r="C16" s="1"/>
      <c r="D16" s="1"/>
      <c r="E16" s="1"/>
      <c r="F16" s="2"/>
      <c r="G16" s="1"/>
      <c r="H16" s="1"/>
      <c r="I16" s="1"/>
      <c r="J16" s="20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/>
      <c r="I17" s="1"/>
      <c r="J17" s="20"/>
      <c r="K17" s="21"/>
      <c r="L17" s="21"/>
      <c r="M17" s="21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22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23"/>
      <c r="F19" s="24"/>
      <c r="G19" s="1"/>
      <c r="H19" s="1"/>
      <c r="I19" s="1"/>
      <c r="J19" s="1"/>
      <c r="K19" s="1"/>
      <c r="L19" s="1"/>
      <c r="M19" s="1"/>
      <c r="N19" s="1"/>
    </row>
  </sheetData>
  <pageMargins left="0.7" right="0.7" top="0.75" bottom="0.75" header="0.3" footer="0.3"/>
  <pageSetup paperSize="1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6" workbookViewId="0">
      <selection sqref="A1:N29"/>
    </sheetView>
  </sheetViews>
  <sheetFormatPr baseColWidth="10" defaultRowHeight="15" x14ac:dyDescent="0.25"/>
  <cols>
    <col min="7" max="7" width="5.85546875" customWidth="1"/>
    <col min="11" max="11" width="6.7109375" customWidth="1"/>
    <col min="13" max="13" width="6.5703125" customWidth="1"/>
    <col min="14" max="14" width="7.42578125" customWidth="1"/>
  </cols>
  <sheetData>
    <row r="1" spans="1:14" x14ac:dyDescent="0.25">
      <c r="B1" t="s">
        <v>74</v>
      </c>
      <c r="F1" s="24"/>
    </row>
    <row r="2" spans="1:14" x14ac:dyDescent="0.25">
      <c r="F2" s="24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9</v>
      </c>
    </row>
    <row r="4" spans="1:14" ht="24.75" x14ac:dyDescent="0.25">
      <c r="A4" s="25">
        <v>4.93</v>
      </c>
      <c r="B4" s="7"/>
      <c r="C4" s="7"/>
      <c r="D4" s="7"/>
      <c r="E4" s="7"/>
      <c r="F4" s="9"/>
      <c r="G4" s="7"/>
      <c r="H4" s="9" t="s">
        <v>17</v>
      </c>
      <c r="I4" s="7"/>
      <c r="J4" s="7"/>
      <c r="K4" s="7"/>
      <c r="L4" s="7"/>
      <c r="M4" s="7"/>
      <c r="N4" s="26"/>
    </row>
    <row r="5" spans="1:14" x14ac:dyDescent="0.25">
      <c r="A5" s="27"/>
      <c r="B5" s="12"/>
      <c r="C5" s="12"/>
      <c r="D5" s="12"/>
      <c r="E5" s="28"/>
      <c r="F5" s="28"/>
      <c r="G5" s="29"/>
      <c r="H5" s="28" t="s">
        <v>18</v>
      </c>
      <c r="I5" s="29">
        <v>0.85</v>
      </c>
      <c r="J5" s="13"/>
      <c r="K5" s="12"/>
      <c r="L5" s="12"/>
      <c r="M5" s="12"/>
      <c r="N5" s="30">
        <f>C5+E5+G5+I5+K5</f>
        <v>0.85</v>
      </c>
    </row>
    <row r="6" spans="1:14" ht="24.75" x14ac:dyDescent="0.25">
      <c r="A6" s="25"/>
      <c r="B6" s="7"/>
      <c r="C6" s="7"/>
      <c r="D6" s="7"/>
      <c r="E6" s="7"/>
      <c r="F6" s="25"/>
      <c r="G6" s="31"/>
      <c r="H6" s="9" t="s">
        <v>19</v>
      </c>
      <c r="I6" s="9"/>
      <c r="J6" s="7"/>
      <c r="K6" s="7"/>
      <c r="L6" s="7"/>
      <c r="M6" s="7"/>
      <c r="N6" s="26"/>
    </row>
    <row r="7" spans="1:14" x14ac:dyDescent="0.25">
      <c r="A7" s="27">
        <v>4.93</v>
      </c>
      <c r="B7" s="12"/>
      <c r="C7" s="12"/>
      <c r="D7" s="13"/>
      <c r="E7" s="13"/>
      <c r="F7" s="27"/>
      <c r="G7" s="31"/>
      <c r="H7" s="28" t="s">
        <v>18</v>
      </c>
      <c r="I7" s="12">
        <v>0.85</v>
      </c>
      <c r="J7" s="13"/>
      <c r="K7" s="12"/>
      <c r="L7" s="12"/>
      <c r="M7" s="12"/>
      <c r="N7" s="30">
        <f>I7</f>
        <v>0.85</v>
      </c>
    </row>
    <row r="8" spans="1:14" x14ac:dyDescent="0.25">
      <c r="A8" s="25"/>
      <c r="B8" s="7"/>
      <c r="C8" s="7"/>
      <c r="D8" s="7"/>
      <c r="E8" s="9"/>
      <c r="F8" s="9"/>
      <c r="G8" s="32"/>
      <c r="H8" s="7" t="s">
        <v>20</v>
      </c>
      <c r="I8" s="7"/>
      <c r="J8" s="7"/>
      <c r="K8" s="7"/>
      <c r="L8" s="7"/>
      <c r="M8" s="7"/>
      <c r="N8" s="26"/>
    </row>
    <row r="9" spans="1:14" x14ac:dyDescent="0.25">
      <c r="A9" s="27">
        <v>4.93</v>
      </c>
      <c r="B9" s="12"/>
      <c r="C9" s="12"/>
      <c r="D9" s="13"/>
      <c r="E9" s="13"/>
      <c r="F9" s="13"/>
      <c r="G9" s="29"/>
      <c r="H9" s="17" t="s">
        <v>18</v>
      </c>
      <c r="I9" s="12">
        <v>0.85</v>
      </c>
      <c r="J9" s="13"/>
      <c r="K9" s="12"/>
      <c r="L9" s="12"/>
      <c r="M9" s="12"/>
      <c r="N9" s="30">
        <f t="shared" ref="N9:N22" si="0">C9+E9+G9+I9+K9</f>
        <v>0.85</v>
      </c>
    </row>
    <row r="10" spans="1:14" x14ac:dyDescent="0.25">
      <c r="A10" s="25"/>
      <c r="B10" s="7"/>
      <c r="C10" s="7"/>
      <c r="D10" s="7"/>
      <c r="E10" s="7"/>
      <c r="F10" s="9"/>
      <c r="G10" s="33"/>
      <c r="H10" s="7" t="s">
        <v>21</v>
      </c>
      <c r="I10" s="7"/>
      <c r="J10" s="7"/>
      <c r="K10" s="7"/>
      <c r="L10" s="7"/>
      <c r="M10" s="7"/>
      <c r="N10" s="26"/>
    </row>
    <row r="11" spans="1:14" x14ac:dyDescent="0.25">
      <c r="A11" s="27"/>
      <c r="B11" s="12"/>
      <c r="C11" s="12"/>
      <c r="D11" s="12"/>
      <c r="E11" s="12"/>
      <c r="F11" s="13"/>
      <c r="G11" s="29"/>
      <c r="H11" s="28" t="s">
        <v>18</v>
      </c>
      <c r="I11" s="12">
        <v>0.85</v>
      </c>
      <c r="J11" s="28"/>
      <c r="K11" s="12"/>
      <c r="L11" s="12"/>
      <c r="M11" s="12"/>
      <c r="N11" s="30">
        <f>K11</f>
        <v>0</v>
      </c>
    </row>
    <row r="12" spans="1:14" ht="36" x14ac:dyDescent="0.25">
      <c r="A12" s="25"/>
      <c r="B12" s="7"/>
      <c r="C12" s="7"/>
      <c r="D12" s="7"/>
      <c r="E12" s="7"/>
      <c r="F12" s="9"/>
      <c r="G12" s="33"/>
      <c r="H12" s="36" t="s">
        <v>22</v>
      </c>
      <c r="I12" s="7"/>
      <c r="J12" s="36"/>
      <c r="K12" s="7"/>
      <c r="L12" s="7"/>
      <c r="M12" s="7"/>
      <c r="N12" s="26"/>
    </row>
    <row r="13" spans="1:14" x14ac:dyDescent="0.25">
      <c r="A13" s="37"/>
      <c r="B13" s="15"/>
      <c r="C13" s="15"/>
      <c r="D13" s="15"/>
      <c r="E13" s="15"/>
      <c r="F13" s="38"/>
      <c r="G13" s="39"/>
      <c r="H13" s="210" t="s">
        <v>23</v>
      </c>
      <c r="I13" s="15"/>
      <c r="J13" s="210"/>
      <c r="K13" s="15"/>
      <c r="L13" s="15"/>
      <c r="M13" s="15"/>
      <c r="N13" s="41"/>
    </row>
    <row r="14" spans="1:14" x14ac:dyDescent="0.25">
      <c r="A14" s="37"/>
      <c r="B14" s="15"/>
      <c r="C14" s="15"/>
      <c r="D14" s="15"/>
      <c r="E14" s="15"/>
      <c r="F14" s="38"/>
      <c r="G14" s="39"/>
      <c r="H14" s="211"/>
      <c r="I14" s="15"/>
      <c r="J14" s="211"/>
      <c r="K14" s="15"/>
      <c r="L14" s="15"/>
      <c r="M14" s="15"/>
      <c r="N14" s="41"/>
    </row>
    <row r="15" spans="1:14" x14ac:dyDescent="0.25">
      <c r="A15" s="37">
        <v>0.66</v>
      </c>
      <c r="B15" s="15"/>
      <c r="C15" s="15"/>
      <c r="D15" s="42"/>
      <c r="E15" s="42"/>
      <c r="F15" s="38"/>
      <c r="G15" s="39"/>
      <c r="H15" s="211"/>
      <c r="I15" s="15">
        <v>0.15</v>
      </c>
      <c r="J15" s="211"/>
      <c r="K15" s="15"/>
      <c r="L15" s="15"/>
      <c r="M15" s="15"/>
      <c r="N15" s="41">
        <f>K15</f>
        <v>0</v>
      </c>
    </row>
    <row r="16" spans="1:14" ht="24" x14ac:dyDescent="0.25">
      <c r="A16" s="25"/>
      <c r="B16" s="44"/>
      <c r="C16" s="36"/>
      <c r="D16" s="45" t="s">
        <v>24</v>
      </c>
      <c r="E16" s="45"/>
      <c r="F16" s="36"/>
      <c r="G16" s="36"/>
      <c r="H16" s="36"/>
      <c r="I16" s="36"/>
      <c r="J16" s="45" t="s">
        <v>24</v>
      </c>
      <c r="K16" s="36"/>
      <c r="L16" s="46"/>
      <c r="M16" s="7"/>
      <c r="N16" s="26"/>
    </row>
    <row r="17" spans="1:14" x14ac:dyDescent="0.25">
      <c r="A17" s="27">
        <v>3</v>
      </c>
      <c r="B17" s="47"/>
      <c r="C17" s="48"/>
      <c r="D17" s="49" t="s">
        <v>18</v>
      </c>
      <c r="E17" s="48">
        <v>0.44</v>
      </c>
      <c r="F17" s="48"/>
      <c r="G17" s="48"/>
      <c r="H17" s="49"/>
      <c r="I17" s="49"/>
      <c r="J17" s="49" t="s">
        <v>25</v>
      </c>
      <c r="K17" s="48">
        <v>0.25</v>
      </c>
      <c r="L17" s="50"/>
      <c r="M17" s="12"/>
      <c r="N17" s="30">
        <f>M17+K17+I17+G17+E17+C17</f>
        <v>0.69</v>
      </c>
    </row>
    <row r="18" spans="1:14" ht="24.75" x14ac:dyDescent="0.25">
      <c r="A18" s="5">
        <v>18.07</v>
      </c>
      <c r="B18" s="51" t="s">
        <v>26</v>
      </c>
      <c r="C18" s="33"/>
      <c r="D18" s="51"/>
      <c r="E18" s="7"/>
      <c r="F18" s="51" t="s">
        <v>26</v>
      </c>
      <c r="G18" s="33"/>
      <c r="H18" s="51"/>
      <c r="I18" s="9"/>
      <c r="J18" s="51" t="s">
        <v>26</v>
      </c>
      <c r="K18" s="7"/>
      <c r="L18" s="43"/>
      <c r="M18" s="7"/>
      <c r="N18" s="33"/>
    </row>
    <row r="19" spans="1:14" x14ac:dyDescent="0.25">
      <c r="A19" s="10"/>
      <c r="B19" s="11" t="s">
        <v>27</v>
      </c>
      <c r="C19" s="29">
        <v>0.5</v>
      </c>
      <c r="D19" s="52"/>
      <c r="E19" s="28"/>
      <c r="F19" s="52" t="s">
        <v>18</v>
      </c>
      <c r="G19" s="29">
        <v>3.17</v>
      </c>
      <c r="H19" s="52"/>
      <c r="I19" s="12"/>
      <c r="J19" s="52" t="s">
        <v>27</v>
      </c>
      <c r="K19" s="12">
        <v>0.5</v>
      </c>
      <c r="L19" s="12"/>
      <c r="M19" s="12"/>
      <c r="N19" s="29">
        <f>C19+G19+K19</f>
        <v>4.17</v>
      </c>
    </row>
    <row r="20" spans="1:14" x14ac:dyDescent="0.25">
      <c r="A20" s="81"/>
      <c r="B20" s="82" t="s">
        <v>75</v>
      </c>
      <c r="C20" s="39"/>
      <c r="D20" s="83"/>
      <c r="E20" s="84"/>
      <c r="F20" s="83"/>
      <c r="G20" s="39"/>
      <c r="H20" s="83"/>
      <c r="I20" s="15"/>
      <c r="J20" s="83"/>
      <c r="K20" s="15"/>
      <c r="L20" s="15"/>
      <c r="M20" s="15"/>
      <c r="N20" s="39"/>
    </row>
    <row r="21" spans="1:14" ht="24.75" x14ac:dyDescent="0.25">
      <c r="A21" s="81">
        <v>3</v>
      </c>
      <c r="B21" s="82" t="s">
        <v>76</v>
      </c>
      <c r="C21" s="39">
        <v>0.69</v>
      </c>
      <c r="D21" s="83"/>
      <c r="E21" s="84"/>
      <c r="F21" s="83"/>
      <c r="G21" s="39"/>
      <c r="H21" s="83"/>
      <c r="I21" s="15"/>
      <c r="J21" s="83"/>
      <c r="K21" s="15"/>
      <c r="L21" s="15"/>
      <c r="M21" s="15"/>
      <c r="N21" s="39">
        <f>C21+E21+G21+I21+K21+M21</f>
        <v>0.69</v>
      </c>
    </row>
    <row r="22" spans="1:14" x14ac:dyDescent="0.25">
      <c r="A22" s="53"/>
      <c r="B22" s="7"/>
      <c r="C22" s="7"/>
      <c r="D22" s="7"/>
      <c r="E22" s="7"/>
      <c r="F22" s="9"/>
      <c r="G22" s="33"/>
      <c r="H22" s="7"/>
      <c r="I22" s="7"/>
      <c r="J22" s="7"/>
      <c r="K22" s="7"/>
      <c r="L22" s="7"/>
      <c r="M22" s="7"/>
      <c r="N22" s="26">
        <f t="shared" si="0"/>
        <v>0</v>
      </c>
    </row>
    <row r="23" spans="1:14" x14ac:dyDescent="0.25">
      <c r="A23" s="54">
        <f>SUM(A4:A22)</f>
        <v>39.519999999999996</v>
      </c>
      <c r="B23" s="10" t="s">
        <v>9</v>
      </c>
      <c r="C23" s="10">
        <f>SUM(C4:C22)</f>
        <v>1.19</v>
      </c>
      <c r="D23" s="17"/>
      <c r="E23" s="17">
        <f>SUM(E4:E22)</f>
        <v>0.44</v>
      </c>
      <c r="F23" s="18"/>
      <c r="G23" s="29">
        <f>SUM(G4:G22)</f>
        <v>3.17</v>
      </c>
      <c r="H23" s="10"/>
      <c r="I23" s="10">
        <f>SUM(I5:I15)</f>
        <v>3.55</v>
      </c>
      <c r="J23" s="10"/>
      <c r="K23" s="17">
        <f>SUM(K4:K22)</f>
        <v>0.75</v>
      </c>
      <c r="L23" s="17"/>
      <c r="M23" s="17"/>
      <c r="N23" s="19">
        <f>SUM(N4:N22)</f>
        <v>8.1</v>
      </c>
    </row>
    <row r="24" spans="1:14" x14ac:dyDescent="0.25">
      <c r="F24" s="24"/>
      <c r="J24" s="55"/>
    </row>
    <row r="25" spans="1:14" x14ac:dyDescent="0.25">
      <c r="F25" s="24"/>
      <c r="H25" t="s">
        <v>28</v>
      </c>
      <c r="J25" s="55"/>
      <c r="K25" s="56">
        <f>N23*4.33</f>
        <v>35.073</v>
      </c>
      <c r="L25" s="56"/>
      <c r="M25" s="56"/>
    </row>
    <row r="26" spans="1:14" x14ac:dyDescent="0.25">
      <c r="F26" s="24"/>
      <c r="I26" s="57">
        <f>N23</f>
        <v>8.1</v>
      </c>
    </row>
    <row r="27" spans="1:14" x14ac:dyDescent="0.25">
      <c r="B27" t="s">
        <v>10</v>
      </c>
      <c r="F27" s="24"/>
      <c r="G27" t="s">
        <v>77</v>
      </c>
    </row>
    <row r="28" spans="1:14" x14ac:dyDescent="0.25">
      <c r="B28" t="s">
        <v>11</v>
      </c>
      <c r="D28" t="str">
        <f>B1</f>
        <v>REMEDIOS MANSO SEDANO</v>
      </c>
      <c r="F28" s="24"/>
    </row>
    <row r="29" spans="1:14" x14ac:dyDescent="0.25">
      <c r="B29" t="s">
        <v>12</v>
      </c>
      <c r="F29" s="24"/>
    </row>
  </sheetData>
  <mergeCells count="2">
    <mergeCell ref="J13:J15"/>
    <mergeCell ref="H13:H15"/>
  </mergeCells>
  <pageMargins left="0" right="0" top="0" bottom="0" header="0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sqref="A1:N26"/>
    </sheetView>
  </sheetViews>
  <sheetFormatPr baseColWidth="10" defaultRowHeight="15" x14ac:dyDescent="0.25"/>
  <cols>
    <col min="1" max="1" width="9.7109375" customWidth="1"/>
    <col min="2" max="2" width="13.85546875" customWidth="1"/>
    <col min="3" max="3" width="6.5703125" customWidth="1"/>
    <col min="4" max="4" width="13.7109375" customWidth="1"/>
    <col min="5" max="5" width="6.42578125" customWidth="1"/>
    <col min="6" max="6" width="14.5703125" customWidth="1"/>
    <col min="7" max="7" width="5.7109375" customWidth="1"/>
    <col min="8" max="8" width="13.28515625" customWidth="1"/>
    <col min="9" max="9" width="6.42578125" customWidth="1"/>
    <col min="10" max="10" width="15.5703125" customWidth="1"/>
    <col min="11" max="11" width="7.140625" customWidth="1"/>
    <col min="12" max="12" width="6.7109375" customWidth="1"/>
    <col min="13" max="14" width="7.140625" customWidth="1"/>
  </cols>
  <sheetData>
    <row r="1" spans="1:14" x14ac:dyDescent="0.25">
      <c r="A1" s="1"/>
      <c r="B1" s="1" t="s">
        <v>70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24.75" x14ac:dyDescent="0.25">
      <c r="A3" s="5">
        <v>5</v>
      </c>
      <c r="B3" s="2" t="s">
        <v>60</v>
      </c>
      <c r="C3" s="7"/>
      <c r="D3" s="9"/>
      <c r="E3" s="7"/>
      <c r="F3" s="2" t="s">
        <v>60</v>
      </c>
      <c r="G3" s="9"/>
      <c r="H3" s="7"/>
      <c r="I3" s="9"/>
      <c r="J3" s="2" t="s">
        <v>60</v>
      </c>
      <c r="K3" s="7"/>
      <c r="L3" s="7"/>
      <c r="M3" s="7"/>
      <c r="N3" s="26"/>
    </row>
    <row r="4" spans="1:14" x14ac:dyDescent="0.25">
      <c r="A4" s="10"/>
      <c r="B4" s="12" t="s">
        <v>27</v>
      </c>
      <c r="C4" s="12">
        <v>0.25</v>
      </c>
      <c r="D4" s="13"/>
      <c r="E4" s="13"/>
      <c r="F4" s="13" t="s">
        <v>18</v>
      </c>
      <c r="G4" s="17">
        <v>0.65</v>
      </c>
      <c r="H4" s="12"/>
      <c r="I4" s="12"/>
      <c r="J4" s="12" t="s">
        <v>27</v>
      </c>
      <c r="K4" s="12">
        <v>0.25</v>
      </c>
      <c r="L4" s="12"/>
      <c r="M4" s="12"/>
      <c r="N4" s="30">
        <f>C4+E4+G4+I4+K4+M4</f>
        <v>1.1499999999999999</v>
      </c>
    </row>
    <row r="5" spans="1:14" x14ac:dyDescent="0.25">
      <c r="A5" s="5">
        <v>9</v>
      </c>
      <c r="B5" s="7" t="s">
        <v>61</v>
      </c>
      <c r="C5" s="7"/>
      <c r="D5" s="7"/>
      <c r="E5" s="9"/>
      <c r="F5" s="9" t="s">
        <v>61</v>
      </c>
      <c r="G5" s="9"/>
      <c r="H5" s="7"/>
      <c r="I5" s="7"/>
      <c r="J5" s="7" t="s">
        <v>61</v>
      </c>
      <c r="K5" s="7"/>
      <c r="L5" s="7"/>
      <c r="M5" s="7"/>
      <c r="N5" s="26"/>
    </row>
    <row r="6" spans="1:14" x14ac:dyDescent="0.25">
      <c r="A6" s="10"/>
      <c r="B6" s="13" t="s">
        <v>27</v>
      </c>
      <c r="C6" s="12">
        <v>0.33</v>
      </c>
      <c r="D6" s="13"/>
      <c r="E6" s="13"/>
      <c r="F6" s="13" t="s">
        <v>18</v>
      </c>
      <c r="G6" s="12">
        <v>1.41</v>
      </c>
      <c r="H6" s="12"/>
      <c r="I6" s="12"/>
      <c r="J6" s="13" t="s">
        <v>27</v>
      </c>
      <c r="K6" s="12">
        <v>0.33</v>
      </c>
      <c r="L6" s="13"/>
      <c r="M6" s="12"/>
      <c r="N6" s="30">
        <f>C6+E6+G6+I6+K6+M6</f>
        <v>2.0699999999999998</v>
      </c>
    </row>
    <row r="7" spans="1:14" x14ac:dyDescent="0.25">
      <c r="A7" s="5">
        <v>6</v>
      </c>
      <c r="B7" s="1"/>
      <c r="C7" s="7"/>
      <c r="D7" s="79" t="s">
        <v>62</v>
      </c>
      <c r="E7" s="7"/>
      <c r="F7" s="9"/>
      <c r="G7" s="7"/>
      <c r="H7" s="79" t="s">
        <v>62</v>
      </c>
      <c r="I7" s="34"/>
      <c r="J7" s="79" t="s">
        <v>62</v>
      </c>
      <c r="K7" s="7"/>
      <c r="L7" s="7"/>
      <c r="M7" s="7"/>
      <c r="N7" s="26"/>
    </row>
    <row r="8" spans="1:14" x14ac:dyDescent="0.25">
      <c r="A8" s="10"/>
      <c r="B8" s="12"/>
      <c r="C8" s="12"/>
      <c r="D8" s="13" t="s">
        <v>18</v>
      </c>
      <c r="E8" s="12">
        <v>0.89</v>
      </c>
      <c r="F8" s="13"/>
      <c r="G8" s="12"/>
      <c r="H8" s="12" t="s">
        <v>27</v>
      </c>
      <c r="I8" s="12">
        <v>0.25</v>
      </c>
      <c r="J8" s="13" t="s">
        <v>27</v>
      </c>
      <c r="K8" s="12">
        <v>0.25</v>
      </c>
      <c r="L8" s="12"/>
      <c r="M8" s="12"/>
      <c r="N8" s="30">
        <f>C8+E8+G8+I8+K8+M8</f>
        <v>1.3900000000000001</v>
      </c>
    </row>
    <row r="9" spans="1:14" x14ac:dyDescent="0.25">
      <c r="A9" s="5">
        <v>6</v>
      </c>
      <c r="B9" s="1"/>
      <c r="C9" s="7"/>
      <c r="D9" s="79" t="s">
        <v>63</v>
      </c>
      <c r="E9" s="7"/>
      <c r="F9" s="9"/>
      <c r="G9" s="7"/>
      <c r="H9" s="79" t="s">
        <v>63</v>
      </c>
      <c r="I9" s="34"/>
      <c r="J9" s="79" t="s">
        <v>63</v>
      </c>
      <c r="K9" s="7"/>
      <c r="L9" s="7"/>
      <c r="M9" s="7"/>
      <c r="N9" s="26"/>
    </row>
    <row r="10" spans="1:14" x14ac:dyDescent="0.25">
      <c r="A10" s="10"/>
      <c r="B10" s="12"/>
      <c r="C10" s="12"/>
      <c r="D10" s="13" t="s">
        <v>18</v>
      </c>
      <c r="E10" s="12">
        <v>0.88</v>
      </c>
      <c r="F10" s="13"/>
      <c r="G10" s="12"/>
      <c r="H10" s="12"/>
      <c r="I10" s="12">
        <v>0.25</v>
      </c>
      <c r="J10" s="13"/>
      <c r="K10" s="12">
        <v>0.25</v>
      </c>
      <c r="L10" s="12"/>
      <c r="M10" s="12"/>
      <c r="N10" s="30">
        <f>C10+E10+G10+I10+K10+M10</f>
        <v>1.38</v>
      </c>
    </row>
    <row r="11" spans="1:14" x14ac:dyDescent="0.25">
      <c r="A11" s="5">
        <v>6</v>
      </c>
      <c r="B11" s="1"/>
      <c r="C11" s="7"/>
      <c r="D11" s="79" t="s">
        <v>64</v>
      </c>
      <c r="E11" s="7"/>
      <c r="F11" s="9"/>
      <c r="G11" s="7"/>
      <c r="H11" s="79" t="s">
        <v>64</v>
      </c>
      <c r="I11" s="34"/>
      <c r="J11" s="79" t="s">
        <v>64</v>
      </c>
      <c r="K11" s="7"/>
      <c r="L11" s="7"/>
      <c r="M11" s="7"/>
      <c r="N11" s="26"/>
    </row>
    <row r="12" spans="1:14" x14ac:dyDescent="0.25">
      <c r="A12" s="10"/>
      <c r="B12" s="12"/>
      <c r="C12" s="12"/>
      <c r="D12" s="13" t="s">
        <v>27</v>
      </c>
      <c r="E12" s="12">
        <v>0.25</v>
      </c>
      <c r="F12" s="13"/>
      <c r="G12" s="12"/>
      <c r="H12" s="12" t="s">
        <v>18</v>
      </c>
      <c r="I12" s="12">
        <v>0.88</v>
      </c>
      <c r="J12" s="13" t="s">
        <v>27</v>
      </c>
      <c r="K12" s="12">
        <v>0.25</v>
      </c>
      <c r="L12" s="12"/>
      <c r="M12" s="12"/>
      <c r="N12" s="30">
        <f>C12+E12+G12+I12+K12+M12</f>
        <v>1.38</v>
      </c>
    </row>
    <row r="13" spans="1:14" x14ac:dyDescent="0.25">
      <c r="A13" s="5">
        <v>6</v>
      </c>
      <c r="B13" s="1"/>
      <c r="C13" s="7"/>
      <c r="D13" s="79" t="s">
        <v>65</v>
      </c>
      <c r="E13" s="7"/>
      <c r="F13" s="9"/>
      <c r="G13" s="7"/>
      <c r="H13" s="79" t="s">
        <v>65</v>
      </c>
      <c r="I13" s="34"/>
      <c r="J13" s="79" t="s">
        <v>65</v>
      </c>
      <c r="K13" s="7"/>
      <c r="L13" s="7"/>
      <c r="M13" s="7"/>
      <c r="N13" s="26"/>
    </row>
    <row r="14" spans="1:14" x14ac:dyDescent="0.25">
      <c r="A14" s="10"/>
      <c r="B14" s="12"/>
      <c r="C14" s="12"/>
      <c r="D14" s="13" t="s">
        <v>27</v>
      </c>
      <c r="E14" s="12">
        <v>0.25</v>
      </c>
      <c r="F14" s="13"/>
      <c r="G14" s="12"/>
      <c r="H14" s="12" t="s">
        <v>18</v>
      </c>
      <c r="I14" s="12">
        <v>0.89</v>
      </c>
      <c r="J14" s="13" t="s">
        <v>27</v>
      </c>
      <c r="K14" s="12">
        <v>0.25</v>
      </c>
      <c r="L14" s="12"/>
      <c r="M14" s="12"/>
      <c r="N14" s="30">
        <f>C14+E14+G14+I14+K14+M14</f>
        <v>1.3900000000000001</v>
      </c>
    </row>
    <row r="15" spans="1:14" ht="24.75" x14ac:dyDescent="0.25">
      <c r="A15" s="5"/>
      <c r="B15" s="1"/>
      <c r="C15" s="7"/>
      <c r="D15" s="51" t="s">
        <v>66</v>
      </c>
      <c r="E15" s="7"/>
      <c r="F15" s="9"/>
      <c r="G15" s="7"/>
      <c r="H15" s="7"/>
      <c r="I15" s="7"/>
      <c r="J15" s="2" t="s">
        <v>66</v>
      </c>
      <c r="K15" s="7"/>
      <c r="L15" s="7"/>
      <c r="M15" s="7"/>
      <c r="N15" s="26"/>
    </row>
    <row r="16" spans="1:14" x14ac:dyDescent="0.25">
      <c r="A16" s="10">
        <v>6</v>
      </c>
      <c r="B16" s="12"/>
      <c r="C16" s="12"/>
      <c r="D16" s="17" t="s">
        <v>18</v>
      </c>
      <c r="E16" s="17">
        <v>1.05</v>
      </c>
      <c r="F16" s="13"/>
      <c r="G16" s="12"/>
      <c r="H16" s="13"/>
      <c r="I16" s="12"/>
      <c r="J16" s="12" t="s">
        <v>27</v>
      </c>
      <c r="K16" s="12">
        <v>0.33</v>
      </c>
      <c r="L16" s="12"/>
      <c r="M16" s="12"/>
      <c r="N16" s="30">
        <f>C16+E16+G16+I16+K16+M16</f>
        <v>1.3800000000000001</v>
      </c>
    </row>
    <row r="17" spans="1:14" ht="24.75" x14ac:dyDescent="0.25">
      <c r="A17" s="5"/>
      <c r="B17" s="7"/>
      <c r="C17" s="7"/>
      <c r="D17" s="51" t="s">
        <v>67</v>
      </c>
      <c r="E17" s="7"/>
      <c r="F17" s="9"/>
      <c r="G17" s="7"/>
      <c r="H17" s="7"/>
      <c r="I17" s="7"/>
      <c r="J17" s="2" t="s">
        <v>67</v>
      </c>
      <c r="K17" s="7"/>
      <c r="L17" s="7"/>
      <c r="M17" s="7"/>
      <c r="N17" s="26"/>
    </row>
    <row r="18" spans="1:14" x14ac:dyDescent="0.25">
      <c r="A18" s="80">
        <v>6</v>
      </c>
      <c r="B18" s="12"/>
      <c r="C18" s="12"/>
      <c r="D18" s="17" t="s">
        <v>18</v>
      </c>
      <c r="E18" s="17">
        <v>1.05</v>
      </c>
      <c r="F18" s="13"/>
      <c r="G18" s="12"/>
      <c r="H18" s="13"/>
      <c r="I18" s="12"/>
      <c r="J18" s="12" t="s">
        <v>27</v>
      </c>
      <c r="K18" s="12">
        <v>0.33</v>
      </c>
      <c r="L18" s="12"/>
      <c r="M18" s="12"/>
      <c r="N18" s="30">
        <f>C18+E18+G18+I18+K18+M18</f>
        <v>1.3800000000000001</v>
      </c>
    </row>
    <row r="19" spans="1:14" x14ac:dyDescent="0.25">
      <c r="A19" s="5">
        <v>1</v>
      </c>
      <c r="B19" s="7"/>
      <c r="C19" s="7"/>
      <c r="D19" s="51"/>
      <c r="E19" s="7"/>
      <c r="F19" s="9"/>
      <c r="G19" s="7"/>
      <c r="H19" s="36" t="s">
        <v>68</v>
      </c>
      <c r="I19" s="7">
        <v>0.23</v>
      </c>
      <c r="J19" s="2"/>
      <c r="K19" s="7"/>
      <c r="L19" s="7"/>
      <c r="M19" s="7"/>
      <c r="N19" s="30">
        <f>C19+E19+G19+I19+K19+M19</f>
        <v>0.23</v>
      </c>
    </row>
    <row r="20" spans="1:14" ht="34.5" x14ac:dyDescent="0.25">
      <c r="A20" s="5"/>
      <c r="B20" s="73" t="s">
        <v>69</v>
      </c>
      <c r="C20" s="9"/>
      <c r="D20" s="73"/>
      <c r="E20" s="9"/>
      <c r="F20" s="9"/>
      <c r="G20" s="7"/>
      <c r="H20" s="73" t="s">
        <v>69</v>
      </c>
      <c r="I20" s="33"/>
      <c r="J20" s="73"/>
      <c r="K20" s="33"/>
      <c r="L20" s="7"/>
      <c r="M20" s="7"/>
      <c r="N20" s="7"/>
    </row>
    <row r="21" spans="1:14" x14ac:dyDescent="0.25">
      <c r="A21" s="10">
        <v>4</v>
      </c>
      <c r="B21" s="13" t="s">
        <v>27</v>
      </c>
      <c r="C21" s="13">
        <v>0.25</v>
      </c>
      <c r="D21" s="13"/>
      <c r="E21" s="13"/>
      <c r="F21" s="13"/>
      <c r="G21" s="12"/>
      <c r="H21" s="13" t="s">
        <v>18</v>
      </c>
      <c r="I21" s="29">
        <v>0.67</v>
      </c>
      <c r="J21" s="13"/>
      <c r="K21" s="29"/>
      <c r="L21" s="13"/>
      <c r="M21" s="12"/>
      <c r="N21" s="30">
        <f>C21+E21+G21+I21+K21+M21</f>
        <v>0.92</v>
      </c>
    </row>
    <row r="22" spans="1:14" x14ac:dyDescent="0.25">
      <c r="A22" s="14">
        <f>SUM(A3:A21)</f>
        <v>55</v>
      </c>
      <c r="B22" s="75" t="s">
        <v>9</v>
      </c>
      <c r="C22" s="75">
        <f>SUM(C3:C19)</f>
        <v>0.58000000000000007</v>
      </c>
      <c r="D22" s="76"/>
      <c r="E22" s="76">
        <f>SUM(E3:E19)</f>
        <v>4.37</v>
      </c>
      <c r="F22" s="77"/>
      <c r="G22" s="75">
        <f>SUM(G3:G19)</f>
        <v>2.06</v>
      </c>
      <c r="H22" s="75"/>
      <c r="I22" s="75">
        <f>SUM(I3:I19)</f>
        <v>2.5</v>
      </c>
      <c r="J22" s="75"/>
      <c r="K22" s="76">
        <f>SUM(K3:K19)</f>
        <v>2.2400000000000002</v>
      </c>
      <c r="L22" s="76"/>
      <c r="M22" s="76">
        <f>SUM(M3:M19)</f>
        <v>0</v>
      </c>
      <c r="N22" s="78">
        <f>SUM(N3:N21)</f>
        <v>12.670000000000002</v>
      </c>
    </row>
    <row r="23" spans="1:14" x14ac:dyDescent="0.25">
      <c r="A23" s="1"/>
      <c r="B23" s="1"/>
      <c r="C23" s="1" t="s">
        <v>10</v>
      </c>
      <c r="D23" s="1"/>
      <c r="E23" s="1"/>
      <c r="F23" s="2"/>
      <c r="G23" s="1"/>
      <c r="H23" s="2" t="s">
        <v>71</v>
      </c>
      <c r="I23" s="1" t="s">
        <v>28</v>
      </c>
      <c r="J23" s="20"/>
      <c r="K23" s="1"/>
      <c r="L23" s="1"/>
      <c r="M23" s="1"/>
      <c r="N23" s="1"/>
    </row>
    <row r="24" spans="1:14" x14ac:dyDescent="0.25">
      <c r="A24" s="1"/>
      <c r="B24" s="1"/>
      <c r="C24" s="1" t="s">
        <v>11</v>
      </c>
      <c r="D24" s="1"/>
      <c r="E24" s="1" t="str">
        <f>B1</f>
        <v>MARCEDES GOMEZ CALCERRADA</v>
      </c>
      <c r="F24" s="2"/>
      <c r="G24" s="1"/>
      <c r="I24" s="1"/>
      <c r="J24" s="20"/>
      <c r="K24" s="22">
        <f>N22*4.33</f>
        <v>54.861100000000008</v>
      </c>
      <c r="L24" s="21"/>
      <c r="M24" s="21"/>
      <c r="N24" s="1"/>
    </row>
    <row r="25" spans="1:14" x14ac:dyDescent="0.25">
      <c r="A25" s="1"/>
      <c r="B25" s="1"/>
      <c r="C25" s="1" t="s">
        <v>12</v>
      </c>
      <c r="D25" s="1"/>
      <c r="E25" s="1"/>
      <c r="F25" s="2"/>
      <c r="G25" s="1"/>
      <c r="H25" s="1"/>
      <c r="J25" s="1"/>
      <c r="K25" s="1"/>
      <c r="L25" s="1"/>
      <c r="M25" s="1"/>
      <c r="N25" s="1"/>
    </row>
    <row r="26" spans="1:14" x14ac:dyDescent="0.25">
      <c r="H26" t="s">
        <v>72</v>
      </c>
    </row>
  </sheetData>
  <pageMargins left="0.25" right="0.25" top="0.75" bottom="0.75" header="0.3" footer="0.3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9" workbookViewId="0">
      <selection activeCell="B36" sqref="B36"/>
    </sheetView>
  </sheetViews>
  <sheetFormatPr baseColWidth="10" defaultRowHeight="15" x14ac:dyDescent="0.25"/>
  <cols>
    <col min="1" max="1" width="7.42578125" customWidth="1"/>
    <col min="3" max="3" width="7.28515625" customWidth="1"/>
    <col min="5" max="5" width="6.42578125" customWidth="1"/>
    <col min="6" max="6" width="17.140625" customWidth="1"/>
    <col min="7" max="7" width="5.140625" customWidth="1"/>
    <col min="9" max="9" width="5.85546875" customWidth="1"/>
    <col min="11" max="11" width="5.7109375" customWidth="1"/>
    <col min="13" max="13" width="7.140625" customWidth="1"/>
    <col min="14" max="14" width="7.5703125" customWidth="1"/>
  </cols>
  <sheetData>
    <row r="1" spans="1:14" x14ac:dyDescent="0.25">
      <c r="A1" s="59"/>
      <c r="B1" s="59" t="s">
        <v>58</v>
      </c>
      <c r="C1" s="59"/>
      <c r="D1" s="59"/>
      <c r="E1" s="59"/>
      <c r="F1" s="107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60"/>
      <c r="B2" s="60" t="s">
        <v>1</v>
      </c>
      <c r="C2" s="60"/>
      <c r="D2" s="60" t="s">
        <v>3</v>
      </c>
      <c r="E2" s="60"/>
      <c r="F2" s="108" t="s">
        <v>108</v>
      </c>
      <c r="G2" s="60"/>
      <c r="H2" s="60" t="s">
        <v>6</v>
      </c>
      <c r="I2" s="60"/>
      <c r="J2" s="60" t="s">
        <v>7</v>
      </c>
      <c r="K2" s="60"/>
      <c r="L2" s="60" t="s">
        <v>16</v>
      </c>
      <c r="M2" s="60"/>
      <c r="N2" s="60" t="s">
        <v>9</v>
      </c>
    </row>
    <row r="3" spans="1:14" x14ac:dyDescent="0.25">
      <c r="A3" s="86"/>
      <c r="B3" s="124"/>
      <c r="C3" s="93"/>
      <c r="D3" s="118"/>
      <c r="E3" s="93"/>
      <c r="F3" s="124"/>
      <c r="G3" s="93"/>
      <c r="H3" s="124" t="s">
        <v>109</v>
      </c>
      <c r="I3" s="93"/>
      <c r="J3" s="124"/>
      <c r="K3" s="113"/>
      <c r="L3" s="118"/>
      <c r="M3" s="93"/>
      <c r="N3" s="93"/>
    </row>
    <row r="4" spans="1:14" x14ac:dyDescent="0.25">
      <c r="A4" s="85">
        <v>4.33</v>
      </c>
      <c r="B4" s="74"/>
      <c r="C4" s="74"/>
      <c r="D4" s="74"/>
      <c r="E4" s="110"/>
      <c r="F4" s="74"/>
      <c r="G4" s="74"/>
      <c r="H4" s="74" t="s">
        <v>18</v>
      </c>
      <c r="I4" s="74">
        <v>1</v>
      </c>
      <c r="J4" s="74"/>
      <c r="K4" s="114"/>
      <c r="L4" s="74"/>
      <c r="M4" s="74"/>
      <c r="N4" s="74">
        <f>C4+E4+G4+I4+K4+M4</f>
        <v>1</v>
      </c>
    </row>
    <row r="5" spans="1:14" x14ac:dyDescent="0.25">
      <c r="A5" s="86"/>
      <c r="B5" s="124" t="s">
        <v>110</v>
      </c>
      <c r="C5" s="93"/>
      <c r="D5" s="118"/>
      <c r="E5" s="93"/>
      <c r="F5" s="124"/>
      <c r="G5" s="93"/>
      <c r="H5" s="124" t="s">
        <v>110</v>
      </c>
      <c r="I5" s="73"/>
      <c r="J5" s="124"/>
      <c r="K5" s="113"/>
      <c r="L5" s="93"/>
      <c r="M5" s="93"/>
      <c r="N5" s="93"/>
    </row>
    <row r="6" spans="1:14" x14ac:dyDescent="0.25">
      <c r="A6" s="85">
        <v>5.07</v>
      </c>
      <c r="B6" s="74" t="s">
        <v>27</v>
      </c>
      <c r="C6" s="74">
        <v>0.25</v>
      </c>
      <c r="D6" s="74"/>
      <c r="E6" s="110"/>
      <c r="F6" s="87"/>
      <c r="G6" s="74"/>
      <c r="H6" s="74" t="s">
        <v>18</v>
      </c>
      <c r="I6" s="74">
        <v>0.92</v>
      </c>
      <c r="J6" s="74"/>
      <c r="K6" s="114"/>
      <c r="L6" s="74"/>
      <c r="M6" s="74"/>
      <c r="N6" s="74">
        <f>C6+E6+G6+I6+K6+M6</f>
        <v>1.17</v>
      </c>
    </row>
    <row r="7" spans="1:14" x14ac:dyDescent="0.25">
      <c r="A7" s="86"/>
      <c r="B7" s="124"/>
      <c r="C7" s="93"/>
      <c r="D7" s="93" t="s">
        <v>111</v>
      </c>
      <c r="E7" s="73"/>
      <c r="F7" s="93"/>
      <c r="G7" s="73"/>
      <c r="H7" s="93"/>
      <c r="I7" s="73"/>
      <c r="J7" s="93" t="s">
        <v>111</v>
      </c>
      <c r="K7" s="113"/>
      <c r="L7" s="93"/>
      <c r="M7" s="93"/>
      <c r="N7" s="93"/>
    </row>
    <row r="8" spans="1:14" x14ac:dyDescent="0.25">
      <c r="A8" s="85">
        <v>5.91</v>
      </c>
      <c r="B8" s="74"/>
      <c r="C8" s="74"/>
      <c r="D8" s="74" t="s">
        <v>18</v>
      </c>
      <c r="E8" s="74">
        <v>1</v>
      </c>
      <c r="F8" s="74"/>
      <c r="G8" s="74"/>
      <c r="H8" s="74"/>
      <c r="I8" s="74"/>
      <c r="J8" s="74" t="s">
        <v>27</v>
      </c>
      <c r="K8" s="114">
        <v>0.25</v>
      </c>
      <c r="L8" s="74"/>
      <c r="M8" s="74"/>
      <c r="N8" s="74">
        <f>C8+E8+G8+I8+K8+M8</f>
        <v>1.25</v>
      </c>
    </row>
    <row r="9" spans="1:14" ht="23.25" x14ac:dyDescent="0.25">
      <c r="A9" s="86"/>
      <c r="B9" s="73" t="s">
        <v>112</v>
      </c>
      <c r="C9" s="93"/>
      <c r="D9" s="73" t="s">
        <v>113</v>
      </c>
      <c r="E9" s="73"/>
      <c r="F9" s="73" t="s">
        <v>113</v>
      </c>
      <c r="G9" s="73"/>
      <c r="H9" s="73" t="s">
        <v>114</v>
      </c>
      <c r="I9" s="93"/>
      <c r="J9" s="73" t="s">
        <v>113</v>
      </c>
      <c r="K9" s="113"/>
      <c r="L9" s="44" t="s">
        <v>112</v>
      </c>
      <c r="M9" s="93"/>
      <c r="N9" s="93"/>
    </row>
    <row r="10" spans="1:14" ht="34.5" x14ac:dyDescent="0.25">
      <c r="A10" s="85">
        <v>14.5</v>
      </c>
      <c r="B10" s="87" t="s">
        <v>27</v>
      </c>
      <c r="C10" s="74">
        <v>0.33</v>
      </c>
      <c r="D10" s="87" t="s">
        <v>115</v>
      </c>
      <c r="E10" s="74">
        <v>1.69</v>
      </c>
      <c r="F10" s="87" t="s">
        <v>27</v>
      </c>
      <c r="G10" s="74">
        <v>0.33</v>
      </c>
      <c r="H10" s="87" t="s">
        <v>27</v>
      </c>
      <c r="I10" s="74">
        <v>0.33</v>
      </c>
      <c r="J10" s="87" t="s">
        <v>27</v>
      </c>
      <c r="K10" s="114">
        <v>0.33</v>
      </c>
      <c r="L10" s="87" t="s">
        <v>27</v>
      </c>
      <c r="M10" s="74">
        <v>0.33</v>
      </c>
      <c r="N10" s="74">
        <f>C10+E10+G10+I10+K10+M10</f>
        <v>3.3400000000000003</v>
      </c>
    </row>
    <row r="11" spans="1:14" x14ac:dyDescent="0.25">
      <c r="A11" s="86"/>
      <c r="B11" s="73" t="s">
        <v>116</v>
      </c>
      <c r="C11" s="93"/>
      <c r="D11" s="73" t="s">
        <v>116</v>
      </c>
      <c r="E11" s="73"/>
      <c r="F11" s="73" t="s">
        <v>116</v>
      </c>
      <c r="G11" s="93"/>
      <c r="H11" s="73" t="s">
        <v>116</v>
      </c>
      <c r="I11" s="93"/>
      <c r="J11" s="73" t="s">
        <v>116</v>
      </c>
      <c r="K11" s="113"/>
      <c r="L11" s="73"/>
      <c r="M11" s="93"/>
      <c r="N11" s="93"/>
    </row>
    <row r="12" spans="1:14" x14ac:dyDescent="0.25">
      <c r="A12" s="85">
        <v>12.46</v>
      </c>
      <c r="B12" s="87" t="s">
        <v>27</v>
      </c>
      <c r="C12" s="74">
        <v>0.33</v>
      </c>
      <c r="D12" s="87" t="s">
        <v>18</v>
      </c>
      <c r="E12" s="87">
        <v>1.56</v>
      </c>
      <c r="F12" s="87" t="s">
        <v>27</v>
      </c>
      <c r="G12" s="74">
        <v>0.33</v>
      </c>
      <c r="H12" s="87" t="s">
        <v>27</v>
      </c>
      <c r="I12" s="74">
        <v>0.33</v>
      </c>
      <c r="J12" s="87" t="s">
        <v>27</v>
      </c>
      <c r="K12" s="114">
        <v>0.33</v>
      </c>
      <c r="L12" s="87"/>
      <c r="M12" s="74"/>
      <c r="N12" s="74">
        <f>C12+E12+G12+I12+K12+M12</f>
        <v>2.8800000000000003</v>
      </c>
    </row>
    <row r="13" spans="1:14" x14ac:dyDescent="0.25">
      <c r="A13" s="115"/>
      <c r="B13" s="116" t="s">
        <v>117</v>
      </c>
      <c r="C13" s="111"/>
      <c r="D13" s="116"/>
      <c r="E13" s="111"/>
      <c r="F13" s="116"/>
      <c r="G13" s="111"/>
      <c r="H13" s="111"/>
      <c r="I13" s="111"/>
      <c r="J13" s="116"/>
      <c r="K13" s="117"/>
      <c r="L13" s="111"/>
      <c r="M13" s="111"/>
      <c r="N13" s="111"/>
    </row>
    <row r="14" spans="1:14" x14ac:dyDescent="0.25">
      <c r="A14" s="115">
        <v>6.5</v>
      </c>
      <c r="B14" s="116" t="s">
        <v>18</v>
      </c>
      <c r="C14" s="111">
        <v>1.5</v>
      </c>
      <c r="D14" s="116"/>
      <c r="E14" s="111"/>
      <c r="F14" s="116"/>
      <c r="G14" s="111"/>
      <c r="H14" s="111"/>
      <c r="I14" s="111"/>
      <c r="J14" s="116"/>
      <c r="K14" s="117"/>
      <c r="L14" s="111"/>
      <c r="M14" s="111"/>
      <c r="N14" s="74">
        <f>C14+E14+G14+I14+K14+M14</f>
        <v>1.5</v>
      </c>
    </row>
    <row r="15" spans="1:14" x14ac:dyDescent="0.25">
      <c r="A15" s="86"/>
      <c r="B15" s="93"/>
      <c r="C15" s="93"/>
      <c r="D15" s="73" t="s">
        <v>118</v>
      </c>
      <c r="E15" s="93"/>
      <c r="F15" s="73"/>
      <c r="G15" s="93"/>
      <c r="H15" s="93"/>
      <c r="I15" s="93"/>
      <c r="J15" s="73" t="s">
        <v>118</v>
      </c>
      <c r="K15" s="113"/>
      <c r="L15" s="93"/>
      <c r="M15" s="93"/>
      <c r="N15" s="93"/>
    </row>
    <row r="16" spans="1:14" x14ac:dyDescent="0.25">
      <c r="A16" s="85">
        <v>9.1</v>
      </c>
      <c r="B16" s="74"/>
      <c r="C16" s="74"/>
      <c r="D16" s="87" t="s">
        <v>27</v>
      </c>
      <c r="E16" s="74">
        <v>0.4</v>
      </c>
      <c r="F16" s="87"/>
      <c r="G16" s="74"/>
      <c r="H16" s="74"/>
      <c r="I16" s="74"/>
      <c r="J16" s="87" t="s">
        <v>18</v>
      </c>
      <c r="K16" s="114">
        <v>1.7</v>
      </c>
      <c r="L16" s="74"/>
      <c r="M16" s="74"/>
      <c r="N16" s="74">
        <f>C16+E16+G16+I16+K16+M16</f>
        <v>2.1</v>
      </c>
    </row>
    <row r="17" spans="1:14" ht="22.5" x14ac:dyDescent="0.25">
      <c r="A17" s="125"/>
      <c r="B17" s="126"/>
      <c r="C17" s="127"/>
      <c r="D17" s="128"/>
      <c r="E17" s="127"/>
      <c r="F17" s="44" t="s">
        <v>119</v>
      </c>
      <c r="G17" s="127"/>
      <c r="H17" s="129"/>
      <c r="I17" s="130"/>
      <c r="J17" s="125"/>
      <c r="K17" s="131"/>
      <c r="L17" s="44" t="s">
        <v>119</v>
      </c>
      <c r="M17" s="130"/>
      <c r="N17" s="26"/>
    </row>
    <row r="18" spans="1:14" x14ac:dyDescent="0.25">
      <c r="A18" s="92">
        <v>6.26</v>
      </c>
      <c r="B18" s="132"/>
      <c r="C18" s="133"/>
      <c r="D18" s="134"/>
      <c r="E18" s="133"/>
      <c r="F18" s="134" t="s">
        <v>27</v>
      </c>
      <c r="G18" s="133">
        <v>0.33</v>
      </c>
      <c r="H18" s="134"/>
      <c r="I18" s="135"/>
      <c r="J18" s="92"/>
      <c r="K18" s="136"/>
      <c r="L18" s="133" t="s">
        <v>18</v>
      </c>
      <c r="M18" s="135">
        <v>1.1200000000000001</v>
      </c>
      <c r="N18" s="15">
        <f>C18+E18+G18+I18+K18+M18</f>
        <v>1.4500000000000002</v>
      </c>
    </row>
    <row r="19" spans="1:14" x14ac:dyDescent="0.25">
      <c r="A19" s="137"/>
      <c r="B19" s="138"/>
      <c r="C19" s="139"/>
      <c r="D19" s="140"/>
      <c r="E19" s="139"/>
      <c r="F19" s="140"/>
      <c r="G19" s="73"/>
      <c r="H19" s="73" t="s">
        <v>120</v>
      </c>
      <c r="I19" s="141"/>
      <c r="J19" s="137"/>
      <c r="K19" s="142"/>
      <c r="L19" s="139"/>
      <c r="M19" s="141"/>
      <c r="N19" s="7"/>
    </row>
    <row r="20" spans="1:14" ht="23.25" x14ac:dyDescent="0.25">
      <c r="A20" s="137">
        <v>2.25</v>
      </c>
      <c r="B20" s="138"/>
      <c r="C20" s="139"/>
      <c r="D20" s="140"/>
      <c r="E20" s="139"/>
      <c r="F20" s="140"/>
      <c r="G20" s="116"/>
      <c r="H20" s="116" t="s">
        <v>121</v>
      </c>
      <c r="I20" s="141">
        <v>0.52</v>
      </c>
      <c r="J20" s="137"/>
      <c r="K20" s="142"/>
      <c r="L20" s="139"/>
      <c r="M20" s="141"/>
      <c r="N20" s="15">
        <v>0.52</v>
      </c>
    </row>
    <row r="21" spans="1:14" x14ac:dyDescent="0.25">
      <c r="A21" s="125"/>
      <c r="B21" s="126"/>
      <c r="C21" s="127"/>
      <c r="D21" s="129"/>
      <c r="E21" s="127"/>
      <c r="F21" s="129"/>
      <c r="G21" s="73"/>
      <c r="H21" s="73"/>
      <c r="I21" s="130"/>
      <c r="J21" s="73" t="s">
        <v>122</v>
      </c>
      <c r="K21" s="131"/>
      <c r="L21" s="127"/>
      <c r="M21" s="130"/>
      <c r="N21" s="7"/>
    </row>
    <row r="22" spans="1:14" x14ac:dyDescent="0.25">
      <c r="A22" s="92">
        <v>3.25</v>
      </c>
      <c r="B22" s="132"/>
      <c r="C22" s="133"/>
      <c r="D22" s="134"/>
      <c r="E22" s="133"/>
      <c r="F22" s="134"/>
      <c r="G22" s="133"/>
      <c r="H22" s="143"/>
      <c r="I22" s="135"/>
      <c r="J22" s="116" t="s">
        <v>18</v>
      </c>
      <c r="K22" s="136">
        <v>0.75</v>
      </c>
      <c r="L22" s="133"/>
      <c r="M22" s="135"/>
      <c r="N22" s="15">
        <f>C22+E22+G22+I22+K22+M22</f>
        <v>0.75</v>
      </c>
    </row>
    <row r="23" spans="1:14" ht="22.5" x14ac:dyDescent="0.25">
      <c r="A23" s="125"/>
      <c r="B23" s="144" t="s">
        <v>123</v>
      </c>
      <c r="C23" s="127"/>
      <c r="D23" s="129"/>
      <c r="E23" s="127"/>
      <c r="F23" s="129"/>
      <c r="G23" s="127"/>
      <c r="H23" s="145"/>
      <c r="I23" s="130"/>
      <c r="J23" s="125"/>
      <c r="K23" s="131"/>
      <c r="L23" s="127"/>
      <c r="M23" s="130"/>
      <c r="N23" s="7"/>
    </row>
    <row r="24" spans="1:14" x14ac:dyDescent="0.25">
      <c r="A24" s="92">
        <v>3</v>
      </c>
      <c r="B24" s="146" t="s">
        <v>124</v>
      </c>
      <c r="C24" s="133">
        <v>0.69</v>
      </c>
      <c r="D24" s="134"/>
      <c r="E24" s="133"/>
      <c r="F24" s="134"/>
      <c r="G24" s="133"/>
      <c r="H24" s="143"/>
      <c r="I24" s="135"/>
      <c r="J24" s="92"/>
      <c r="K24" s="136"/>
      <c r="L24" s="133"/>
      <c r="M24" s="135"/>
      <c r="N24" s="12">
        <v>0.69</v>
      </c>
    </row>
    <row r="25" spans="1:14" x14ac:dyDescent="0.25">
      <c r="A25" s="86"/>
      <c r="B25" s="147"/>
      <c r="C25" s="148"/>
      <c r="D25" s="148"/>
      <c r="E25" s="149"/>
      <c r="F25" s="150" t="s">
        <v>125</v>
      </c>
      <c r="G25" s="93"/>
      <c r="H25" s="126"/>
      <c r="I25" s="93"/>
      <c r="J25" s="150"/>
      <c r="K25" s="113"/>
      <c r="L25" s="150" t="s">
        <v>125</v>
      </c>
      <c r="M25" s="149"/>
      <c r="N25" s="99"/>
    </row>
    <row r="26" spans="1:14" ht="57" x14ac:dyDescent="0.25">
      <c r="A26" s="10">
        <v>5.3</v>
      </c>
      <c r="B26" s="151"/>
      <c r="C26" s="152"/>
      <c r="D26" s="101"/>
      <c r="E26" s="153"/>
      <c r="F26" s="154" t="s">
        <v>126</v>
      </c>
      <c r="G26" s="12">
        <v>0.47</v>
      </c>
      <c r="H26" s="101"/>
      <c r="I26" s="12"/>
      <c r="J26" s="155"/>
      <c r="K26" s="29"/>
      <c r="L26" s="101" t="s">
        <v>18</v>
      </c>
      <c r="M26" s="153">
        <v>0.75</v>
      </c>
      <c r="N26" s="15">
        <f>C26+E26+G26+I26+K26+M26</f>
        <v>1.22</v>
      </c>
    </row>
    <row r="27" spans="1:14" ht="23.25" x14ac:dyDescent="0.25">
      <c r="A27" s="86"/>
      <c r="B27" s="73"/>
      <c r="C27" s="86"/>
      <c r="D27" s="73"/>
      <c r="E27" s="86"/>
      <c r="F27" s="73" t="s">
        <v>127</v>
      </c>
      <c r="G27" s="156"/>
      <c r="H27" s="73"/>
      <c r="I27" s="86"/>
      <c r="J27" s="73"/>
      <c r="K27" s="113"/>
      <c r="L27" s="44" t="s">
        <v>128</v>
      </c>
      <c r="M27" s="113"/>
      <c r="N27" s="7"/>
    </row>
    <row r="28" spans="1:14" x14ac:dyDescent="0.25">
      <c r="A28" s="85">
        <v>4.93</v>
      </c>
      <c r="B28" s="87"/>
      <c r="C28" s="85"/>
      <c r="D28" s="87"/>
      <c r="E28" s="85"/>
      <c r="F28" s="87" t="s">
        <v>27</v>
      </c>
      <c r="G28" s="120">
        <v>0.33</v>
      </c>
      <c r="H28" s="87"/>
      <c r="I28" s="85"/>
      <c r="J28" s="87"/>
      <c r="K28" s="114"/>
      <c r="L28" s="74" t="s">
        <v>18</v>
      </c>
      <c r="M28" s="114">
        <v>0.75</v>
      </c>
      <c r="N28" s="12">
        <f>C28+E28+G28+I28+K28+M28</f>
        <v>1.08</v>
      </c>
    </row>
    <row r="29" spans="1:14" x14ac:dyDescent="0.25">
      <c r="A29" s="157">
        <f>SUM(A3:A28)</f>
        <v>82.860000000000014</v>
      </c>
      <c r="B29" s="74" t="s">
        <v>9</v>
      </c>
      <c r="C29" s="158">
        <f>SUM(C3:C28)</f>
        <v>3.1</v>
      </c>
      <c r="D29" s="159"/>
      <c r="E29" s="119">
        <f>SUM(E3:E28)</f>
        <v>4.6500000000000004</v>
      </c>
      <c r="F29" s="87"/>
      <c r="G29" s="74">
        <f>SUM(G3:G28)</f>
        <v>1.79</v>
      </c>
      <c r="H29" s="74"/>
      <c r="I29" s="74">
        <f>SUM(I3:I28)</f>
        <v>3.1</v>
      </c>
      <c r="J29" s="74"/>
      <c r="K29" s="132">
        <f>SUM(K3:K28)</f>
        <v>3.3600000000000003</v>
      </c>
      <c r="L29" s="119"/>
      <c r="M29" s="119">
        <f>SUM(M3:M28)</f>
        <v>2.95</v>
      </c>
      <c r="N29" s="160">
        <f>SUM(N3:N28)</f>
        <v>18.950000000000003</v>
      </c>
    </row>
    <row r="30" spans="1:14" x14ac:dyDescent="0.25">
      <c r="A30" s="59"/>
      <c r="B30" s="72" t="s">
        <v>10</v>
      </c>
      <c r="C30" s="59"/>
      <c r="D30" s="161"/>
      <c r="E30" s="59"/>
      <c r="F30" s="162" t="s">
        <v>130</v>
      </c>
      <c r="G30" s="59"/>
      <c r="H30" s="59"/>
      <c r="I30" s="59"/>
      <c r="J30" s="55"/>
      <c r="K30" s="59"/>
      <c r="L30" s="59"/>
      <c r="M30" s="59"/>
      <c r="N30" s="59"/>
    </row>
    <row r="31" spans="1:14" x14ac:dyDescent="0.25">
      <c r="A31" s="59"/>
      <c r="B31" s="72" t="s">
        <v>11</v>
      </c>
      <c r="C31" s="72"/>
      <c r="D31" s="163" t="str">
        <f>B1</f>
        <v>MERCEDES GOMEZ CALCERRADA</v>
      </c>
      <c r="E31" s="72"/>
      <c r="F31" s="164"/>
      <c r="G31" s="59"/>
      <c r="H31" s="59" t="s">
        <v>28</v>
      </c>
      <c r="I31" s="59"/>
      <c r="J31" s="55"/>
      <c r="K31" s="121"/>
      <c r="L31" s="121"/>
      <c r="M31" s="121"/>
      <c r="N31" s="59"/>
    </row>
    <row r="32" spans="1:14" x14ac:dyDescent="0.25">
      <c r="A32" s="59"/>
      <c r="B32" s="72" t="s">
        <v>12</v>
      </c>
      <c r="C32" s="72"/>
      <c r="D32" s="163"/>
      <c r="E32" s="72"/>
      <c r="F32" s="164"/>
      <c r="G32" s="59"/>
      <c r="J32">
        <f>N29*4.33</f>
        <v>82.053500000000014</v>
      </c>
      <c r="K32" s="59"/>
      <c r="L32" s="59"/>
      <c r="M32" s="59"/>
      <c r="N32" s="59"/>
    </row>
    <row r="34" spans="8:8" x14ac:dyDescent="0.25">
      <c r="H34" t="s">
        <v>129</v>
      </c>
    </row>
  </sheetData>
  <pageMargins left="0.7" right="0.7" top="0.75" bottom="0.75" header="0.3" footer="0.3"/>
  <pageSetup paperSize="1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C18" sqref="C18"/>
    </sheetView>
  </sheetViews>
  <sheetFormatPr baseColWidth="10" defaultRowHeight="15" x14ac:dyDescent="0.25"/>
  <cols>
    <col min="1" max="1" width="8.85546875" customWidth="1"/>
    <col min="2" max="2" width="14.5703125" customWidth="1"/>
    <col min="3" max="3" width="7.28515625" customWidth="1"/>
    <col min="4" max="4" width="15" customWidth="1"/>
    <col min="5" max="5" width="6.42578125" customWidth="1"/>
    <col min="6" max="6" width="14.5703125" customWidth="1"/>
    <col min="7" max="7" width="6.5703125" customWidth="1"/>
    <col min="8" max="8" width="9.28515625" customWidth="1"/>
    <col min="9" max="9" width="5.140625" customWidth="1"/>
    <col min="10" max="10" width="17.7109375" customWidth="1"/>
    <col min="11" max="11" width="6.42578125" customWidth="1"/>
    <col min="12" max="13" width="6.28515625" customWidth="1"/>
    <col min="14" max="14" width="6.7109375" customWidth="1"/>
  </cols>
  <sheetData>
    <row r="1" spans="1:14" x14ac:dyDescent="0.25">
      <c r="A1" s="1"/>
      <c r="B1" s="1" t="s">
        <v>58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8</v>
      </c>
      <c r="M2" s="3" t="s">
        <v>4</v>
      </c>
      <c r="N2" s="3" t="s">
        <v>9</v>
      </c>
    </row>
    <row r="3" spans="1:14" ht="35.25" customHeight="1" x14ac:dyDescent="0.25">
      <c r="A3" s="5">
        <v>6</v>
      </c>
      <c r="B3" s="2" t="s">
        <v>53</v>
      </c>
      <c r="C3" s="7"/>
      <c r="D3" s="1"/>
      <c r="E3" s="7"/>
      <c r="F3" s="2" t="s">
        <v>53</v>
      </c>
      <c r="G3" s="7"/>
      <c r="H3" s="1"/>
      <c r="I3" s="9"/>
      <c r="J3" s="2" t="s">
        <v>53</v>
      </c>
      <c r="K3" s="7"/>
      <c r="L3" s="1"/>
      <c r="M3" s="7"/>
      <c r="N3" s="26"/>
    </row>
    <row r="4" spans="1:14" x14ac:dyDescent="0.25">
      <c r="A4" s="10"/>
      <c r="B4" s="12" t="s">
        <v>18</v>
      </c>
      <c r="C4" s="12">
        <v>0.88</v>
      </c>
      <c r="D4" s="12"/>
      <c r="E4" s="28"/>
      <c r="F4" s="13" t="s">
        <v>27</v>
      </c>
      <c r="G4" s="12">
        <v>0.25</v>
      </c>
      <c r="H4" s="12"/>
      <c r="I4" s="12"/>
      <c r="J4" s="12" t="s">
        <v>27</v>
      </c>
      <c r="K4" s="12">
        <v>0.25</v>
      </c>
      <c r="L4" s="12"/>
      <c r="M4" s="12"/>
      <c r="N4" s="30">
        <f>C4+E4+G4+I4+K4+M4</f>
        <v>1.38</v>
      </c>
    </row>
    <row r="5" spans="1:14" ht="32.25" customHeight="1" x14ac:dyDescent="0.25">
      <c r="A5" s="5">
        <v>6</v>
      </c>
      <c r="B5" s="2" t="s">
        <v>54</v>
      </c>
      <c r="C5" s="7"/>
      <c r="D5" s="1"/>
      <c r="E5" s="7"/>
      <c r="F5" s="2" t="s">
        <v>54</v>
      </c>
      <c r="G5" s="7"/>
      <c r="H5" s="1"/>
      <c r="I5" s="9"/>
      <c r="J5" s="2" t="s">
        <v>54</v>
      </c>
      <c r="K5" s="7"/>
      <c r="L5" s="7"/>
      <c r="M5" s="7"/>
      <c r="N5" s="26"/>
    </row>
    <row r="6" spans="1:14" x14ac:dyDescent="0.25">
      <c r="A6" s="10"/>
      <c r="B6" s="12" t="s">
        <v>18</v>
      </c>
      <c r="C6" s="12">
        <v>0.88</v>
      </c>
      <c r="D6" s="12"/>
      <c r="E6" s="28"/>
      <c r="F6" s="13" t="s">
        <v>27</v>
      </c>
      <c r="G6" s="12">
        <v>0.25</v>
      </c>
      <c r="H6" s="12"/>
      <c r="I6" s="12"/>
      <c r="J6" s="12" t="s">
        <v>27</v>
      </c>
      <c r="K6" s="12">
        <v>0.25</v>
      </c>
      <c r="L6" s="12"/>
      <c r="M6" s="12"/>
      <c r="N6" s="30">
        <f>C6+E6+G6+I6+K6+M6</f>
        <v>1.38</v>
      </c>
    </row>
    <row r="7" spans="1:14" ht="26.25" customHeight="1" x14ac:dyDescent="0.25">
      <c r="A7" s="5"/>
      <c r="B7" s="73"/>
      <c r="C7" s="7"/>
      <c r="D7" s="9" t="s">
        <v>55</v>
      </c>
      <c r="E7" s="9"/>
      <c r="F7" s="9"/>
      <c r="G7" s="7"/>
      <c r="H7" s="9"/>
      <c r="I7" s="7"/>
      <c r="J7" s="9" t="s">
        <v>55</v>
      </c>
      <c r="K7" s="7"/>
      <c r="L7" s="7"/>
      <c r="M7" s="7"/>
      <c r="N7" s="7"/>
    </row>
    <row r="8" spans="1:14" ht="33" customHeight="1" x14ac:dyDescent="0.25">
      <c r="A8" s="10">
        <v>6</v>
      </c>
      <c r="B8" s="74"/>
      <c r="C8" s="12"/>
      <c r="D8" s="13" t="s">
        <v>56</v>
      </c>
      <c r="E8" s="13">
        <v>0.92</v>
      </c>
      <c r="F8" s="13"/>
      <c r="G8" s="12"/>
      <c r="H8" s="12"/>
      <c r="I8" s="12"/>
      <c r="J8" s="13" t="s">
        <v>57</v>
      </c>
      <c r="K8" s="12">
        <v>0.46</v>
      </c>
      <c r="L8" s="13"/>
      <c r="M8" s="12"/>
      <c r="N8" s="30">
        <f>C8+E8+G8+I8+K8+M8</f>
        <v>1.3800000000000001</v>
      </c>
    </row>
    <row r="9" spans="1:14" x14ac:dyDescent="0.25">
      <c r="A9" s="14">
        <f>SUM(A3:A8)</f>
        <v>18</v>
      </c>
      <c r="B9" s="75" t="s">
        <v>9</v>
      </c>
      <c r="C9" s="75">
        <f>SUM(C4:C6)</f>
        <v>1.76</v>
      </c>
      <c r="D9" s="76"/>
      <c r="E9" s="76">
        <f>SUM(E3:E6)</f>
        <v>0</v>
      </c>
      <c r="F9" s="77"/>
      <c r="G9" s="75">
        <f>SUM(G3:G6)</f>
        <v>0.5</v>
      </c>
      <c r="H9" s="75"/>
      <c r="I9" s="75">
        <f>SUM(I3:I6)</f>
        <v>0</v>
      </c>
      <c r="J9" s="75"/>
      <c r="K9" s="76">
        <f>SUM(K3:K6)</f>
        <v>0.5</v>
      </c>
      <c r="L9" s="76"/>
      <c r="M9" s="76">
        <f>SUM(M3:M6)</f>
        <v>0</v>
      </c>
      <c r="N9" s="78">
        <f>SUM(N3:N8)</f>
        <v>4.1399999999999997</v>
      </c>
    </row>
    <row r="10" spans="1:14" x14ac:dyDescent="0.25">
      <c r="A10" s="1"/>
      <c r="B10" s="1"/>
      <c r="C10" s="1" t="s">
        <v>10</v>
      </c>
      <c r="D10" s="1"/>
      <c r="E10" s="1"/>
      <c r="F10" s="2"/>
      <c r="G10" s="1"/>
      <c r="H10" s="2" t="s">
        <v>59</v>
      </c>
      <c r="I10" s="1" t="s">
        <v>28</v>
      </c>
      <c r="J10" s="20"/>
      <c r="K10" s="1"/>
      <c r="L10" s="1"/>
      <c r="M10" s="1"/>
      <c r="N10" s="1"/>
    </row>
    <row r="11" spans="1:14" x14ac:dyDescent="0.25">
      <c r="A11" s="1"/>
      <c r="B11" s="1"/>
      <c r="C11" s="1" t="s">
        <v>11</v>
      </c>
      <c r="D11" s="1"/>
      <c r="E11" s="1" t="str">
        <f>B1</f>
        <v>MERCEDES GOMEZ CALCERRADA</v>
      </c>
      <c r="F11" s="2"/>
      <c r="G11" s="1"/>
      <c r="I11" s="1"/>
      <c r="J11" s="20"/>
      <c r="K11" s="22">
        <f>N9*4.33</f>
        <v>17.926199999999998</v>
      </c>
      <c r="L11" s="21"/>
      <c r="M11" s="21"/>
      <c r="N11" s="1"/>
    </row>
    <row r="12" spans="1:14" x14ac:dyDescent="0.25">
      <c r="A12" s="1"/>
      <c r="B12" s="1"/>
      <c r="C12" s="1" t="s">
        <v>12</v>
      </c>
      <c r="D12" s="1"/>
      <c r="E12" s="1"/>
      <c r="F12" s="2"/>
      <c r="G12" s="1"/>
      <c r="H12" s="1" t="s">
        <v>73</v>
      </c>
      <c r="J12" s="1"/>
      <c r="K12" s="1"/>
      <c r="L12" s="1"/>
      <c r="M12" s="1"/>
      <c r="N12" s="1"/>
    </row>
  </sheetData>
  <pageMargins left="0.25" right="0.25" top="0.75" bottom="0.75" header="0.3" footer="0.3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B1" sqref="B1"/>
    </sheetView>
  </sheetViews>
  <sheetFormatPr baseColWidth="10" defaultRowHeight="15" x14ac:dyDescent="0.25"/>
  <cols>
    <col min="1" max="1" width="9.28515625" customWidth="1"/>
    <col min="2" max="2" width="14.7109375" customWidth="1"/>
    <col min="3" max="3" width="6" customWidth="1"/>
    <col min="4" max="4" width="19.5703125" customWidth="1"/>
    <col min="5" max="5" width="7" customWidth="1"/>
    <col min="6" max="6" width="15.5703125" customWidth="1"/>
    <col min="7" max="7" width="6.140625" customWidth="1"/>
    <col min="8" max="8" width="12.5703125" customWidth="1"/>
    <col min="9" max="9" width="6.7109375" customWidth="1"/>
    <col min="10" max="10" width="33.85546875" customWidth="1"/>
    <col min="11" max="11" width="5.42578125" customWidth="1"/>
    <col min="12" max="12" width="6.140625" customWidth="1"/>
  </cols>
  <sheetData>
    <row r="1" spans="1:12" x14ac:dyDescent="0.25">
      <c r="B1" s="1" t="s">
        <v>14</v>
      </c>
      <c r="F1" s="24"/>
    </row>
    <row r="2" spans="1:12" x14ac:dyDescent="0.25">
      <c r="A2" s="3" t="s">
        <v>0</v>
      </c>
      <c r="B2" s="60" t="s">
        <v>1</v>
      </c>
      <c r="C2" s="3" t="s">
        <v>33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9</v>
      </c>
    </row>
    <row r="3" spans="1:12" ht="24" x14ac:dyDescent="0.25">
      <c r="A3" s="25">
        <v>5.19</v>
      </c>
      <c r="B3" s="44"/>
      <c r="C3" s="36"/>
      <c r="D3" s="36" t="s">
        <v>34</v>
      </c>
      <c r="E3" s="36"/>
      <c r="F3" s="36"/>
      <c r="G3" s="36"/>
      <c r="H3" s="36"/>
      <c r="I3" s="36"/>
      <c r="J3" s="36"/>
      <c r="K3" s="36"/>
      <c r="L3" s="46"/>
    </row>
    <row r="4" spans="1:12" x14ac:dyDescent="0.25">
      <c r="A4" s="27"/>
      <c r="B4" s="47"/>
      <c r="C4" s="48"/>
      <c r="D4" s="49" t="s">
        <v>35</v>
      </c>
      <c r="E4" s="48">
        <v>1.19</v>
      </c>
      <c r="F4" s="48"/>
      <c r="G4" s="48"/>
      <c r="H4" s="48"/>
      <c r="I4" s="48"/>
      <c r="J4" s="48"/>
      <c r="K4" s="48"/>
      <c r="L4" s="61">
        <f>C4+E4+G4+I4+K4</f>
        <v>1.19</v>
      </c>
    </row>
    <row r="5" spans="1:12" ht="24" x14ac:dyDescent="0.25">
      <c r="A5" s="25">
        <v>10.64</v>
      </c>
      <c r="B5" s="44"/>
      <c r="C5" s="36"/>
      <c r="D5" s="36" t="s">
        <v>36</v>
      </c>
      <c r="E5" s="36"/>
      <c r="F5" s="36"/>
      <c r="G5" s="36"/>
      <c r="H5" s="36"/>
      <c r="I5" s="36"/>
      <c r="J5" s="36" t="s">
        <v>37</v>
      </c>
      <c r="K5" s="36"/>
      <c r="L5" s="46"/>
    </row>
    <row r="6" spans="1:12" ht="54" customHeight="1" x14ac:dyDescent="0.25">
      <c r="A6" s="27"/>
      <c r="B6" s="47"/>
      <c r="C6" s="48"/>
      <c r="D6" s="49" t="s">
        <v>38</v>
      </c>
      <c r="E6" s="48">
        <v>1.8</v>
      </c>
      <c r="F6" s="48"/>
      <c r="G6" s="48"/>
      <c r="H6" s="48"/>
      <c r="I6" s="48"/>
      <c r="J6" s="62" t="s">
        <v>39</v>
      </c>
      <c r="K6" s="48">
        <v>0.65</v>
      </c>
      <c r="L6" s="61">
        <f>C6+E6+G6+I6+K6</f>
        <v>2.4500000000000002</v>
      </c>
    </row>
    <row r="7" spans="1:12" x14ac:dyDescent="0.25">
      <c r="A7" s="25">
        <v>3</v>
      </c>
      <c r="B7" s="44"/>
      <c r="C7" s="36"/>
      <c r="D7" s="36"/>
      <c r="E7" s="36"/>
      <c r="F7" s="36" t="s">
        <v>40</v>
      </c>
      <c r="G7" s="36"/>
      <c r="H7" s="36"/>
      <c r="I7" s="36"/>
      <c r="J7" s="36"/>
      <c r="K7" s="36"/>
      <c r="L7" s="46"/>
    </row>
    <row r="8" spans="1:12" x14ac:dyDescent="0.25">
      <c r="A8" s="27"/>
      <c r="B8" s="47"/>
      <c r="C8" s="48"/>
      <c r="D8" s="48"/>
      <c r="E8" s="48"/>
      <c r="F8" s="49" t="s">
        <v>18</v>
      </c>
      <c r="G8" s="49">
        <v>0.69</v>
      </c>
      <c r="H8" s="48"/>
      <c r="I8" s="48"/>
      <c r="J8" s="48"/>
      <c r="K8" s="48"/>
      <c r="L8" s="61">
        <f>C8+E8+G8+I8+K8</f>
        <v>0.69</v>
      </c>
    </row>
    <row r="9" spans="1:12" ht="27" x14ac:dyDescent="0.25">
      <c r="A9" s="25">
        <v>10</v>
      </c>
      <c r="B9" s="63" t="s">
        <v>41</v>
      </c>
      <c r="C9" s="36">
        <v>2.2999999999999998</v>
      </c>
      <c r="D9" s="36"/>
      <c r="E9" s="36"/>
      <c r="F9" s="36"/>
      <c r="G9" s="36"/>
      <c r="H9" s="36"/>
      <c r="I9" s="36"/>
      <c r="J9" s="36"/>
      <c r="K9" s="36"/>
      <c r="L9" s="64">
        <f>C9+E9+G9+I9+K9</f>
        <v>2.2999999999999998</v>
      </c>
    </row>
    <row r="10" spans="1:12" ht="26.25" customHeight="1" x14ac:dyDescent="0.25">
      <c r="A10" s="25">
        <v>8</v>
      </c>
      <c r="B10" s="45" t="s">
        <v>42</v>
      </c>
      <c r="C10" s="45"/>
      <c r="D10" s="36"/>
      <c r="E10" s="36"/>
      <c r="F10" s="36"/>
      <c r="G10" s="36"/>
      <c r="H10" s="45"/>
      <c r="I10" s="45"/>
      <c r="J10" s="36"/>
      <c r="K10" s="36"/>
      <c r="L10" s="46"/>
    </row>
    <row r="11" spans="1:12" ht="24" x14ac:dyDescent="0.25">
      <c r="A11" s="27"/>
      <c r="B11" s="48" t="s">
        <v>43</v>
      </c>
      <c r="C11" s="48">
        <v>1.8</v>
      </c>
      <c r="D11" s="48"/>
      <c r="E11" s="48"/>
      <c r="F11" s="48"/>
      <c r="G11" s="48"/>
      <c r="H11" s="48"/>
      <c r="I11" s="48"/>
      <c r="J11" s="48"/>
      <c r="K11" s="48"/>
      <c r="L11" s="61">
        <f>C11+E11+G11+I11+K11</f>
        <v>1.8</v>
      </c>
    </row>
    <row r="12" spans="1:12" ht="27" customHeight="1" x14ac:dyDescent="0.25">
      <c r="A12" s="25"/>
      <c r="B12" s="36" t="s">
        <v>44</v>
      </c>
      <c r="C12" s="36"/>
      <c r="D12" s="36"/>
      <c r="E12" s="36"/>
      <c r="F12" s="36"/>
      <c r="G12" s="36"/>
      <c r="H12" s="36" t="s">
        <v>44</v>
      </c>
      <c r="I12" s="36"/>
      <c r="J12" s="36"/>
      <c r="K12" s="36"/>
      <c r="L12" s="46"/>
    </row>
    <row r="13" spans="1:12" x14ac:dyDescent="0.25">
      <c r="A13" s="27">
        <v>5.98</v>
      </c>
      <c r="B13" s="47"/>
      <c r="C13" s="65">
        <v>0.69</v>
      </c>
      <c r="D13" s="49"/>
      <c r="E13" s="49"/>
      <c r="F13" s="48"/>
      <c r="G13" s="48"/>
      <c r="H13" s="48"/>
      <c r="I13" s="48">
        <v>0.69</v>
      </c>
      <c r="J13" s="48"/>
      <c r="K13" s="49"/>
      <c r="L13" s="61">
        <f>C13+E13+G13+I13+K13</f>
        <v>1.38</v>
      </c>
    </row>
    <row r="14" spans="1:12" x14ac:dyDescent="0.25">
      <c r="A14" s="37"/>
      <c r="B14" s="40"/>
      <c r="C14" s="36"/>
      <c r="D14" s="65" t="s">
        <v>45</v>
      </c>
      <c r="E14" s="66"/>
      <c r="F14" s="65"/>
      <c r="G14" s="65"/>
      <c r="H14" s="65"/>
      <c r="I14" s="65"/>
      <c r="J14" s="65" t="s">
        <v>45</v>
      </c>
      <c r="K14" s="65"/>
      <c r="L14" s="46"/>
    </row>
    <row r="15" spans="1:12" ht="44.25" customHeight="1" x14ac:dyDescent="0.25">
      <c r="A15" s="27">
        <v>5</v>
      </c>
      <c r="B15" s="47"/>
      <c r="C15" s="48"/>
      <c r="D15" s="49" t="s">
        <v>18</v>
      </c>
      <c r="E15" s="48">
        <v>0.9</v>
      </c>
      <c r="F15" s="48"/>
      <c r="G15" s="48"/>
      <c r="H15" s="49"/>
      <c r="I15" s="49"/>
      <c r="J15" s="49" t="s">
        <v>46</v>
      </c>
      <c r="K15" s="48">
        <v>0.25</v>
      </c>
      <c r="L15" s="61">
        <f>C15+E15+G15+I15+K15</f>
        <v>1.1499999999999999</v>
      </c>
    </row>
    <row r="16" spans="1:12" ht="19.5" customHeight="1" x14ac:dyDescent="0.25">
      <c r="A16" s="37"/>
      <c r="B16" s="40"/>
      <c r="C16" s="65"/>
      <c r="D16" s="66" t="s">
        <v>47</v>
      </c>
      <c r="E16" s="66"/>
      <c r="F16" s="65"/>
      <c r="G16" s="65"/>
      <c r="H16" s="65"/>
      <c r="I16" s="65"/>
      <c r="J16" s="66" t="s">
        <v>47</v>
      </c>
      <c r="K16" s="65"/>
      <c r="L16" s="46"/>
    </row>
    <row r="17" spans="1:12" x14ac:dyDescent="0.25">
      <c r="A17" s="27">
        <v>5</v>
      </c>
      <c r="B17" s="47"/>
      <c r="C17" s="48"/>
      <c r="D17" s="49" t="s">
        <v>18</v>
      </c>
      <c r="E17" s="48">
        <v>0.9</v>
      </c>
      <c r="F17" s="48"/>
      <c r="G17" s="48"/>
      <c r="H17" s="49"/>
      <c r="I17" s="49"/>
      <c r="J17" s="49" t="s">
        <v>25</v>
      </c>
      <c r="K17" s="48">
        <v>0.25</v>
      </c>
      <c r="L17" s="61">
        <f>C17+E17+G17+I17+K17</f>
        <v>1.1499999999999999</v>
      </c>
    </row>
    <row r="18" spans="1:12" ht="18.75" customHeight="1" x14ac:dyDescent="0.25">
      <c r="A18" s="25"/>
      <c r="B18" s="44"/>
      <c r="C18" s="36"/>
      <c r="D18" s="45" t="s">
        <v>48</v>
      </c>
      <c r="E18" s="36"/>
      <c r="F18" s="36"/>
      <c r="G18" s="36"/>
      <c r="H18" s="45"/>
      <c r="I18" s="45"/>
      <c r="J18" s="45" t="s">
        <v>49</v>
      </c>
      <c r="K18" s="36"/>
      <c r="L18" s="46"/>
    </row>
    <row r="19" spans="1:12" x14ac:dyDescent="0.25">
      <c r="A19" s="37">
        <v>4</v>
      </c>
      <c r="B19" s="40"/>
      <c r="C19" s="65"/>
      <c r="D19" s="66" t="s">
        <v>18</v>
      </c>
      <c r="E19" s="65">
        <v>0.67</v>
      </c>
      <c r="F19" s="65"/>
      <c r="G19" s="65"/>
      <c r="H19" s="66"/>
      <c r="I19" s="66"/>
      <c r="J19" s="66" t="s">
        <v>25</v>
      </c>
      <c r="K19" s="65">
        <v>0.25</v>
      </c>
      <c r="L19" s="61">
        <f>C19+E19+G19+I19+K19</f>
        <v>0.92</v>
      </c>
    </row>
    <row r="20" spans="1:12" ht="27.75" customHeight="1" x14ac:dyDescent="0.25">
      <c r="A20" s="25"/>
      <c r="B20" s="44"/>
      <c r="C20" s="36"/>
      <c r="D20" s="45"/>
      <c r="E20" s="36"/>
      <c r="F20" s="45" t="s">
        <v>50</v>
      </c>
      <c r="G20" s="36"/>
      <c r="H20" s="45"/>
      <c r="I20" s="45"/>
      <c r="J20" s="45"/>
      <c r="K20" s="36"/>
      <c r="L20" s="46"/>
    </row>
    <row r="21" spans="1:12" x14ac:dyDescent="0.25">
      <c r="A21" s="27">
        <v>8.66</v>
      </c>
      <c r="B21" s="47"/>
      <c r="C21" s="48"/>
      <c r="D21" s="49"/>
      <c r="E21" s="48"/>
      <c r="F21" s="48"/>
      <c r="G21" s="48">
        <v>2</v>
      </c>
      <c r="H21" s="49"/>
      <c r="I21" s="49"/>
      <c r="J21" s="49"/>
      <c r="K21" s="48"/>
      <c r="L21" s="61">
        <f>C21+E21+G21+I21+K21</f>
        <v>2</v>
      </c>
    </row>
    <row r="22" spans="1:12" x14ac:dyDescent="0.25">
      <c r="A22" s="67">
        <f>SUM(A3:A21)</f>
        <v>65.47</v>
      </c>
      <c r="B22" s="68" t="s">
        <v>9</v>
      </c>
      <c r="C22" s="69">
        <f>SUM(C3:C21)</f>
        <v>4.7899999999999991</v>
      </c>
      <c r="D22" s="70"/>
      <c r="E22" s="70">
        <f>SUM(E3:E21)</f>
        <v>5.46</v>
      </c>
      <c r="F22" s="69"/>
      <c r="G22" s="69">
        <f>SUM(G3:G21)</f>
        <v>2.69</v>
      </c>
      <c r="H22" s="69"/>
      <c r="I22" s="69">
        <f>SUM(I3:I21)</f>
        <v>0.69</v>
      </c>
      <c r="J22" s="69"/>
      <c r="K22" s="70">
        <f>SUM(K3:K21)</f>
        <v>1.4</v>
      </c>
      <c r="L22" s="71">
        <f>SUM(L3:L21)</f>
        <v>15.03</v>
      </c>
    </row>
    <row r="23" spans="1:12" x14ac:dyDescent="0.25">
      <c r="B23" s="59"/>
      <c r="F23" s="24"/>
      <c r="J23" s="55"/>
    </row>
    <row r="24" spans="1:12" x14ac:dyDescent="0.25">
      <c r="B24" s="59"/>
      <c r="F24" s="24"/>
      <c r="H24" t="s">
        <v>28</v>
      </c>
      <c r="J24" s="55"/>
      <c r="K24" s="56"/>
    </row>
    <row r="25" spans="1:12" x14ac:dyDescent="0.25">
      <c r="B25" s="72" t="s">
        <v>10</v>
      </c>
      <c r="E25" t="s">
        <v>51</v>
      </c>
      <c r="F25" s="24"/>
      <c r="I25" s="57">
        <f>L22*4.33</f>
        <v>65.079899999999995</v>
      </c>
    </row>
    <row r="26" spans="1:12" x14ac:dyDescent="0.25">
      <c r="B26" s="72" t="s">
        <v>12</v>
      </c>
    </row>
    <row r="27" spans="1:12" x14ac:dyDescent="0.25">
      <c r="F27" t="s">
        <v>52</v>
      </c>
    </row>
  </sheetData>
  <pageMargins left="0" right="0" top="0" bottom="0" header="0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B1" sqref="B1"/>
    </sheetView>
  </sheetViews>
  <sheetFormatPr baseColWidth="10" defaultRowHeight="15" x14ac:dyDescent="0.25"/>
  <sheetData>
    <row r="1" spans="1:14" x14ac:dyDescent="0.25">
      <c r="B1" s="59" t="s">
        <v>58</v>
      </c>
      <c r="F1" s="24"/>
    </row>
    <row r="2" spans="1:14" x14ac:dyDescent="0.25">
      <c r="A2" s="3" t="s">
        <v>0</v>
      </c>
      <c r="B2" s="60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3" t="s">
        <v>4</v>
      </c>
      <c r="H2" s="3" t="s">
        <v>6</v>
      </c>
      <c r="I2" s="3" t="s">
        <v>4</v>
      </c>
      <c r="J2" s="3" t="s">
        <v>7</v>
      </c>
      <c r="K2" s="3" t="s">
        <v>4</v>
      </c>
      <c r="L2" s="3" t="s">
        <v>16</v>
      </c>
      <c r="M2" s="3"/>
      <c r="N2" s="3" t="s">
        <v>9</v>
      </c>
    </row>
    <row r="3" spans="1:14" x14ac:dyDescent="0.25">
      <c r="A3" s="86"/>
      <c r="B3" s="73"/>
      <c r="C3" s="93"/>
      <c r="D3" s="73" t="s">
        <v>103</v>
      </c>
      <c r="E3" s="93"/>
      <c r="F3" s="73"/>
      <c r="G3" s="93"/>
      <c r="H3" s="73" t="s">
        <v>103</v>
      </c>
      <c r="I3" s="93"/>
      <c r="J3" s="93" t="s">
        <v>103</v>
      </c>
      <c r="K3" s="112"/>
      <c r="L3" s="73"/>
      <c r="M3" s="112"/>
      <c r="N3" s="93"/>
    </row>
    <row r="4" spans="1:14" x14ac:dyDescent="0.25">
      <c r="A4" s="85">
        <v>9.74</v>
      </c>
      <c r="B4" s="87"/>
      <c r="C4" s="74"/>
      <c r="D4" s="87" t="s">
        <v>104</v>
      </c>
      <c r="E4" s="74">
        <v>0.75</v>
      </c>
      <c r="F4" s="87"/>
      <c r="G4" s="74"/>
      <c r="H4" s="87" t="s">
        <v>105</v>
      </c>
      <c r="I4" s="74">
        <v>0.75</v>
      </c>
      <c r="J4" s="74" t="s">
        <v>105</v>
      </c>
      <c r="K4" s="110">
        <v>0.75</v>
      </c>
      <c r="L4" s="87"/>
      <c r="M4" s="110"/>
      <c r="N4" s="74">
        <f>C4+E4+G4+I4+K4</f>
        <v>2.25</v>
      </c>
    </row>
    <row r="5" spans="1:14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122">
        <f>SUM(A3:A5)</f>
        <v>9.74</v>
      </c>
      <c r="B6" s="27"/>
      <c r="C6" s="27">
        <f>SUM(C3:C5)</f>
        <v>0</v>
      </c>
      <c r="D6" s="27"/>
      <c r="E6" s="27">
        <f>SUM(E3:E5)</f>
        <v>0.75</v>
      </c>
      <c r="F6" s="27"/>
      <c r="G6" s="27">
        <f>SUM(G3:G5)</f>
        <v>0</v>
      </c>
      <c r="H6" s="27"/>
      <c r="I6" s="27">
        <f>SUM(I3:I5)</f>
        <v>0.75</v>
      </c>
      <c r="J6" s="27"/>
      <c r="K6" s="27">
        <f>SUM(K3:K5)</f>
        <v>0.75</v>
      </c>
      <c r="L6" s="27"/>
      <c r="M6" s="27">
        <f>SUM(M3:M5)</f>
        <v>0</v>
      </c>
      <c r="N6" s="27">
        <f>SUM(N3:N5)</f>
        <v>2.25</v>
      </c>
    </row>
    <row r="7" spans="1:14" x14ac:dyDescent="0.25">
      <c r="A7" s="1"/>
      <c r="B7" s="59"/>
      <c r="C7" s="59" t="s">
        <v>10</v>
      </c>
      <c r="D7" s="1"/>
      <c r="E7" s="1"/>
      <c r="F7" s="2"/>
      <c r="G7" s="1"/>
      <c r="H7" s="1"/>
      <c r="I7" s="1"/>
      <c r="J7" s="20"/>
      <c r="K7" s="1"/>
      <c r="L7" s="1"/>
      <c r="M7" s="1"/>
      <c r="N7" s="1"/>
    </row>
    <row r="8" spans="1:14" x14ac:dyDescent="0.25">
      <c r="A8" s="1"/>
      <c r="B8" s="59"/>
      <c r="C8" s="59" t="s">
        <v>11</v>
      </c>
      <c r="D8" s="1"/>
      <c r="E8" s="23" t="s">
        <v>106</v>
      </c>
      <c r="F8" s="2"/>
      <c r="G8" s="1"/>
      <c r="H8" s="1" t="s">
        <v>28</v>
      </c>
      <c r="I8" s="1"/>
      <c r="J8" s="20"/>
      <c r="K8" s="21"/>
      <c r="L8" s="21"/>
      <c r="M8" s="21">
        <f>N6*4.33</f>
        <v>9.7424999999999997</v>
      </c>
      <c r="N8" s="1"/>
    </row>
    <row r="9" spans="1:14" x14ac:dyDescent="0.25">
      <c r="A9" s="1"/>
      <c r="C9" s="1" t="s">
        <v>12</v>
      </c>
      <c r="D9" s="1"/>
      <c r="F9" s="2"/>
      <c r="G9" s="1"/>
      <c r="H9" s="1"/>
      <c r="I9" s="22"/>
      <c r="J9" s="1"/>
      <c r="K9" s="1"/>
      <c r="L9" s="1"/>
      <c r="M9" s="1"/>
      <c r="N9" s="1"/>
    </row>
    <row r="10" spans="1:14" x14ac:dyDescent="0.25">
      <c r="H10" s="123" t="s">
        <v>107</v>
      </c>
    </row>
  </sheetData>
  <pageMargins left="0.7" right="0.7" top="0.75" bottom="0.75" header="0.3" footer="0.3"/>
  <pageSetup paperSize="1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C12" sqref="C12"/>
    </sheetView>
  </sheetViews>
  <sheetFormatPr baseColWidth="10" defaultRowHeight="15" x14ac:dyDescent="0.25"/>
  <sheetData>
    <row r="1" spans="1:14" x14ac:dyDescent="0.25">
      <c r="A1" s="1"/>
      <c r="B1" s="59" t="s">
        <v>58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59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60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5"/>
      <c r="B4" s="109" t="s">
        <v>131</v>
      </c>
      <c r="C4" s="15"/>
      <c r="D4" s="38"/>
      <c r="E4" s="38"/>
      <c r="F4" s="51"/>
      <c r="G4" s="15"/>
      <c r="H4" s="51" t="s">
        <v>131</v>
      </c>
      <c r="I4" s="15"/>
      <c r="J4" s="38"/>
      <c r="K4" s="7"/>
      <c r="L4" s="7"/>
      <c r="M4" s="7"/>
      <c r="N4" s="7"/>
    </row>
    <row r="5" spans="1:14" x14ac:dyDescent="0.25">
      <c r="A5" s="10">
        <v>5</v>
      </c>
      <c r="B5" s="74" t="s">
        <v>27</v>
      </c>
      <c r="C5" s="12">
        <v>0.4</v>
      </c>
      <c r="D5" s="13"/>
      <c r="E5" s="13"/>
      <c r="F5" s="13"/>
      <c r="G5" s="12"/>
      <c r="H5" s="12" t="s">
        <v>18</v>
      </c>
      <c r="I5" s="12">
        <v>0.75</v>
      </c>
      <c r="J5" s="13"/>
      <c r="K5" s="12"/>
      <c r="L5" s="13"/>
      <c r="M5" s="12"/>
      <c r="N5" s="12">
        <f>C5+E5+G5+I5+K5+M5</f>
        <v>1.1499999999999999</v>
      </c>
    </row>
    <row r="6" spans="1:14" x14ac:dyDescent="0.25">
      <c r="A6" s="58">
        <f>SUM(A4:A5)</f>
        <v>5</v>
      </c>
      <c r="B6" s="85" t="s">
        <v>9</v>
      </c>
      <c r="C6" s="10">
        <f>SUM(C4:C5)</f>
        <v>0.4</v>
      </c>
      <c r="D6" s="17"/>
      <c r="E6" s="10">
        <f>SUM(E4:E5)</f>
        <v>0</v>
      </c>
      <c r="F6" s="18"/>
      <c r="G6" s="10">
        <f>SUM(G4:G5)</f>
        <v>0</v>
      </c>
      <c r="H6" s="10"/>
      <c r="I6" s="10">
        <f>SUM(I4:I5)</f>
        <v>0.75</v>
      </c>
      <c r="J6" s="10"/>
      <c r="K6" s="10">
        <f>SUM(K4:K5)</f>
        <v>0</v>
      </c>
      <c r="L6" s="17"/>
      <c r="M6" s="17">
        <f>SUM(M4:M5)</f>
        <v>0</v>
      </c>
      <c r="N6" s="19">
        <f>SUM(N4:N5)</f>
        <v>1.1499999999999999</v>
      </c>
    </row>
    <row r="7" spans="1:14" x14ac:dyDescent="0.25">
      <c r="A7" s="1"/>
      <c r="B7" s="59"/>
      <c r="C7" s="1"/>
      <c r="D7" s="1"/>
      <c r="E7" s="1"/>
      <c r="F7" s="2"/>
      <c r="G7" s="1"/>
      <c r="H7" s="1"/>
      <c r="I7" s="1"/>
      <c r="J7" s="20"/>
      <c r="K7" s="1"/>
      <c r="L7" s="1"/>
      <c r="M7" s="1"/>
      <c r="N7" s="1"/>
    </row>
    <row r="8" spans="1:14" x14ac:dyDescent="0.25">
      <c r="A8" s="1"/>
      <c r="B8" s="59"/>
      <c r="C8" s="1"/>
      <c r="D8" s="1"/>
      <c r="E8" s="1"/>
      <c r="F8" s="2"/>
      <c r="G8" s="1"/>
      <c r="H8" s="1" t="s">
        <v>28</v>
      </c>
      <c r="I8" s="1"/>
      <c r="J8" s="20"/>
      <c r="K8" s="21"/>
      <c r="L8" s="21">
        <f>N6*4.33</f>
        <v>4.9794999999999998</v>
      </c>
      <c r="M8" s="21"/>
      <c r="N8" s="1"/>
    </row>
    <row r="9" spans="1:14" x14ac:dyDescent="0.25">
      <c r="A9" s="1"/>
      <c r="B9" s="59"/>
      <c r="C9" s="1" t="str">
        <f>B1</f>
        <v>MERCEDES GOMEZ CALCERRADA</v>
      </c>
      <c r="D9" s="1"/>
      <c r="E9" s="1"/>
      <c r="F9" s="165" t="s">
        <v>132</v>
      </c>
      <c r="G9" s="1"/>
      <c r="H9" s="1"/>
      <c r="I9" s="22"/>
      <c r="J9" s="1"/>
      <c r="K9" s="1"/>
      <c r="L9" s="1"/>
      <c r="M9" s="1"/>
      <c r="N9" s="1"/>
    </row>
    <row r="10" spans="1:14" x14ac:dyDescent="0.25">
      <c r="A10" s="1"/>
      <c r="B10" s="59"/>
      <c r="C10" s="1"/>
      <c r="E10" s="23"/>
      <c r="F10" s="59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H11" t="s">
        <v>133</v>
      </c>
    </row>
  </sheetData>
  <pageMargins left="0.7" right="0.7" top="0.75" bottom="0.75" header="0.3" footer="0.3"/>
  <pageSetup paperSize="1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16" workbookViewId="0">
      <selection sqref="A1:N34"/>
    </sheetView>
  </sheetViews>
  <sheetFormatPr baseColWidth="10" defaultRowHeight="15" x14ac:dyDescent="0.25"/>
  <cols>
    <col min="1" max="1" width="5.42578125" customWidth="1"/>
    <col min="2" max="2" width="17.7109375" customWidth="1"/>
    <col min="3" max="3" width="5.42578125" customWidth="1"/>
    <col min="4" max="4" width="15.140625" customWidth="1"/>
    <col min="5" max="5" width="5.85546875" customWidth="1"/>
    <col min="6" max="6" width="16.85546875" customWidth="1"/>
    <col min="7" max="7" width="6" customWidth="1"/>
    <col min="8" max="8" width="14.5703125" customWidth="1"/>
    <col min="9" max="9" width="5.42578125" customWidth="1"/>
    <col min="10" max="10" width="20.140625" customWidth="1"/>
    <col min="11" max="11" width="4.5703125" customWidth="1"/>
    <col min="12" max="12" width="10.42578125" customWidth="1"/>
    <col min="13" max="13" width="5.28515625" customWidth="1"/>
    <col min="14" max="14" width="6.140625" customWidth="1"/>
  </cols>
  <sheetData>
    <row r="1" spans="1:14" x14ac:dyDescent="0.25">
      <c r="A1" s="59"/>
      <c r="B1" s="59" t="s">
        <v>58</v>
      </c>
      <c r="C1" s="59"/>
      <c r="D1" s="59"/>
      <c r="E1" s="59"/>
      <c r="F1" s="107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60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108" t="s">
        <v>5</v>
      </c>
      <c r="G2" s="60" t="s">
        <v>4</v>
      </c>
      <c r="H2" s="60" t="s">
        <v>6</v>
      </c>
      <c r="I2" s="60" t="s">
        <v>4</v>
      </c>
      <c r="J2" s="60" t="s">
        <v>7</v>
      </c>
      <c r="K2" s="60" t="s">
        <v>4</v>
      </c>
      <c r="L2" s="60" t="s">
        <v>8</v>
      </c>
      <c r="M2" s="60" t="s">
        <v>4</v>
      </c>
      <c r="N2" s="60" t="s">
        <v>9</v>
      </c>
    </row>
    <row r="3" spans="1:14" ht="22.5" x14ac:dyDescent="0.25">
      <c r="A3" s="86"/>
      <c r="B3" s="179" t="s">
        <v>168</v>
      </c>
      <c r="C3" s="180"/>
      <c r="D3" s="179"/>
      <c r="E3" s="44"/>
      <c r="F3" s="179" t="s">
        <v>169</v>
      </c>
      <c r="G3" s="180"/>
      <c r="H3" s="179" t="s">
        <v>170</v>
      </c>
      <c r="I3" s="44"/>
      <c r="J3" s="179" t="s">
        <v>170</v>
      </c>
      <c r="K3" s="44"/>
      <c r="L3" s="44"/>
      <c r="M3" s="180"/>
      <c r="N3" s="180"/>
    </row>
    <row r="4" spans="1:14" ht="24.75" x14ac:dyDescent="0.25">
      <c r="A4" s="85">
        <v>16.579999999999998</v>
      </c>
      <c r="B4" s="181" t="s">
        <v>27</v>
      </c>
      <c r="C4" s="182">
        <v>0.33</v>
      </c>
      <c r="D4" s="183"/>
      <c r="E4" s="47"/>
      <c r="F4" s="181" t="s">
        <v>27</v>
      </c>
      <c r="G4" s="182">
        <v>0.33</v>
      </c>
      <c r="H4" s="181" t="s">
        <v>171</v>
      </c>
      <c r="I4" s="47">
        <v>1.58</v>
      </c>
      <c r="J4" s="181" t="s">
        <v>172</v>
      </c>
      <c r="K4" s="47">
        <v>1.59</v>
      </c>
      <c r="L4" s="47"/>
      <c r="M4" s="182"/>
      <c r="N4" s="182">
        <f>C4+E4+G4+I4+K4+M4</f>
        <v>3.83</v>
      </c>
    </row>
    <row r="5" spans="1:14" ht="22.5" x14ac:dyDescent="0.25">
      <c r="A5" s="184"/>
      <c r="B5" s="185"/>
      <c r="C5" s="186"/>
      <c r="D5" s="185"/>
      <c r="E5" s="178"/>
      <c r="F5" s="185" t="s">
        <v>168</v>
      </c>
      <c r="G5" s="186"/>
      <c r="H5" s="185"/>
      <c r="I5" s="178"/>
      <c r="J5" s="185"/>
      <c r="K5" s="178"/>
      <c r="L5" s="178"/>
      <c r="M5" s="186"/>
      <c r="N5" s="186"/>
    </row>
    <row r="6" spans="1:14" ht="15.75" customHeight="1" x14ac:dyDescent="0.25">
      <c r="A6" s="85">
        <v>0.5</v>
      </c>
      <c r="B6" s="185"/>
      <c r="C6" s="186"/>
      <c r="D6" s="185"/>
      <c r="E6" s="178"/>
      <c r="F6" s="187" t="s">
        <v>173</v>
      </c>
      <c r="G6" s="186">
        <v>0.12</v>
      </c>
      <c r="H6" s="185"/>
      <c r="I6" s="178"/>
      <c r="J6" s="185"/>
      <c r="K6" s="178"/>
      <c r="L6" s="178"/>
      <c r="M6" s="186"/>
      <c r="N6" s="182">
        <f>C6+E6+G6+I6+K6+M6</f>
        <v>0.12</v>
      </c>
    </row>
    <row r="7" spans="1:14" ht="18.75" customHeight="1" x14ac:dyDescent="0.25">
      <c r="A7" s="86"/>
      <c r="B7" s="179" t="s">
        <v>174</v>
      </c>
      <c r="C7" s="180"/>
      <c r="D7" s="179"/>
      <c r="E7" s="180"/>
      <c r="F7" s="179"/>
      <c r="G7" s="180"/>
      <c r="H7" s="179"/>
      <c r="I7" s="44"/>
      <c r="J7" s="179"/>
      <c r="K7" s="44"/>
      <c r="L7" s="44"/>
      <c r="M7" s="180"/>
      <c r="N7" s="180"/>
    </row>
    <row r="8" spans="1:14" ht="17.25" customHeight="1" x14ac:dyDescent="0.25">
      <c r="A8" s="85">
        <v>0.25</v>
      </c>
      <c r="B8" s="183" t="s">
        <v>175</v>
      </c>
      <c r="C8" s="182">
        <v>0.06</v>
      </c>
      <c r="D8" s="183"/>
      <c r="E8" s="182"/>
      <c r="F8" s="183"/>
      <c r="G8" s="182"/>
      <c r="H8" s="183"/>
      <c r="I8" s="47"/>
      <c r="J8" s="183"/>
      <c r="K8" s="47"/>
      <c r="L8" s="47"/>
      <c r="M8" s="182"/>
      <c r="N8" s="182">
        <f>C8+E8+G8+I8+K8+M8</f>
        <v>0.06</v>
      </c>
    </row>
    <row r="9" spans="1:14" ht="16.5" x14ac:dyDescent="0.25">
      <c r="A9" s="188"/>
      <c r="B9" s="179"/>
      <c r="C9" s="180"/>
      <c r="D9" s="179"/>
      <c r="E9" s="180"/>
      <c r="F9" s="189" t="s">
        <v>176</v>
      </c>
      <c r="G9" s="180"/>
      <c r="H9" s="179"/>
      <c r="I9" s="44"/>
      <c r="J9" s="179"/>
      <c r="K9" s="44"/>
      <c r="L9" s="44"/>
      <c r="M9" s="180"/>
      <c r="N9" s="180"/>
    </row>
    <row r="10" spans="1:14" ht="57.75" customHeight="1" x14ac:dyDescent="0.25">
      <c r="A10" s="190">
        <v>1</v>
      </c>
      <c r="B10" s="183"/>
      <c r="C10" s="182"/>
      <c r="D10" s="183"/>
      <c r="E10" s="182"/>
      <c r="F10" s="181" t="s">
        <v>177</v>
      </c>
      <c r="G10" s="182">
        <v>0.25</v>
      </c>
      <c r="H10" s="183"/>
      <c r="I10" s="47"/>
      <c r="J10" s="183"/>
      <c r="K10" s="47"/>
      <c r="L10" s="47"/>
      <c r="M10" s="182"/>
      <c r="N10" s="182">
        <f>C10+E10+G10+I10+K10+M10</f>
        <v>0.25</v>
      </c>
    </row>
    <row r="11" spans="1:14" x14ac:dyDescent="0.25">
      <c r="A11" s="115"/>
      <c r="B11" s="109" t="s">
        <v>178</v>
      </c>
      <c r="C11" s="117"/>
      <c r="D11" s="109" t="s">
        <v>178</v>
      </c>
      <c r="E11" s="191"/>
      <c r="F11" s="109" t="s">
        <v>178</v>
      </c>
      <c r="G11" s="191"/>
      <c r="H11" s="109" t="s">
        <v>178</v>
      </c>
      <c r="I11" s="116"/>
      <c r="J11" s="109" t="s">
        <v>178</v>
      </c>
      <c r="K11" s="116"/>
      <c r="L11" s="111"/>
      <c r="M11" s="117"/>
      <c r="N11" s="117"/>
    </row>
    <row r="12" spans="1:14" x14ac:dyDescent="0.25">
      <c r="A12" s="85">
        <v>15</v>
      </c>
      <c r="B12" s="192" t="s">
        <v>27</v>
      </c>
      <c r="C12" s="114">
        <v>0.35</v>
      </c>
      <c r="D12" s="192" t="s">
        <v>18</v>
      </c>
      <c r="E12" s="120">
        <v>2.06</v>
      </c>
      <c r="F12" s="192" t="s">
        <v>27</v>
      </c>
      <c r="G12" s="120">
        <v>0.35</v>
      </c>
      <c r="H12" s="192" t="s">
        <v>27</v>
      </c>
      <c r="I12" s="87">
        <v>0.35</v>
      </c>
      <c r="J12" s="192" t="s">
        <v>27</v>
      </c>
      <c r="K12" s="87">
        <v>0.35</v>
      </c>
      <c r="L12" s="74"/>
      <c r="M12" s="114"/>
      <c r="N12" s="114">
        <f>C12+E12+G12+I12+K12+M12</f>
        <v>3.4600000000000004</v>
      </c>
    </row>
    <row r="13" spans="1:14" ht="12" customHeight="1" x14ac:dyDescent="0.25">
      <c r="A13" s="188"/>
      <c r="B13" s="73"/>
      <c r="C13" s="113"/>
      <c r="D13" s="73" t="s">
        <v>179</v>
      </c>
      <c r="E13" s="193"/>
      <c r="F13" s="73"/>
      <c r="G13" s="113"/>
      <c r="H13" s="93"/>
      <c r="I13" s="93"/>
      <c r="J13" s="73" t="s">
        <v>180</v>
      </c>
      <c r="K13" s="93"/>
      <c r="L13" s="73"/>
      <c r="M13" s="113"/>
      <c r="N13" s="113"/>
    </row>
    <row r="14" spans="1:14" x14ac:dyDescent="0.25">
      <c r="A14" s="190">
        <v>6.01</v>
      </c>
      <c r="B14" s="87"/>
      <c r="C14" s="114"/>
      <c r="D14" s="87" t="s">
        <v>27</v>
      </c>
      <c r="E14" s="194">
        <v>0.33</v>
      </c>
      <c r="F14" s="87"/>
      <c r="G14" s="114"/>
      <c r="H14" s="74"/>
      <c r="I14" s="74"/>
      <c r="J14" s="87" t="s">
        <v>18</v>
      </c>
      <c r="K14" s="74">
        <v>1.06</v>
      </c>
      <c r="L14" s="87"/>
      <c r="M14" s="114"/>
      <c r="N14" s="117">
        <f>C14+E14+G14+I14+K14+M14</f>
        <v>1.3900000000000001</v>
      </c>
    </row>
    <row r="15" spans="1:14" ht="11.25" customHeight="1" x14ac:dyDescent="0.25">
      <c r="A15" s="86"/>
      <c r="B15" s="93"/>
      <c r="C15" s="113"/>
      <c r="D15" s="109" t="s">
        <v>67</v>
      </c>
      <c r="E15" s="113"/>
      <c r="F15" s="73"/>
      <c r="G15" s="113"/>
      <c r="H15" s="93"/>
      <c r="I15" s="93"/>
      <c r="J15" s="107" t="s">
        <v>67</v>
      </c>
      <c r="K15" s="93"/>
      <c r="L15" s="93"/>
      <c r="M15" s="113"/>
      <c r="N15" s="113"/>
    </row>
    <row r="16" spans="1:14" x14ac:dyDescent="0.25">
      <c r="A16" s="115">
        <v>6</v>
      </c>
      <c r="B16" s="111"/>
      <c r="C16" s="117"/>
      <c r="D16" s="111" t="s">
        <v>18</v>
      </c>
      <c r="E16" s="117">
        <v>1.05</v>
      </c>
      <c r="F16" s="116"/>
      <c r="G16" s="117"/>
      <c r="H16" s="116"/>
      <c r="I16" s="111"/>
      <c r="J16" s="111" t="s">
        <v>27</v>
      </c>
      <c r="K16" s="111">
        <v>0.33</v>
      </c>
      <c r="L16" s="111"/>
      <c r="M16" s="117"/>
      <c r="N16" s="117">
        <f>C16+E16+G16+I16+K16+M16</f>
        <v>1.3800000000000001</v>
      </c>
    </row>
    <row r="17" spans="1:14" ht="14.25" customHeight="1" x14ac:dyDescent="0.25">
      <c r="A17" s="188"/>
      <c r="B17" s="73" t="s">
        <v>181</v>
      </c>
      <c r="C17" s="113"/>
      <c r="D17" s="93"/>
      <c r="E17" s="113"/>
      <c r="F17" s="73"/>
      <c r="G17" s="113"/>
      <c r="H17" s="73"/>
      <c r="I17" s="93"/>
      <c r="J17" s="93"/>
      <c r="K17" s="93"/>
      <c r="L17" s="93"/>
      <c r="M17" s="113"/>
      <c r="N17" s="113"/>
    </row>
    <row r="18" spans="1:14" x14ac:dyDescent="0.25">
      <c r="A18" s="190">
        <v>5.18</v>
      </c>
      <c r="B18" s="74" t="s">
        <v>18</v>
      </c>
      <c r="C18" s="114">
        <v>1.19</v>
      </c>
      <c r="D18" s="74"/>
      <c r="E18" s="114"/>
      <c r="F18" s="87"/>
      <c r="G18" s="114"/>
      <c r="H18" s="87"/>
      <c r="I18" s="74"/>
      <c r="J18" s="74"/>
      <c r="K18" s="74"/>
      <c r="L18" s="74"/>
      <c r="M18" s="114"/>
      <c r="N18" s="114">
        <f>C18+E18+G18+I18+K18+M18</f>
        <v>1.19</v>
      </c>
    </row>
    <row r="19" spans="1:14" x14ac:dyDescent="0.25">
      <c r="A19" s="184"/>
      <c r="B19" s="111" t="s">
        <v>182</v>
      </c>
      <c r="C19" s="117"/>
      <c r="D19" s="111"/>
      <c r="E19" s="117"/>
      <c r="F19" s="116" t="s">
        <v>182</v>
      </c>
      <c r="G19" s="117"/>
      <c r="H19" s="116"/>
      <c r="I19" s="111"/>
      <c r="J19" s="111" t="s">
        <v>182</v>
      </c>
      <c r="K19" s="111"/>
      <c r="L19" s="111"/>
      <c r="M19" s="117"/>
      <c r="N19" s="117"/>
    </row>
    <row r="20" spans="1:14" x14ac:dyDescent="0.25">
      <c r="A20" s="190">
        <v>6.61</v>
      </c>
      <c r="B20" s="74" t="s">
        <v>18</v>
      </c>
      <c r="C20" s="114">
        <v>0.86</v>
      </c>
      <c r="D20" s="74"/>
      <c r="E20" s="114"/>
      <c r="F20" s="87" t="s">
        <v>25</v>
      </c>
      <c r="G20" s="114">
        <v>0.33</v>
      </c>
      <c r="H20" s="87"/>
      <c r="I20" s="74"/>
      <c r="J20" s="74" t="s">
        <v>25</v>
      </c>
      <c r="K20" s="74">
        <v>0.33</v>
      </c>
      <c r="L20" s="74"/>
      <c r="M20" s="114"/>
      <c r="N20" s="114">
        <f>C20+G20+K20</f>
        <v>1.52</v>
      </c>
    </row>
    <row r="21" spans="1:14" ht="12" customHeight="1" x14ac:dyDescent="0.25">
      <c r="A21" s="5"/>
      <c r="B21" s="82" t="s">
        <v>183</v>
      </c>
      <c r="C21" s="38"/>
      <c r="D21" s="82"/>
      <c r="E21" s="38"/>
      <c r="F21" s="82" t="s">
        <v>183</v>
      </c>
      <c r="G21" s="15"/>
      <c r="H21" s="82"/>
      <c r="I21" s="15"/>
      <c r="J21" s="38" t="s">
        <v>183</v>
      </c>
      <c r="K21" s="15"/>
      <c r="L21" s="38"/>
      <c r="M21" s="15"/>
      <c r="N21" s="15"/>
    </row>
    <row r="22" spans="1:14" x14ac:dyDescent="0.25">
      <c r="A22" s="10">
        <v>8</v>
      </c>
      <c r="B22" s="11" t="s">
        <v>25</v>
      </c>
      <c r="C22" s="13">
        <v>0.33</v>
      </c>
      <c r="D22" s="11"/>
      <c r="E22" s="13"/>
      <c r="F22" s="11" t="s">
        <v>18</v>
      </c>
      <c r="G22" s="12">
        <v>1.19</v>
      </c>
      <c r="H22" s="11"/>
      <c r="I22" s="12"/>
      <c r="J22" s="13" t="s">
        <v>27</v>
      </c>
      <c r="K22" s="12">
        <v>0.33</v>
      </c>
      <c r="L22" s="13"/>
      <c r="M22" s="12"/>
      <c r="N22" s="12">
        <f>C22+E22+G22+I22+K22+M22</f>
        <v>1.85</v>
      </c>
    </row>
    <row r="23" spans="1:14" x14ac:dyDescent="0.25">
      <c r="A23" s="195">
        <v>17.32</v>
      </c>
      <c r="B23" s="7"/>
      <c r="C23" s="7"/>
      <c r="D23" s="9" t="s">
        <v>184</v>
      </c>
      <c r="E23" s="7">
        <v>2</v>
      </c>
      <c r="F23" s="9"/>
      <c r="G23" s="7"/>
      <c r="H23" s="7" t="s">
        <v>184</v>
      </c>
      <c r="I23" s="7">
        <v>2</v>
      </c>
      <c r="J23" s="7"/>
      <c r="K23" s="7"/>
      <c r="L23" s="7"/>
      <c r="M23" s="7"/>
      <c r="N23" s="12">
        <f>C23+E23+G23+I23+K23+M23</f>
        <v>4</v>
      </c>
    </row>
    <row r="24" spans="1:14" ht="24.75" x14ac:dyDescent="0.25">
      <c r="A24" s="86"/>
      <c r="B24" s="9"/>
      <c r="C24" s="5"/>
      <c r="D24" s="9"/>
      <c r="E24" s="33"/>
      <c r="F24" s="9" t="s">
        <v>127</v>
      </c>
      <c r="G24" s="32"/>
      <c r="H24" s="9"/>
      <c r="I24" s="5"/>
      <c r="J24" s="9"/>
      <c r="K24" s="33"/>
      <c r="L24" s="36" t="s">
        <v>128</v>
      </c>
      <c r="M24" s="33"/>
      <c r="N24" s="33"/>
    </row>
    <row r="25" spans="1:14" x14ac:dyDescent="0.25">
      <c r="A25" s="85">
        <v>6</v>
      </c>
      <c r="B25" s="13"/>
      <c r="C25" s="10"/>
      <c r="D25" s="13"/>
      <c r="E25" s="29"/>
      <c r="F25" s="13" t="s">
        <v>18</v>
      </c>
      <c r="G25" s="18">
        <v>0.66</v>
      </c>
      <c r="H25" s="13"/>
      <c r="I25" s="10"/>
      <c r="J25" s="13"/>
      <c r="K25" s="29"/>
      <c r="L25" s="12" t="s">
        <v>18</v>
      </c>
      <c r="M25" s="29">
        <v>0.66</v>
      </c>
      <c r="N25" s="29">
        <f>C25+E25+G25+I25+K25+M25</f>
        <v>1.32</v>
      </c>
    </row>
    <row r="26" spans="1:14" ht="15.75" customHeight="1" x14ac:dyDescent="0.25">
      <c r="A26" s="188"/>
      <c r="B26" s="9"/>
      <c r="C26" s="5"/>
      <c r="D26" s="9" t="s">
        <v>185</v>
      </c>
      <c r="E26" s="5"/>
      <c r="F26" s="9"/>
      <c r="G26" s="32"/>
      <c r="H26" s="9"/>
      <c r="I26" s="5"/>
      <c r="J26" s="9" t="s">
        <v>185</v>
      </c>
      <c r="K26" s="5"/>
      <c r="L26" s="7"/>
      <c r="M26" s="33"/>
      <c r="N26" s="33"/>
    </row>
    <row r="27" spans="1:14" x14ac:dyDescent="0.25">
      <c r="A27" s="190">
        <v>5.04</v>
      </c>
      <c r="B27" s="13"/>
      <c r="C27" s="10"/>
      <c r="D27" s="13" t="s">
        <v>27</v>
      </c>
      <c r="E27" s="10">
        <v>0.41</v>
      </c>
      <c r="F27" s="13"/>
      <c r="G27" s="18"/>
      <c r="H27" s="13"/>
      <c r="I27" s="10"/>
      <c r="J27" s="13" t="s">
        <v>18</v>
      </c>
      <c r="K27" s="10">
        <v>0.75</v>
      </c>
      <c r="L27" s="12"/>
      <c r="M27" s="29"/>
      <c r="N27" s="29">
        <f>C27+E27+G27+I27+K27+M27</f>
        <v>1.1599999999999999</v>
      </c>
    </row>
    <row r="28" spans="1:14" ht="9.75" customHeight="1" x14ac:dyDescent="0.25">
      <c r="A28" s="5"/>
      <c r="B28" s="6" t="s">
        <v>161</v>
      </c>
      <c r="C28" s="7"/>
      <c r="D28" s="6"/>
      <c r="E28" s="9"/>
      <c r="F28" s="6" t="s">
        <v>161</v>
      </c>
      <c r="G28" s="9"/>
      <c r="H28" s="6"/>
      <c r="I28" s="9"/>
      <c r="J28" s="6" t="s">
        <v>161</v>
      </c>
      <c r="K28" s="9"/>
      <c r="L28" s="9"/>
      <c r="M28" s="7"/>
      <c r="N28" s="7"/>
    </row>
    <row r="29" spans="1:14" x14ac:dyDescent="0.25">
      <c r="A29" s="80">
        <v>9.6199999999999992</v>
      </c>
      <c r="B29" s="82" t="s">
        <v>27</v>
      </c>
      <c r="C29" s="15">
        <v>0.36</v>
      </c>
      <c r="D29" s="82"/>
      <c r="E29" s="38"/>
      <c r="F29" s="82" t="s">
        <v>18</v>
      </c>
      <c r="G29" s="15">
        <v>1.5</v>
      </c>
      <c r="H29" s="82"/>
      <c r="I29" s="38"/>
      <c r="J29" s="82" t="s">
        <v>27</v>
      </c>
      <c r="K29" s="38">
        <v>0.36</v>
      </c>
      <c r="L29" s="38"/>
      <c r="M29" s="15"/>
      <c r="N29" s="39">
        <f>C29+G29+K29</f>
        <v>2.2199999999999998</v>
      </c>
    </row>
    <row r="30" spans="1:14" x14ac:dyDescent="0.25">
      <c r="A30" s="196">
        <f>SUM(A3:A29)</f>
        <v>103.11</v>
      </c>
      <c r="B30" s="197" t="s">
        <v>9</v>
      </c>
      <c r="C30" s="198">
        <f>SUM(C3:C29)</f>
        <v>3.48</v>
      </c>
      <c r="D30" s="199"/>
      <c r="E30" s="198">
        <f>SUM(E3:E29)</f>
        <v>5.8500000000000005</v>
      </c>
      <c r="F30" s="200"/>
      <c r="G30" s="198">
        <f>SUM(G3:G29)</f>
        <v>4.7300000000000004</v>
      </c>
      <c r="H30" s="197"/>
      <c r="I30" s="198">
        <f>SUM(I3:I29)</f>
        <v>3.93</v>
      </c>
      <c r="J30" s="201"/>
      <c r="K30" s="198">
        <f>SUM(K3:K29)</f>
        <v>5.1000000000000005</v>
      </c>
      <c r="L30" s="199"/>
      <c r="M30" s="202">
        <f>SUM(M3:M29)</f>
        <v>0.66</v>
      </c>
      <c r="N30" s="198">
        <f>SUM(N3:N29)</f>
        <v>23.75</v>
      </c>
    </row>
    <row r="31" spans="1:14" x14ac:dyDescent="0.25">
      <c r="A31" s="55"/>
      <c r="B31" s="203"/>
      <c r="C31" s="203"/>
      <c r="D31" s="59"/>
      <c r="E31" s="204"/>
      <c r="F31" s="205"/>
      <c r="G31" s="59"/>
      <c r="H31" s="59" t="s">
        <v>28</v>
      </c>
      <c r="I31" s="59"/>
      <c r="J31" s="55"/>
      <c r="K31" s="59"/>
      <c r="L31" s="59"/>
      <c r="M31" s="59"/>
      <c r="N31" s="59"/>
    </row>
    <row r="32" spans="1:14" ht="15" customHeight="1" x14ac:dyDescent="0.25">
      <c r="A32" s="55"/>
      <c r="B32" s="59" t="s">
        <v>186</v>
      </c>
      <c r="C32" s="203"/>
      <c r="D32" s="59"/>
      <c r="F32" s="209" t="str">
        <f>B1</f>
        <v>MERCEDES GOMEZ CALCERRADA</v>
      </c>
      <c r="G32" s="59"/>
      <c r="H32" s="59"/>
      <c r="I32" s="59"/>
      <c r="J32" s="55"/>
      <c r="K32" s="59"/>
      <c r="L32" s="59"/>
      <c r="M32" s="59"/>
      <c r="N32" s="59"/>
    </row>
    <row r="33" spans="1:14" x14ac:dyDescent="0.25">
      <c r="A33" s="59"/>
      <c r="B33" s="59" t="s">
        <v>11</v>
      </c>
      <c r="C33" s="59"/>
      <c r="D33" s="206" t="s">
        <v>187</v>
      </c>
      <c r="E33" s="59"/>
      <c r="F33" s="59"/>
      <c r="G33" s="59"/>
      <c r="H33" s="207"/>
      <c r="I33" s="208">
        <f>N30*4.33</f>
        <v>102.83750000000001</v>
      </c>
      <c r="J33" s="207"/>
      <c r="K33" s="207"/>
      <c r="L33" s="207"/>
      <c r="M33" s="207"/>
      <c r="N33" s="207"/>
    </row>
    <row r="34" spans="1:14" x14ac:dyDescent="0.25">
      <c r="F34" t="s">
        <v>188</v>
      </c>
    </row>
  </sheetData>
  <pageMargins left="0" right="0" top="0" bottom="0" header="0" footer="0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M20"/>
    </sheetView>
  </sheetViews>
  <sheetFormatPr baseColWidth="10" defaultRowHeight="15" x14ac:dyDescent="0.25"/>
  <sheetData>
    <row r="1" spans="1:13" x14ac:dyDescent="0.25">
      <c r="B1" s="1" t="s">
        <v>58</v>
      </c>
      <c r="C1" s="59"/>
      <c r="D1" s="1"/>
      <c r="E1" s="1"/>
      <c r="F1" s="2"/>
      <c r="G1" s="1"/>
      <c r="H1" s="1"/>
      <c r="I1" s="1"/>
      <c r="J1" s="1"/>
      <c r="K1" s="1"/>
      <c r="L1" s="1"/>
    </row>
    <row r="2" spans="1:13" x14ac:dyDescent="0.25">
      <c r="B2" s="1"/>
      <c r="C2" s="59"/>
      <c r="D2" s="1"/>
      <c r="E2" s="1"/>
      <c r="F2" s="2"/>
      <c r="G2" s="1"/>
      <c r="H2" s="1"/>
      <c r="I2" s="1"/>
      <c r="J2" s="1"/>
      <c r="K2" s="1"/>
      <c r="L2" s="1"/>
    </row>
    <row r="3" spans="1:13" x14ac:dyDescent="0.25">
      <c r="A3" s="3" t="s">
        <v>0</v>
      </c>
      <c r="B3" s="3" t="s">
        <v>1</v>
      </c>
      <c r="C3" s="60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9</v>
      </c>
    </row>
    <row r="4" spans="1:13" ht="30" x14ac:dyDescent="0.25">
      <c r="A4" s="5"/>
      <c r="C4" s="93"/>
      <c r="D4" s="43"/>
      <c r="E4" s="7"/>
      <c r="F4" s="51"/>
      <c r="G4" s="7"/>
      <c r="H4" s="94" t="s">
        <v>96</v>
      </c>
      <c r="I4" s="95"/>
      <c r="J4" s="51"/>
      <c r="K4" s="7"/>
      <c r="L4" s="7"/>
      <c r="M4" s="7"/>
    </row>
    <row r="5" spans="1:13" ht="45" x14ac:dyDescent="0.25">
      <c r="A5" s="10">
        <v>2.5</v>
      </c>
      <c r="B5" s="12"/>
      <c r="C5" s="96"/>
      <c r="D5" s="12"/>
      <c r="E5" s="28"/>
      <c r="F5" s="13"/>
      <c r="G5" s="12"/>
      <c r="H5" s="97" t="s">
        <v>97</v>
      </c>
      <c r="I5" s="98">
        <v>0.56999999999999995</v>
      </c>
      <c r="J5" s="12"/>
      <c r="K5" s="12"/>
      <c r="L5" s="12"/>
      <c r="M5" s="12">
        <f>C5+E5+G5+I5+K5</f>
        <v>0.56999999999999995</v>
      </c>
    </row>
    <row r="6" spans="1:13" x14ac:dyDescent="0.25">
      <c r="A6" s="5"/>
      <c r="B6" s="51"/>
      <c r="C6" s="99"/>
      <c r="D6" s="51" t="s">
        <v>98</v>
      </c>
      <c r="E6" s="7"/>
      <c r="F6" s="51"/>
      <c r="G6" s="32"/>
      <c r="H6" s="51"/>
      <c r="I6" s="9"/>
      <c r="J6" s="51" t="s">
        <v>98</v>
      </c>
      <c r="K6" s="7"/>
      <c r="L6" s="7"/>
      <c r="M6" s="7"/>
    </row>
    <row r="7" spans="1:13" x14ac:dyDescent="0.25">
      <c r="A7" s="10">
        <v>4</v>
      </c>
      <c r="B7" s="12"/>
      <c r="C7" s="100"/>
      <c r="D7" s="12" t="s">
        <v>18</v>
      </c>
      <c r="E7" s="13">
        <v>0.59</v>
      </c>
      <c r="F7" s="28"/>
      <c r="G7" s="101"/>
      <c r="H7" s="12"/>
      <c r="I7" s="12"/>
      <c r="J7" s="12" t="s">
        <v>25</v>
      </c>
      <c r="K7" s="12">
        <v>0.33</v>
      </c>
      <c r="L7" s="12"/>
      <c r="M7" s="12">
        <f>C7+E7+G7+I7+K7</f>
        <v>0.91999999999999993</v>
      </c>
    </row>
    <row r="8" spans="1:13" ht="24.75" x14ac:dyDescent="0.25">
      <c r="A8" s="5"/>
      <c r="C8" s="99"/>
      <c r="D8" s="7"/>
      <c r="E8" s="9"/>
      <c r="F8" s="9"/>
      <c r="G8" s="32"/>
      <c r="H8" s="7"/>
      <c r="I8" s="7"/>
      <c r="J8" s="9" t="s">
        <v>99</v>
      </c>
      <c r="K8" s="7"/>
      <c r="L8" s="7"/>
      <c r="M8" s="7"/>
    </row>
    <row r="9" spans="1:13" x14ac:dyDescent="0.25">
      <c r="A9" s="10">
        <v>3</v>
      </c>
      <c r="B9" s="12"/>
      <c r="C9" s="100"/>
      <c r="D9" s="13"/>
      <c r="E9" s="13"/>
      <c r="F9" s="28"/>
      <c r="G9" s="29"/>
      <c r="H9" s="12"/>
      <c r="I9" s="12"/>
      <c r="J9" s="28" t="s">
        <v>35</v>
      </c>
      <c r="K9" s="12">
        <v>0.69</v>
      </c>
      <c r="L9" s="13"/>
      <c r="M9" s="12">
        <f>C9+E9+G9+I9+K9</f>
        <v>0.69</v>
      </c>
    </row>
    <row r="10" spans="1:13" ht="24.75" x14ac:dyDescent="0.25">
      <c r="A10" s="5"/>
      <c r="B10" s="7"/>
      <c r="C10" s="99"/>
      <c r="D10" s="9"/>
      <c r="E10" s="9"/>
      <c r="F10" s="9" t="s">
        <v>100</v>
      </c>
      <c r="G10" s="33"/>
      <c r="H10" s="7"/>
      <c r="I10" s="7"/>
      <c r="J10" s="9"/>
      <c r="K10" s="7"/>
      <c r="L10" s="9"/>
      <c r="M10" s="7"/>
    </row>
    <row r="11" spans="1:13" x14ac:dyDescent="0.25">
      <c r="A11" s="10">
        <v>3</v>
      </c>
      <c r="B11" s="12"/>
      <c r="C11" s="100"/>
      <c r="D11" s="13"/>
      <c r="E11" s="13"/>
      <c r="F11" s="13" t="s">
        <v>101</v>
      </c>
      <c r="G11" s="29">
        <v>0.69</v>
      </c>
      <c r="H11" s="12"/>
      <c r="I11" s="12"/>
      <c r="J11" s="13"/>
      <c r="K11" s="12"/>
      <c r="L11" s="13"/>
      <c r="M11" s="12">
        <f>C11+E11+G11+I11+K11</f>
        <v>0.69</v>
      </c>
    </row>
    <row r="12" spans="1:13" x14ac:dyDescent="0.25">
      <c r="A12" s="81"/>
      <c r="B12" s="7"/>
      <c r="C12" s="93"/>
      <c r="D12" s="7"/>
      <c r="E12" s="7"/>
      <c r="F12" s="9"/>
      <c r="G12" s="33"/>
      <c r="H12" s="7"/>
      <c r="I12" s="7"/>
      <c r="J12" s="7"/>
      <c r="K12" s="7"/>
      <c r="L12" s="15"/>
      <c r="M12" s="15"/>
    </row>
    <row r="13" spans="1:13" x14ac:dyDescent="0.25">
      <c r="A13" s="58">
        <f>SUM(A1:A12)</f>
        <v>12.5</v>
      </c>
      <c r="B13" s="10" t="s">
        <v>9</v>
      </c>
      <c r="C13" s="85">
        <f>SUM(C6:C12)</f>
        <v>0</v>
      </c>
      <c r="D13" s="17"/>
      <c r="E13" s="17">
        <f>SUM(E4:E12)</f>
        <v>0.59</v>
      </c>
      <c r="F13" s="18"/>
      <c r="G13" s="29">
        <f>SUM(G4:G12)</f>
        <v>0.69</v>
      </c>
      <c r="H13" s="10"/>
      <c r="I13" s="12">
        <f>SUM(I4:I12)</f>
        <v>0.56999999999999995</v>
      </c>
      <c r="J13" s="10"/>
      <c r="K13" s="17">
        <f>SUM(K4:K12)</f>
        <v>1.02</v>
      </c>
      <c r="L13" s="17"/>
      <c r="M13" s="102">
        <f>SUM(M1:M12)</f>
        <v>2.8699999999999997</v>
      </c>
    </row>
    <row r="14" spans="1:13" x14ac:dyDescent="0.25">
      <c r="A14" s="103"/>
      <c r="B14" s="1"/>
      <c r="C14" s="59"/>
      <c r="D14" s="1"/>
      <c r="E14" s="1"/>
      <c r="F14" s="2"/>
      <c r="G14" s="1"/>
      <c r="H14" s="1"/>
      <c r="I14" s="43"/>
      <c r="J14" s="20"/>
      <c r="K14" s="1"/>
      <c r="L14" s="1"/>
      <c r="M14" s="104"/>
    </row>
    <row r="15" spans="1:13" x14ac:dyDescent="0.25">
      <c r="A15" s="105"/>
      <c r="B15" s="1"/>
      <c r="C15" s="59"/>
      <c r="D15" s="1"/>
      <c r="E15" s="1"/>
      <c r="F15" s="2"/>
      <c r="G15" s="1"/>
      <c r="H15" s="1" t="s">
        <v>28</v>
      </c>
      <c r="I15" s="1"/>
      <c r="J15" s="20"/>
      <c r="K15" s="21">
        <f>M13*4.33</f>
        <v>12.427099999999999</v>
      </c>
      <c r="L15" s="21"/>
      <c r="M15" s="35"/>
    </row>
    <row r="16" spans="1:13" x14ac:dyDescent="0.25">
      <c r="A16" s="20"/>
      <c r="B16" s="1"/>
      <c r="C16" s="59"/>
      <c r="D16" s="1"/>
      <c r="E16" s="1"/>
      <c r="F16" s="2"/>
      <c r="G16" s="1"/>
      <c r="H16" s="1"/>
      <c r="I16" s="22">
        <v>6.73</v>
      </c>
      <c r="J16" s="1"/>
      <c r="K16" s="1"/>
      <c r="L16" s="1"/>
      <c r="M16" s="106"/>
    </row>
    <row r="17" spans="2:12" x14ac:dyDescent="0.25">
      <c r="B17" s="1" t="s">
        <v>10</v>
      </c>
      <c r="C17" s="59"/>
      <c r="D17" s="1"/>
      <c r="E17" s="23" t="s">
        <v>102</v>
      </c>
      <c r="F17" s="24"/>
      <c r="G17" s="1"/>
      <c r="H17" s="1"/>
      <c r="I17" s="1"/>
      <c r="J17" s="1"/>
      <c r="K17" s="1"/>
      <c r="L17" s="1"/>
    </row>
    <row r="18" spans="2:12" x14ac:dyDescent="0.25">
      <c r="B18" s="1" t="s">
        <v>11</v>
      </c>
      <c r="C18" s="59"/>
      <c r="D18" s="1" t="str">
        <f>B1</f>
        <v>MERCEDES GOMEZ CALCERRADA</v>
      </c>
      <c r="E18" s="1"/>
      <c r="F18" s="2"/>
      <c r="G18" s="1"/>
      <c r="H18" s="1"/>
      <c r="I18" s="1"/>
      <c r="J18" s="1"/>
      <c r="K18" s="1"/>
      <c r="L18" s="1"/>
    </row>
  </sheetData>
  <pageMargins left="0.7" right="0.7" top="0.75" bottom="0.75" header="0.3" footer="0.3"/>
  <pageSetup paperSize="1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B1" sqref="B1"/>
    </sheetView>
  </sheetViews>
  <sheetFormatPr baseColWidth="10" defaultRowHeight="15" x14ac:dyDescent="0.25"/>
  <sheetData>
    <row r="1" spans="1:14" x14ac:dyDescent="0.25">
      <c r="B1" s="59" t="s">
        <v>58</v>
      </c>
      <c r="F1" s="24"/>
      <c r="L1" s="1"/>
      <c r="M1" s="1"/>
    </row>
    <row r="2" spans="1:14" x14ac:dyDescent="0.25">
      <c r="B2" s="59"/>
      <c r="F2" s="24"/>
      <c r="L2" s="1"/>
      <c r="M2" s="1"/>
    </row>
    <row r="3" spans="1:14" x14ac:dyDescent="0.25">
      <c r="A3" s="3" t="s">
        <v>0</v>
      </c>
      <c r="B3" s="60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92</v>
      </c>
      <c r="N3" s="3" t="s">
        <v>9</v>
      </c>
    </row>
    <row r="4" spans="1:14" ht="23.25" x14ac:dyDescent="0.25">
      <c r="A4" s="5"/>
      <c r="B4" s="73" t="s">
        <v>93</v>
      </c>
      <c r="C4" s="33"/>
      <c r="D4" s="73" t="s">
        <v>93</v>
      </c>
      <c r="E4" s="33"/>
      <c r="F4" s="73" t="s">
        <v>93</v>
      </c>
      <c r="G4" s="33"/>
      <c r="H4" s="73" t="s">
        <v>93</v>
      </c>
      <c r="I4" s="33"/>
      <c r="J4" s="73" t="s">
        <v>93</v>
      </c>
      <c r="K4" s="33"/>
      <c r="L4" s="7"/>
      <c r="M4" s="88"/>
      <c r="N4" s="7"/>
    </row>
    <row r="5" spans="1:14" x14ac:dyDescent="0.25">
      <c r="A5" s="10">
        <v>11</v>
      </c>
      <c r="B5" s="87"/>
      <c r="C5" s="29">
        <v>0.51</v>
      </c>
      <c r="D5" s="87"/>
      <c r="E5" s="29">
        <v>0.5</v>
      </c>
      <c r="F5" s="87"/>
      <c r="G5" s="29">
        <v>0.51</v>
      </c>
      <c r="H5" s="87"/>
      <c r="I5" s="29">
        <v>0.51</v>
      </c>
      <c r="J5" s="87"/>
      <c r="K5" s="29">
        <v>0.51</v>
      </c>
      <c r="L5" s="12"/>
      <c r="M5" s="89"/>
      <c r="N5" s="12">
        <f>C5+E5+G5+I5+K5</f>
        <v>2.54</v>
      </c>
    </row>
    <row r="6" spans="1:14" x14ac:dyDescent="0.25">
      <c r="A6" s="67"/>
      <c r="B6" s="86"/>
      <c r="C6" s="5"/>
      <c r="D6" s="7"/>
      <c r="E6" s="7"/>
      <c r="F6" s="32"/>
      <c r="G6" s="5"/>
      <c r="H6" s="5"/>
      <c r="I6" s="5"/>
      <c r="J6" s="5"/>
      <c r="K6" s="7"/>
      <c r="L6" s="7"/>
      <c r="M6" s="90"/>
      <c r="N6" s="25"/>
    </row>
    <row r="7" spans="1:14" x14ac:dyDescent="0.25">
      <c r="A7" s="91">
        <f>SUM(A4:A6)</f>
        <v>11</v>
      </c>
      <c r="B7" s="85" t="s">
        <v>9</v>
      </c>
      <c r="C7" s="10">
        <f>SUM(C4:C6)</f>
        <v>0.51</v>
      </c>
      <c r="D7" s="17"/>
      <c r="E7" s="17">
        <f>SUM(E4:E6)</f>
        <v>0.5</v>
      </c>
      <c r="F7" s="18"/>
      <c r="G7" s="10">
        <f>SUM(G4:G6)</f>
        <v>0.51</v>
      </c>
      <c r="H7" s="10"/>
      <c r="I7" s="10">
        <f>SUM(I4:I6)</f>
        <v>0.51</v>
      </c>
      <c r="J7" s="10"/>
      <c r="K7" s="17">
        <f>SUM(K4:K6)</f>
        <v>0.51</v>
      </c>
      <c r="L7" s="17"/>
      <c r="M7" s="92"/>
      <c r="N7" s="19">
        <f>SUM(N4:N6)</f>
        <v>2.54</v>
      </c>
    </row>
    <row r="8" spans="1:14" x14ac:dyDescent="0.25">
      <c r="B8" s="59"/>
      <c r="F8" s="24"/>
      <c r="J8" s="55"/>
      <c r="L8" s="1"/>
      <c r="M8" s="1"/>
    </row>
    <row r="9" spans="1:14" x14ac:dyDescent="0.25">
      <c r="B9" s="59"/>
      <c r="F9" s="24"/>
      <c r="J9" s="55"/>
      <c r="K9" s="56"/>
      <c r="L9" s="21"/>
      <c r="M9" s="1"/>
    </row>
    <row r="10" spans="1:14" ht="60" x14ac:dyDescent="0.25">
      <c r="B10" s="59"/>
      <c r="F10" s="24" t="s">
        <v>94</v>
      </c>
      <c r="H10" t="s">
        <v>95</v>
      </c>
      <c r="I10" s="57"/>
      <c r="L10" s="1"/>
    </row>
    <row r="11" spans="1:14" x14ac:dyDescent="0.25">
      <c r="B11" s="59"/>
      <c r="F11" s="24"/>
      <c r="L11" s="1"/>
    </row>
  </sheetData>
  <pageMargins left="0.7" right="0.7" top="0.75" bottom="0.75" header="0.3" footer="0.3"/>
  <pageSetup paperSize="11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" sqref="B1"/>
    </sheetView>
  </sheetViews>
  <sheetFormatPr baseColWidth="10" defaultRowHeight="15" x14ac:dyDescent="0.25"/>
  <cols>
    <col min="1" max="1" width="8" customWidth="1"/>
    <col min="5" max="5" width="5.7109375" customWidth="1"/>
    <col min="6" max="6" width="12.7109375" customWidth="1"/>
    <col min="7" max="7" width="5.85546875" customWidth="1"/>
    <col min="9" max="9" width="6.28515625" customWidth="1"/>
    <col min="11" max="11" width="5.85546875" customWidth="1"/>
    <col min="12" max="13" width="5.7109375" customWidth="1"/>
    <col min="14" max="14" width="7.42578125" customWidth="1"/>
  </cols>
  <sheetData>
    <row r="1" spans="1:14" x14ac:dyDescent="0.25">
      <c r="A1" s="1"/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80"/>
      <c r="B4" s="51"/>
      <c r="C4" s="15"/>
      <c r="D4" s="83"/>
      <c r="E4" s="38"/>
      <c r="F4" s="51" t="s">
        <v>88</v>
      </c>
      <c r="G4" s="15"/>
      <c r="H4" s="35"/>
      <c r="I4" s="15"/>
      <c r="J4" s="51"/>
      <c r="K4" s="15"/>
      <c r="L4" s="83"/>
      <c r="M4" s="15"/>
      <c r="N4" s="15"/>
    </row>
    <row r="5" spans="1:14" ht="24.75" x14ac:dyDescent="0.25">
      <c r="A5" s="80">
        <v>6.5</v>
      </c>
      <c r="B5" s="83"/>
      <c r="C5" s="15"/>
      <c r="D5" s="83"/>
      <c r="E5" s="38"/>
      <c r="F5" s="83" t="s">
        <v>89</v>
      </c>
      <c r="G5" s="15">
        <v>1.5</v>
      </c>
      <c r="H5" s="35"/>
      <c r="I5" s="15"/>
      <c r="J5" s="83"/>
      <c r="K5" s="15"/>
      <c r="L5" s="83"/>
      <c r="M5" s="15"/>
      <c r="N5" s="15">
        <f>C5+E5+G5+I5+K5+M5</f>
        <v>1.5</v>
      </c>
    </row>
    <row r="6" spans="1:14" x14ac:dyDescent="0.25">
      <c r="A6" s="14"/>
      <c r="B6" s="7"/>
      <c r="C6" s="7"/>
      <c r="D6" s="7"/>
      <c r="E6" s="7"/>
      <c r="F6" s="9"/>
      <c r="G6" s="7"/>
      <c r="H6" s="7"/>
      <c r="I6" s="7"/>
      <c r="J6" s="7"/>
      <c r="K6" s="7"/>
      <c r="L6" s="7"/>
      <c r="M6" s="7"/>
      <c r="N6" s="7"/>
    </row>
    <row r="7" spans="1:14" x14ac:dyDescent="0.25">
      <c r="A7" s="16">
        <f>SUM(A4:A6)</f>
        <v>6.5</v>
      </c>
      <c r="B7" s="10" t="s">
        <v>9</v>
      </c>
      <c r="C7" s="10">
        <f>SUM(C4:C6)</f>
        <v>0</v>
      </c>
      <c r="D7" s="17"/>
      <c r="E7" s="17">
        <f>SUM(E4:E6)</f>
        <v>0</v>
      </c>
      <c r="F7" s="18"/>
      <c r="G7" s="10">
        <f>SUM(G4:G6)</f>
        <v>1.5</v>
      </c>
      <c r="H7" s="10"/>
      <c r="I7" s="10">
        <f>SUM(I4:I6)</f>
        <v>0</v>
      </c>
      <c r="J7" s="10"/>
      <c r="K7" s="17">
        <f>SUM(K4:K6)</f>
        <v>0</v>
      </c>
      <c r="L7" s="17"/>
      <c r="M7" s="17">
        <f>SUM(M4:M6)</f>
        <v>0</v>
      </c>
      <c r="N7" s="19">
        <f>SUM(N4:N6)</f>
        <v>1.5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28</v>
      </c>
      <c r="I9" s="1"/>
      <c r="J9" s="20"/>
      <c r="K9" s="21">
        <f>N7*4.33</f>
        <v>6.4950000000000001</v>
      </c>
      <c r="L9" s="21"/>
      <c r="M9" s="2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22">
        <f>N7</f>
        <v>1.5</v>
      </c>
      <c r="J10" s="1"/>
      <c r="K10" s="1"/>
      <c r="L10" s="1"/>
      <c r="M10" s="1"/>
      <c r="N10" s="1"/>
    </row>
    <row r="11" spans="1:14" x14ac:dyDescent="0.25">
      <c r="A11" s="1"/>
      <c r="B11" s="1" t="s">
        <v>10</v>
      </c>
      <c r="C11" s="1"/>
      <c r="D11" s="1"/>
      <c r="E11" s="23" t="s">
        <v>90</v>
      </c>
      <c r="F11" s="24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11</v>
      </c>
      <c r="C12" s="1"/>
      <c r="D12" s="1" t="str">
        <f>B1</f>
        <v>Mª MERCEDES GOMEZ CALCERRADA MORALEDA</v>
      </c>
      <c r="E12" s="1"/>
      <c r="F12" s="2"/>
      <c r="G12" s="1"/>
      <c r="H12" s="1"/>
      <c r="I12" s="1" t="s">
        <v>91</v>
      </c>
      <c r="J12" s="1"/>
      <c r="K12" s="1"/>
      <c r="L12" s="1"/>
      <c r="M12" s="1"/>
      <c r="N12" s="1"/>
    </row>
    <row r="13" spans="1:14" x14ac:dyDescent="0.25">
      <c r="A13" s="1"/>
      <c r="B13" s="1" t="s">
        <v>12</v>
      </c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1" sqref="B1"/>
    </sheetView>
  </sheetViews>
  <sheetFormatPr baseColWidth="10" defaultRowHeight="15" x14ac:dyDescent="0.25"/>
  <cols>
    <col min="1" max="1" width="9.28515625" customWidth="1"/>
    <col min="2" max="2" width="12.85546875" customWidth="1"/>
    <col min="3" max="3" width="6.28515625" customWidth="1"/>
    <col min="4" max="4" width="13.140625" customWidth="1"/>
    <col min="5" max="5" width="6.7109375" customWidth="1"/>
    <col min="7" max="7" width="7" customWidth="1"/>
    <col min="9" max="9" width="6.28515625" customWidth="1"/>
    <col min="10" max="10" width="17.28515625" customWidth="1"/>
    <col min="11" max="11" width="7.5703125" customWidth="1"/>
    <col min="12" max="12" width="6.85546875" customWidth="1"/>
    <col min="13" max="13" width="4.5703125" customWidth="1"/>
    <col min="14" max="14" width="7.140625" customWidth="1"/>
  </cols>
  <sheetData>
    <row r="1" spans="1:14" x14ac:dyDescent="0.25">
      <c r="B1" s="1" t="s">
        <v>14</v>
      </c>
      <c r="F1" s="24"/>
    </row>
    <row r="2" spans="1:14" x14ac:dyDescent="0.25">
      <c r="F2" s="24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9</v>
      </c>
    </row>
    <row r="4" spans="1:14" ht="24.75" x14ac:dyDescent="0.25">
      <c r="A4" s="25">
        <v>4.93</v>
      </c>
      <c r="B4" s="7"/>
      <c r="C4" s="7"/>
      <c r="D4" s="9" t="s">
        <v>17</v>
      </c>
      <c r="E4" s="7"/>
      <c r="F4" s="9"/>
      <c r="G4" s="7"/>
      <c r="H4" s="7"/>
      <c r="I4" s="9"/>
      <c r="J4" s="7"/>
      <c r="K4" s="7"/>
      <c r="L4" s="7"/>
      <c r="M4" s="7"/>
      <c r="N4" s="26"/>
    </row>
    <row r="5" spans="1:14" x14ac:dyDescent="0.25">
      <c r="A5" s="27"/>
      <c r="B5" s="12"/>
      <c r="C5" s="12"/>
      <c r="D5" s="28" t="s">
        <v>18</v>
      </c>
      <c r="E5" s="29">
        <v>0.85</v>
      </c>
      <c r="F5" s="28"/>
      <c r="G5" s="29"/>
      <c r="H5" s="12"/>
      <c r="I5" s="12"/>
      <c r="J5" s="13"/>
      <c r="K5" s="12"/>
      <c r="L5" s="12"/>
      <c r="M5" s="12"/>
      <c r="N5" s="30">
        <f>C5+E5+G5+I5+K5</f>
        <v>0.85</v>
      </c>
    </row>
    <row r="6" spans="1:14" x14ac:dyDescent="0.25">
      <c r="A6" s="25"/>
      <c r="B6" s="7"/>
      <c r="C6" s="7"/>
      <c r="D6" s="9" t="s">
        <v>19</v>
      </c>
      <c r="E6" s="9"/>
      <c r="F6" s="25"/>
      <c r="G6" s="31"/>
      <c r="H6" s="9"/>
      <c r="I6" s="9"/>
      <c r="J6" s="7"/>
      <c r="K6" s="7"/>
      <c r="L6" s="7"/>
      <c r="M6" s="7"/>
      <c r="N6" s="26"/>
    </row>
    <row r="7" spans="1:14" x14ac:dyDescent="0.25">
      <c r="A7" s="27">
        <v>4.93</v>
      </c>
      <c r="B7" s="12"/>
      <c r="C7" s="12"/>
      <c r="D7" s="28" t="s">
        <v>18</v>
      </c>
      <c r="E7" s="12">
        <v>0.85</v>
      </c>
      <c r="F7" s="27"/>
      <c r="G7" s="31"/>
      <c r="H7" s="28"/>
      <c r="I7" s="12"/>
      <c r="J7" s="13"/>
      <c r="K7" s="12"/>
      <c r="L7" s="12"/>
      <c r="M7" s="12"/>
      <c r="N7" s="30">
        <f>I7</f>
        <v>0</v>
      </c>
    </row>
    <row r="8" spans="1:14" x14ac:dyDescent="0.25">
      <c r="A8" s="25"/>
      <c r="B8" s="7"/>
      <c r="C8" s="7"/>
      <c r="D8" s="7" t="s">
        <v>20</v>
      </c>
      <c r="E8" s="7"/>
      <c r="F8" s="9"/>
      <c r="G8" s="32"/>
      <c r="H8" s="7"/>
      <c r="I8" s="7"/>
      <c r="J8" s="7"/>
      <c r="K8" s="7"/>
      <c r="L8" s="7"/>
      <c r="M8" s="7"/>
      <c r="N8" s="26"/>
    </row>
    <row r="9" spans="1:14" x14ac:dyDescent="0.25">
      <c r="A9" s="27">
        <v>4.93</v>
      </c>
      <c r="B9" s="12"/>
      <c r="C9" s="12"/>
      <c r="D9" s="17" t="s">
        <v>18</v>
      </c>
      <c r="E9" s="12">
        <v>0.85</v>
      </c>
      <c r="F9" s="13"/>
      <c r="G9" s="29"/>
      <c r="H9" s="17"/>
      <c r="I9" s="12"/>
      <c r="J9" s="13"/>
      <c r="K9" s="12"/>
      <c r="L9" s="12"/>
      <c r="M9" s="12"/>
      <c r="N9" s="30">
        <f t="shared" ref="N9:N20" si="0">C9+E9+G9+I9+K9</f>
        <v>0.85</v>
      </c>
    </row>
    <row r="10" spans="1:14" x14ac:dyDescent="0.25">
      <c r="A10" s="25"/>
      <c r="B10" s="7"/>
      <c r="C10" s="7"/>
      <c r="D10" s="7"/>
      <c r="E10" s="7"/>
      <c r="F10" s="9"/>
      <c r="G10" s="33"/>
      <c r="H10" s="34"/>
      <c r="I10" s="34"/>
      <c r="J10" s="7" t="s">
        <v>21</v>
      </c>
      <c r="K10" s="7"/>
      <c r="L10" s="7"/>
      <c r="M10" s="7"/>
      <c r="N10" s="26"/>
    </row>
    <row r="11" spans="1:14" x14ac:dyDescent="0.25">
      <c r="A11" s="27"/>
      <c r="B11" s="12"/>
      <c r="C11" s="12"/>
      <c r="D11" s="12"/>
      <c r="E11" s="12"/>
      <c r="F11" s="13"/>
      <c r="G11" s="29"/>
      <c r="H11" s="12"/>
      <c r="I11" s="12"/>
      <c r="J11" s="28" t="s">
        <v>18</v>
      </c>
      <c r="K11" s="12">
        <v>0.85</v>
      </c>
      <c r="L11" s="12"/>
      <c r="M11" s="12"/>
      <c r="N11" s="30">
        <f>K11</f>
        <v>0.85</v>
      </c>
    </row>
    <row r="12" spans="1:14" ht="36" x14ac:dyDescent="0.25">
      <c r="A12" s="25"/>
      <c r="B12" s="7"/>
      <c r="C12" s="7"/>
      <c r="D12" s="7"/>
      <c r="E12" s="7"/>
      <c r="F12" s="9"/>
      <c r="G12" s="33"/>
      <c r="H12" s="35"/>
      <c r="I12" s="7"/>
      <c r="J12" s="36" t="s">
        <v>22</v>
      </c>
      <c r="K12" s="7"/>
      <c r="L12" s="7"/>
      <c r="M12" s="7"/>
      <c r="N12" s="26"/>
    </row>
    <row r="13" spans="1:14" x14ac:dyDescent="0.25">
      <c r="A13" s="37"/>
      <c r="B13" s="15"/>
      <c r="C13" s="15"/>
      <c r="D13" s="15"/>
      <c r="E13" s="15"/>
      <c r="F13" s="38"/>
      <c r="G13" s="39"/>
      <c r="H13" s="35"/>
      <c r="I13" s="15"/>
      <c r="J13" s="210" t="s">
        <v>23</v>
      </c>
      <c r="K13" s="15"/>
      <c r="L13" s="15"/>
      <c r="M13" s="15"/>
      <c r="N13" s="41"/>
    </row>
    <row r="14" spans="1:14" x14ac:dyDescent="0.25">
      <c r="A14" s="37"/>
      <c r="B14" s="15"/>
      <c r="C14" s="15"/>
      <c r="D14" s="15"/>
      <c r="E14" s="15"/>
      <c r="F14" s="38"/>
      <c r="G14" s="39"/>
      <c r="H14" s="35"/>
      <c r="I14" s="15"/>
      <c r="J14" s="211"/>
      <c r="K14" s="15"/>
      <c r="L14" s="15"/>
      <c r="M14" s="15"/>
      <c r="N14" s="41"/>
    </row>
    <row r="15" spans="1:14" x14ac:dyDescent="0.25">
      <c r="A15" s="37">
        <v>0.66</v>
      </c>
      <c r="B15" s="15"/>
      <c r="C15" s="15"/>
      <c r="D15" s="42"/>
      <c r="E15" s="42"/>
      <c r="F15" s="38"/>
      <c r="G15" s="39"/>
      <c r="H15" s="43"/>
      <c r="I15" s="15"/>
      <c r="J15" s="211"/>
      <c r="K15" s="15">
        <v>0.15</v>
      </c>
      <c r="L15" s="15"/>
      <c r="M15" s="15"/>
      <c r="N15" s="41">
        <f>K15</f>
        <v>0.15</v>
      </c>
    </row>
    <row r="16" spans="1:14" ht="24" x14ac:dyDescent="0.25">
      <c r="A16" s="25"/>
      <c r="B16" s="44"/>
      <c r="C16" s="36"/>
      <c r="D16" s="45" t="s">
        <v>24</v>
      </c>
      <c r="E16" s="45"/>
      <c r="F16" s="36"/>
      <c r="G16" s="36"/>
      <c r="H16" s="36"/>
      <c r="I16" s="36"/>
      <c r="J16" s="45" t="s">
        <v>24</v>
      </c>
      <c r="K16" s="36"/>
      <c r="L16" s="46"/>
      <c r="M16" s="7"/>
      <c r="N16" s="26"/>
    </row>
    <row r="17" spans="1:14" x14ac:dyDescent="0.25">
      <c r="A17" s="27">
        <v>3</v>
      </c>
      <c r="B17" s="47"/>
      <c r="C17" s="48"/>
      <c r="D17" s="49" t="s">
        <v>18</v>
      </c>
      <c r="E17" s="48">
        <v>0.44</v>
      </c>
      <c r="F17" s="48"/>
      <c r="G17" s="48"/>
      <c r="H17" s="49"/>
      <c r="I17" s="49"/>
      <c r="J17" s="49" t="s">
        <v>25</v>
      </c>
      <c r="K17" s="48">
        <v>0.25</v>
      </c>
      <c r="L17" s="50"/>
      <c r="M17" s="12"/>
      <c r="N17" s="30">
        <f>M17+K17+I17+G17+E17+C17</f>
        <v>0.69</v>
      </c>
    </row>
    <row r="18" spans="1:14" ht="24.75" x14ac:dyDescent="0.25">
      <c r="A18" s="5">
        <v>18.07</v>
      </c>
      <c r="B18" s="51" t="s">
        <v>26</v>
      </c>
      <c r="C18" s="33"/>
      <c r="D18" s="51"/>
      <c r="E18" s="7"/>
      <c r="F18" s="51" t="s">
        <v>26</v>
      </c>
      <c r="G18" s="33"/>
      <c r="H18" s="51"/>
      <c r="I18" s="9"/>
      <c r="J18" s="51" t="s">
        <v>26</v>
      </c>
      <c r="K18" s="7"/>
      <c r="L18" s="43"/>
      <c r="M18" s="7"/>
      <c r="N18" s="33"/>
    </row>
    <row r="19" spans="1:14" x14ac:dyDescent="0.25">
      <c r="A19" s="10"/>
      <c r="B19" s="11" t="s">
        <v>27</v>
      </c>
      <c r="C19" s="29">
        <v>0.5</v>
      </c>
      <c r="D19" s="52"/>
      <c r="E19" s="28"/>
      <c r="F19" s="52" t="s">
        <v>18</v>
      </c>
      <c r="G19" s="29">
        <v>3.17</v>
      </c>
      <c r="H19" s="52"/>
      <c r="I19" s="12"/>
      <c r="J19" s="52" t="s">
        <v>27</v>
      </c>
      <c r="K19" s="12">
        <v>0.5</v>
      </c>
      <c r="L19" s="12"/>
      <c r="M19" s="12"/>
      <c r="N19" s="29">
        <f>C19+G19+K19</f>
        <v>4.17</v>
      </c>
    </row>
    <row r="20" spans="1:14" x14ac:dyDescent="0.25">
      <c r="A20" s="53"/>
      <c r="B20" s="7"/>
      <c r="C20" s="7"/>
      <c r="D20" s="7"/>
      <c r="E20" s="7"/>
      <c r="F20" s="9"/>
      <c r="G20" s="33"/>
      <c r="H20" s="7"/>
      <c r="I20" s="7"/>
      <c r="J20" s="7"/>
      <c r="K20" s="7"/>
      <c r="L20" s="7"/>
      <c r="M20" s="7"/>
      <c r="N20" s="26">
        <f t="shared" si="0"/>
        <v>0</v>
      </c>
    </row>
    <row r="21" spans="1:14" x14ac:dyDescent="0.25">
      <c r="A21" s="54">
        <f>SUM(A4:A20)</f>
        <v>36.519999999999996</v>
      </c>
      <c r="B21" s="10" t="s">
        <v>9</v>
      </c>
      <c r="C21" s="10">
        <f>SUM(C4:C20)</f>
        <v>0.5</v>
      </c>
      <c r="D21" s="17"/>
      <c r="E21" s="17">
        <f>SUM(E4:E20)</f>
        <v>2.9899999999999998</v>
      </c>
      <c r="F21" s="18"/>
      <c r="G21" s="29">
        <f>SUM(G4:G20)</f>
        <v>3.17</v>
      </c>
      <c r="H21" s="10"/>
      <c r="I21" s="10">
        <f>SUM(I5:I15)</f>
        <v>0</v>
      </c>
      <c r="J21" s="10"/>
      <c r="K21" s="17">
        <f>SUM(K4:K20)</f>
        <v>1.75</v>
      </c>
      <c r="L21" s="17"/>
      <c r="M21" s="17"/>
      <c r="N21" s="19">
        <f>SUM(N4:N20)</f>
        <v>7.56</v>
      </c>
    </row>
    <row r="22" spans="1:14" x14ac:dyDescent="0.25">
      <c r="F22" s="24"/>
      <c r="J22" s="55"/>
    </row>
    <row r="23" spans="1:14" x14ac:dyDescent="0.25">
      <c r="F23" s="24"/>
      <c r="H23" t="s">
        <v>28</v>
      </c>
      <c r="J23" s="55"/>
      <c r="K23" s="56">
        <f>N21*4.33</f>
        <v>32.7348</v>
      </c>
      <c r="L23" s="56"/>
      <c r="M23" s="56"/>
    </row>
    <row r="24" spans="1:14" x14ac:dyDescent="0.25">
      <c r="F24" s="24"/>
      <c r="I24" s="57">
        <f>N21</f>
        <v>7.56</v>
      </c>
    </row>
    <row r="25" spans="1:14" x14ac:dyDescent="0.25">
      <c r="B25" t="s">
        <v>10</v>
      </c>
      <c r="F25" s="24"/>
      <c r="G25" t="s">
        <v>29</v>
      </c>
    </row>
    <row r="26" spans="1:14" x14ac:dyDescent="0.25">
      <c r="B26" t="s">
        <v>11</v>
      </c>
      <c r="D26" t="str">
        <f>B1</f>
        <v>Mª MERCEDES GOMEZ CALCERRADA MORALEDA</v>
      </c>
      <c r="F26" s="24"/>
    </row>
    <row r="27" spans="1:14" x14ac:dyDescent="0.25">
      <c r="B27" t="s">
        <v>12</v>
      </c>
      <c r="F27" s="24"/>
      <c r="H27" t="s">
        <v>30</v>
      </c>
    </row>
  </sheetData>
  <mergeCells count="1">
    <mergeCell ref="J13:J15"/>
  </mergeCells>
  <pageMargins left="0.7" right="0.7" top="0.75" bottom="0.75" header="0.3" footer="0.3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B1" sqref="B1"/>
    </sheetView>
  </sheetViews>
  <sheetFormatPr baseColWidth="10" defaultRowHeight="15" x14ac:dyDescent="0.25"/>
  <cols>
    <col min="5" max="5" width="7.28515625" customWidth="1"/>
    <col min="7" max="7" width="6.5703125" customWidth="1"/>
    <col min="9" max="9" width="5.42578125" customWidth="1"/>
    <col min="11" max="11" width="6.140625" customWidth="1"/>
    <col min="12" max="12" width="7" customWidth="1"/>
    <col min="13" max="13" width="6.42578125" customWidth="1"/>
    <col min="14" max="14" width="6.140625" customWidth="1"/>
  </cols>
  <sheetData>
    <row r="1" spans="1:14" x14ac:dyDescent="0.25">
      <c r="A1" s="1"/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x14ac:dyDescent="0.25">
      <c r="A4" s="5"/>
      <c r="B4" s="51" t="s">
        <v>31</v>
      </c>
      <c r="C4" s="15"/>
      <c r="D4" s="38"/>
      <c r="E4" s="38"/>
      <c r="F4" s="38"/>
      <c r="G4" s="15"/>
      <c r="H4" s="51"/>
      <c r="I4" s="15"/>
      <c r="J4" s="51" t="s">
        <v>31</v>
      </c>
      <c r="K4" s="7"/>
      <c r="L4" s="7"/>
      <c r="M4" s="7"/>
      <c r="N4" s="7"/>
    </row>
    <row r="5" spans="1:14" x14ac:dyDescent="0.25">
      <c r="A5" s="10">
        <v>5.65</v>
      </c>
      <c r="B5" s="11" t="s">
        <v>18</v>
      </c>
      <c r="C5" s="12">
        <v>1</v>
      </c>
      <c r="D5" s="13"/>
      <c r="E5" s="13"/>
      <c r="F5" s="13"/>
      <c r="G5" s="12"/>
      <c r="H5" s="12"/>
      <c r="I5" s="12"/>
      <c r="J5" s="13" t="s">
        <v>27</v>
      </c>
      <c r="K5" s="12">
        <v>0.3</v>
      </c>
      <c r="L5" s="13"/>
      <c r="M5" s="12"/>
      <c r="N5" s="12">
        <f>C5+E5+G5+I5+K5+M5</f>
        <v>1.3</v>
      </c>
    </row>
    <row r="6" spans="1:14" x14ac:dyDescent="0.25">
      <c r="A6" s="58"/>
      <c r="B6" s="7"/>
      <c r="C6" s="7"/>
      <c r="D6" s="7"/>
      <c r="E6" s="7"/>
      <c r="F6" s="9"/>
      <c r="G6" s="7"/>
      <c r="H6" s="7"/>
      <c r="I6" s="7"/>
      <c r="J6" s="7"/>
      <c r="K6" s="7"/>
      <c r="L6" s="15"/>
      <c r="M6" s="15"/>
      <c r="N6" s="7">
        <f>C6+E6+G6+I6+K6+M6</f>
        <v>0</v>
      </c>
    </row>
    <row r="7" spans="1:14" x14ac:dyDescent="0.25">
      <c r="A7" s="58">
        <f>SUM(A4:A6)</f>
        <v>5.65</v>
      </c>
      <c r="B7" s="10" t="s">
        <v>9</v>
      </c>
      <c r="C7" s="10">
        <f>SUM(C4:C6)</f>
        <v>1</v>
      </c>
      <c r="D7" s="17"/>
      <c r="E7" s="17">
        <f>SUM(E4:E6)</f>
        <v>0</v>
      </c>
      <c r="F7" s="18"/>
      <c r="G7" s="10">
        <f>SUM(G4:G6)</f>
        <v>0</v>
      </c>
      <c r="H7" s="10"/>
      <c r="I7" s="10">
        <f>SUM(I4:I6)</f>
        <v>0</v>
      </c>
      <c r="J7" s="10"/>
      <c r="K7" s="17">
        <f>SUM(K4:K6)</f>
        <v>0.3</v>
      </c>
      <c r="L7" s="17"/>
      <c r="M7" s="17">
        <f>SUM(M4:M6)</f>
        <v>0</v>
      </c>
      <c r="N7" s="19">
        <f>SUM(N4:N6)</f>
        <v>1.3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 t="s">
        <v>28</v>
      </c>
      <c r="I9" s="1"/>
      <c r="J9" s="20"/>
      <c r="K9" s="21">
        <f>N7*4.33</f>
        <v>5.6290000000000004</v>
      </c>
      <c r="L9" s="21"/>
      <c r="M9" s="2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22">
        <f>N7</f>
        <v>1.3</v>
      </c>
      <c r="J10" s="1"/>
      <c r="K10" s="1"/>
      <c r="L10" s="1"/>
      <c r="M10" s="1"/>
      <c r="N10" s="1"/>
    </row>
    <row r="11" spans="1:14" x14ac:dyDescent="0.25">
      <c r="A11" s="1"/>
      <c r="B11" s="1" t="s">
        <v>10</v>
      </c>
      <c r="C11" s="1"/>
      <c r="D11" s="1"/>
      <c r="E11" s="23" t="s">
        <v>32</v>
      </c>
      <c r="F11" s="24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11</v>
      </c>
      <c r="C12" s="1"/>
      <c r="D12" s="1" t="str">
        <f>B1</f>
        <v>Mª MERCEDES GOMEZ CALCERRADA MORALEDA</v>
      </c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/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"/>
      <c r="B14" s="1" t="s">
        <v>12</v>
      </c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4" x14ac:dyDescent="0.25">
      <c r="A1" s="1"/>
      <c r="B1" s="1" t="s">
        <v>14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ht="24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5"/>
      <c r="B4" s="6" t="s">
        <v>13</v>
      </c>
      <c r="C4" s="7"/>
      <c r="D4" s="8" t="s">
        <v>13</v>
      </c>
      <c r="E4" s="9"/>
      <c r="F4" s="8" t="s">
        <v>13</v>
      </c>
      <c r="G4" s="7"/>
      <c r="H4" s="8" t="s">
        <v>13</v>
      </c>
      <c r="I4" s="7"/>
      <c r="J4" s="8" t="s">
        <v>13</v>
      </c>
      <c r="K4" s="7"/>
      <c r="L4" s="8"/>
      <c r="M4" s="7"/>
      <c r="N4" s="7"/>
    </row>
    <row r="5" spans="1:14" x14ac:dyDescent="0.25">
      <c r="A5" s="10">
        <v>1</v>
      </c>
      <c r="B5" s="11"/>
      <c r="C5" s="12">
        <v>1</v>
      </c>
      <c r="D5" s="11"/>
      <c r="E5" s="13">
        <v>1</v>
      </c>
      <c r="F5" s="11"/>
      <c r="G5" s="13">
        <v>1</v>
      </c>
      <c r="H5" s="11"/>
      <c r="I5" s="13">
        <v>1</v>
      </c>
      <c r="J5" s="11"/>
      <c r="K5" s="13">
        <v>1</v>
      </c>
      <c r="L5" s="13"/>
      <c r="M5" s="13"/>
      <c r="N5" s="12">
        <f>C5+E5+G5+I5+K5+M5</f>
        <v>5</v>
      </c>
    </row>
    <row r="6" spans="1:14" x14ac:dyDescent="0.25">
      <c r="A6" s="14"/>
      <c r="B6" s="7"/>
      <c r="C6" s="7"/>
      <c r="D6" s="7"/>
      <c r="E6" s="7"/>
      <c r="F6" s="9"/>
      <c r="G6" s="7"/>
      <c r="H6" s="7"/>
      <c r="I6" s="7"/>
      <c r="J6" s="7"/>
      <c r="K6" s="7"/>
      <c r="L6" s="15"/>
      <c r="M6" s="15"/>
      <c r="N6" s="15"/>
    </row>
    <row r="7" spans="1:14" x14ac:dyDescent="0.25">
      <c r="A7" s="16">
        <f>SUM(A4:A6)</f>
        <v>1</v>
      </c>
      <c r="B7" s="10" t="s">
        <v>9</v>
      </c>
      <c r="C7" s="10">
        <f>SUM(C4:C6)</f>
        <v>1</v>
      </c>
      <c r="D7" s="17"/>
      <c r="E7" s="17">
        <f>SUM(E4:E6)</f>
        <v>1</v>
      </c>
      <c r="F7" s="18"/>
      <c r="G7" s="10">
        <f>SUM(G4:G6)</f>
        <v>1</v>
      </c>
      <c r="H7" s="10"/>
      <c r="I7" s="10">
        <f>SUM(I4:I6)</f>
        <v>1</v>
      </c>
      <c r="J7" s="10"/>
      <c r="K7" s="17">
        <f>SUM(K4:K6)</f>
        <v>1</v>
      </c>
      <c r="L7" s="17"/>
      <c r="M7" s="17">
        <f>SUM(M4:M6)</f>
        <v>0</v>
      </c>
      <c r="N7" s="19">
        <f>SUM(N4:N6)</f>
        <v>5</v>
      </c>
    </row>
    <row r="8" spans="1:14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  <c r="L8" s="1"/>
      <c r="M8" s="1"/>
      <c r="N8" s="1"/>
    </row>
    <row r="9" spans="1:14" x14ac:dyDescent="0.25">
      <c r="A9" s="1"/>
      <c r="B9" s="1"/>
      <c r="C9" s="1"/>
      <c r="D9" s="1"/>
      <c r="E9" s="1"/>
      <c r="F9" s="2"/>
      <c r="G9" s="1"/>
      <c r="H9" s="1"/>
      <c r="I9" s="1"/>
      <c r="J9" s="20"/>
      <c r="K9" s="21"/>
      <c r="L9" s="21"/>
      <c r="M9" s="21"/>
      <c r="N9" s="1"/>
    </row>
    <row r="10" spans="1:14" x14ac:dyDescent="0.25">
      <c r="A10" s="1"/>
      <c r="B10" s="1"/>
      <c r="C10" s="1"/>
      <c r="D10" s="1"/>
      <c r="E10" s="1"/>
      <c r="F10" s="2"/>
      <c r="G10" s="1"/>
      <c r="H10" s="1"/>
      <c r="I10" s="22"/>
      <c r="J10" s="1"/>
      <c r="K10" s="1"/>
      <c r="L10" s="1"/>
      <c r="M10" s="1"/>
      <c r="N10" s="1"/>
    </row>
    <row r="11" spans="1:14" x14ac:dyDescent="0.25">
      <c r="A11" s="1"/>
      <c r="B11" s="1" t="s">
        <v>10</v>
      </c>
      <c r="C11" s="1"/>
      <c r="D11" s="1"/>
      <c r="E11" s="23" t="s">
        <v>15</v>
      </c>
      <c r="F11" s="24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1"/>
      <c r="B12" s="1" t="s">
        <v>11</v>
      </c>
      <c r="C12" s="1"/>
      <c r="D12" s="1" t="str">
        <f>B1</f>
        <v>Mª MERCEDES GOMEZ CALCERRADA MORALEDA</v>
      </c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1"/>
      <c r="B13" s="1" t="s">
        <v>12</v>
      </c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J22" sqref="J22"/>
    </sheetView>
  </sheetViews>
  <sheetFormatPr baseColWidth="10" defaultRowHeight="15" x14ac:dyDescent="0.25"/>
  <cols>
    <col min="3" max="3" width="5.85546875" customWidth="1"/>
    <col min="7" max="7" width="5.140625" customWidth="1"/>
    <col min="8" max="8" width="19.28515625" customWidth="1"/>
    <col min="9" max="9" width="5.85546875" customWidth="1"/>
  </cols>
  <sheetData>
    <row r="1" spans="1:14" x14ac:dyDescent="0.25">
      <c r="B1" s="1" t="s">
        <v>58</v>
      </c>
      <c r="C1" s="59"/>
      <c r="D1" s="1"/>
      <c r="E1" s="1"/>
      <c r="F1" s="2"/>
      <c r="G1" s="1"/>
      <c r="H1" s="1"/>
      <c r="I1" s="1"/>
      <c r="J1" s="1"/>
      <c r="K1" s="1"/>
      <c r="L1" s="1"/>
    </row>
    <row r="2" spans="1:14" x14ac:dyDescent="0.25">
      <c r="B2" s="1"/>
      <c r="C2" s="59"/>
      <c r="D2" s="1"/>
      <c r="E2" s="1"/>
      <c r="F2" s="2"/>
      <c r="G2" s="1"/>
      <c r="H2" s="1"/>
      <c r="I2" s="1"/>
      <c r="J2" s="1"/>
      <c r="K2" s="1"/>
      <c r="L2" s="1"/>
    </row>
    <row r="3" spans="1:14" x14ac:dyDescent="0.25">
      <c r="A3" s="3" t="s">
        <v>0</v>
      </c>
      <c r="B3" s="3" t="s">
        <v>1</v>
      </c>
      <c r="C3" s="60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9</v>
      </c>
    </row>
    <row r="4" spans="1:14" ht="16.5" customHeight="1" x14ac:dyDescent="0.25">
      <c r="A4" s="5"/>
      <c r="C4" s="93"/>
      <c r="D4" s="43"/>
      <c r="E4" s="7"/>
      <c r="F4" s="51"/>
      <c r="G4" s="7"/>
      <c r="H4" s="94" t="s">
        <v>96</v>
      </c>
      <c r="I4" s="95"/>
      <c r="J4" s="51"/>
      <c r="K4" s="7"/>
      <c r="L4" s="7"/>
      <c r="M4" s="7"/>
    </row>
    <row r="5" spans="1:14" ht="27.75" customHeight="1" x14ac:dyDescent="0.25">
      <c r="A5" s="10">
        <v>2.5</v>
      </c>
      <c r="B5" s="12"/>
      <c r="C5" s="96"/>
      <c r="D5" s="12"/>
      <c r="E5" s="28"/>
      <c r="F5" s="13"/>
      <c r="G5" s="12"/>
      <c r="H5" s="97" t="s">
        <v>97</v>
      </c>
      <c r="I5" s="98">
        <v>0.56999999999999995</v>
      </c>
      <c r="J5" s="12"/>
      <c r="K5" s="12"/>
      <c r="L5" s="12"/>
      <c r="M5" s="12">
        <f>C5+E5+G5+I5+K5</f>
        <v>0.56999999999999995</v>
      </c>
    </row>
    <row r="6" spans="1:14" ht="24.75" x14ac:dyDescent="0.25">
      <c r="A6" s="5"/>
      <c r="B6" s="7"/>
      <c r="C6" s="99"/>
      <c r="D6" s="9"/>
      <c r="E6" s="9"/>
      <c r="F6" s="9" t="s">
        <v>100</v>
      </c>
      <c r="G6" s="33"/>
      <c r="H6" s="7"/>
      <c r="I6" s="7"/>
      <c r="J6" s="9"/>
      <c r="K6" s="7"/>
      <c r="L6" s="9"/>
      <c r="M6" s="7"/>
    </row>
    <row r="7" spans="1:14" x14ac:dyDescent="0.25">
      <c r="A7" s="10">
        <v>3</v>
      </c>
      <c r="B7" s="12"/>
      <c r="C7" s="100"/>
      <c r="D7" s="13"/>
      <c r="E7" s="13"/>
      <c r="F7" s="13" t="s">
        <v>101</v>
      </c>
      <c r="G7" s="29">
        <v>0.69</v>
      </c>
      <c r="H7" s="12"/>
      <c r="I7" s="12"/>
      <c r="J7" s="13"/>
      <c r="K7" s="12"/>
      <c r="L7" s="13"/>
      <c r="M7" s="12">
        <f>C7+E7+G7+I7+K7</f>
        <v>0.69</v>
      </c>
    </row>
    <row r="8" spans="1:14" x14ac:dyDescent="0.25">
      <c r="A8" s="5"/>
      <c r="B8" s="51" t="s">
        <v>79</v>
      </c>
      <c r="C8" s="7"/>
      <c r="D8" s="43"/>
      <c r="E8" s="7"/>
      <c r="F8" s="51"/>
      <c r="G8" s="7"/>
      <c r="H8" s="51" t="s">
        <v>79</v>
      </c>
      <c r="I8" s="9"/>
      <c r="J8" s="51"/>
      <c r="K8" s="7"/>
      <c r="L8" s="43"/>
      <c r="M8" s="7"/>
      <c r="N8" s="177"/>
    </row>
    <row r="9" spans="1:14" ht="36" x14ac:dyDescent="0.25">
      <c r="A9" s="10">
        <v>7.32</v>
      </c>
      <c r="B9" s="12" t="s">
        <v>18</v>
      </c>
      <c r="C9" s="12">
        <v>1.36</v>
      </c>
      <c r="D9" s="12"/>
      <c r="E9" s="28"/>
      <c r="F9" s="13"/>
      <c r="G9" s="12"/>
      <c r="H9" s="48" t="s">
        <v>80</v>
      </c>
      <c r="I9" s="12">
        <v>0.33</v>
      </c>
      <c r="J9" s="12"/>
      <c r="K9" s="12"/>
      <c r="L9" s="12"/>
      <c r="M9" s="12">
        <f>C9+E9+G9+I9+K9</f>
        <v>1.6900000000000002</v>
      </c>
      <c r="N9" s="177"/>
    </row>
    <row r="10" spans="1:14" x14ac:dyDescent="0.25">
      <c r="A10" s="5"/>
      <c r="B10" s="51"/>
      <c r="C10" s="15"/>
      <c r="D10" s="38"/>
      <c r="E10" s="38"/>
      <c r="F10" s="38"/>
      <c r="G10" s="15"/>
      <c r="H10" s="51" t="s">
        <v>87</v>
      </c>
      <c r="I10" s="15"/>
      <c r="J10" s="51"/>
      <c r="K10" s="7"/>
      <c r="L10" s="7"/>
      <c r="M10" s="7"/>
      <c r="N10" s="177"/>
    </row>
    <row r="11" spans="1:14" x14ac:dyDescent="0.25">
      <c r="A11" s="10">
        <v>4</v>
      </c>
      <c r="B11" s="11"/>
      <c r="C11" s="12"/>
      <c r="D11" s="13"/>
      <c r="E11" s="13"/>
      <c r="F11" s="13"/>
      <c r="G11" s="12"/>
      <c r="H11" s="12" t="s">
        <v>18</v>
      </c>
      <c r="I11" s="12">
        <v>0.92</v>
      </c>
      <c r="J11" s="13"/>
      <c r="K11" s="12"/>
      <c r="L11" s="13"/>
      <c r="M11" s="12">
        <f>C11+E11+G11+I11+K11</f>
        <v>0.92</v>
      </c>
      <c r="N11" s="177"/>
    </row>
    <row r="12" spans="1:14" x14ac:dyDescent="0.25">
      <c r="A12" s="81"/>
      <c r="B12" s="7"/>
      <c r="C12" s="93"/>
      <c r="D12" s="7"/>
      <c r="E12" s="7"/>
      <c r="F12" s="9"/>
      <c r="G12" s="33"/>
      <c r="H12" s="7"/>
      <c r="I12" s="7"/>
      <c r="J12" s="7"/>
      <c r="K12" s="7"/>
      <c r="L12" s="15"/>
      <c r="M12" s="15"/>
      <c r="N12" s="137"/>
    </row>
    <row r="13" spans="1:14" x14ac:dyDescent="0.25">
      <c r="A13" s="58">
        <f>SUM(A4:A12)</f>
        <v>16.82</v>
      </c>
      <c r="B13" s="10" t="s">
        <v>9</v>
      </c>
      <c r="C13" s="85">
        <f>SUM(C4:C12)</f>
        <v>1.36</v>
      </c>
      <c r="D13" s="17"/>
      <c r="E13" s="17">
        <f>SUM(E4:E12)</f>
        <v>0</v>
      </c>
      <c r="F13" s="18"/>
      <c r="G13" s="29">
        <f>SUM(G4:G12)</f>
        <v>0.69</v>
      </c>
      <c r="H13" s="10"/>
      <c r="I13" s="12">
        <f>SUM(I4:I12)</f>
        <v>1.8199999999999998</v>
      </c>
      <c r="J13" s="10"/>
      <c r="K13" s="17">
        <f>SUM(K4:K12)</f>
        <v>0</v>
      </c>
      <c r="L13" s="17"/>
      <c r="M13" s="102">
        <f>SUM(M4:M12)</f>
        <v>3.87</v>
      </c>
    </row>
    <row r="14" spans="1:14" x14ac:dyDescent="0.25">
      <c r="A14" s="103"/>
      <c r="B14" s="1"/>
      <c r="C14" s="59"/>
      <c r="D14" s="1"/>
      <c r="E14" s="1"/>
      <c r="F14" s="2"/>
      <c r="G14" s="1"/>
      <c r="H14" s="1"/>
      <c r="I14" s="43"/>
      <c r="J14" s="20"/>
      <c r="K14" s="1"/>
      <c r="L14" s="1"/>
      <c r="M14" s="104"/>
    </row>
    <row r="15" spans="1:14" x14ac:dyDescent="0.25">
      <c r="A15" s="105"/>
      <c r="B15" s="1"/>
      <c r="C15" s="59"/>
      <c r="D15" s="1"/>
      <c r="E15" s="1"/>
      <c r="F15" s="2"/>
      <c r="G15" s="1"/>
      <c r="H15" s="1" t="s">
        <v>28</v>
      </c>
      <c r="I15" s="1"/>
      <c r="J15" s="20"/>
      <c r="K15" s="21">
        <f>M13*4.33</f>
        <v>16.757100000000001</v>
      </c>
      <c r="L15" s="21"/>
      <c r="M15" s="35"/>
    </row>
    <row r="16" spans="1:14" x14ac:dyDescent="0.25">
      <c r="A16" s="20"/>
      <c r="B16" s="1"/>
      <c r="C16" s="59"/>
      <c r="D16" s="1"/>
      <c r="E16" s="1"/>
      <c r="F16" s="2"/>
      <c r="G16" s="1"/>
      <c r="H16" s="1"/>
      <c r="I16" s="22">
        <v>6.73</v>
      </c>
      <c r="J16" s="1"/>
      <c r="K16" s="1"/>
      <c r="L16" s="1"/>
      <c r="M16" s="106"/>
    </row>
    <row r="17" spans="2:12" x14ac:dyDescent="0.25">
      <c r="B17" s="1" t="s">
        <v>10</v>
      </c>
      <c r="C17" s="59"/>
      <c r="D17" s="1"/>
      <c r="E17" s="23" t="s">
        <v>167</v>
      </c>
      <c r="F17" s="24"/>
      <c r="G17" s="1"/>
      <c r="H17" s="1"/>
      <c r="I17" s="1"/>
      <c r="J17" s="1"/>
      <c r="K17" s="1"/>
      <c r="L17" s="1"/>
    </row>
    <row r="18" spans="2:12" x14ac:dyDescent="0.25">
      <c r="B18" s="1" t="s">
        <v>11</v>
      </c>
      <c r="C18" s="59"/>
      <c r="D18" s="1" t="str">
        <f>B1</f>
        <v>MERCEDES GOMEZ CALCERRADA</v>
      </c>
      <c r="E18" s="1"/>
      <c r="F18" s="2"/>
      <c r="G18" s="1"/>
      <c r="H18" s="1"/>
      <c r="I18" s="1"/>
      <c r="J18" s="1"/>
      <c r="K18" s="1"/>
      <c r="L18" s="1"/>
    </row>
  </sheetData>
  <pageMargins left="0.7" right="0.7" top="0.75" bottom="0.75" header="0.3" footer="0.3"/>
  <pageSetup paperSize="1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opLeftCell="A6" workbookViewId="0">
      <selection sqref="A1:N27"/>
    </sheetView>
  </sheetViews>
  <sheetFormatPr baseColWidth="10" defaultRowHeight="15" x14ac:dyDescent="0.25"/>
  <cols>
    <col min="1" max="1" width="8.5703125" customWidth="1"/>
    <col min="3" max="3" width="7.28515625" customWidth="1"/>
    <col min="5" max="5" width="5.5703125" customWidth="1"/>
    <col min="7" max="7" width="6.140625" customWidth="1"/>
    <col min="9" max="9" width="6.42578125" customWidth="1"/>
    <col min="11" max="11" width="6.5703125" customWidth="1"/>
    <col min="12" max="12" width="7.7109375" customWidth="1"/>
    <col min="13" max="13" width="4.85546875" customWidth="1"/>
    <col min="14" max="14" width="6.42578125" customWidth="1"/>
  </cols>
  <sheetData>
    <row r="1" spans="1:14" x14ac:dyDescent="0.25">
      <c r="B1" t="s">
        <v>58</v>
      </c>
      <c r="F1" s="24"/>
    </row>
    <row r="2" spans="1:14" x14ac:dyDescent="0.25">
      <c r="F2" s="24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9</v>
      </c>
    </row>
    <row r="4" spans="1:14" ht="24.75" x14ac:dyDescent="0.25">
      <c r="A4" s="25">
        <v>4.93</v>
      </c>
      <c r="B4" s="7"/>
      <c r="C4" s="7"/>
      <c r="D4" s="7"/>
      <c r="E4" s="7"/>
      <c r="F4" s="9" t="s">
        <v>17</v>
      </c>
      <c r="G4" s="7"/>
      <c r="H4" s="7"/>
      <c r="I4" s="9"/>
      <c r="J4" s="7"/>
      <c r="K4" s="7"/>
      <c r="L4" s="7"/>
      <c r="M4" s="7"/>
      <c r="N4" s="26"/>
    </row>
    <row r="5" spans="1:14" x14ac:dyDescent="0.25">
      <c r="A5" s="27"/>
      <c r="B5" s="12"/>
      <c r="C5" s="12"/>
      <c r="D5" s="12"/>
      <c r="E5" s="28"/>
      <c r="F5" s="28" t="s">
        <v>18</v>
      </c>
      <c r="G5" s="29">
        <v>0.85</v>
      </c>
      <c r="H5" s="12"/>
      <c r="I5" s="12"/>
      <c r="J5" s="13"/>
      <c r="K5" s="12"/>
      <c r="L5" s="12"/>
      <c r="M5" s="12"/>
      <c r="N5" s="30">
        <f>C5+E5+G5+I5+K5</f>
        <v>0.85</v>
      </c>
    </row>
    <row r="6" spans="1:14" ht="24.75" x14ac:dyDescent="0.25">
      <c r="A6" s="25"/>
      <c r="B6" s="7"/>
      <c r="C6" s="7"/>
      <c r="D6" s="7"/>
      <c r="E6" s="7"/>
      <c r="F6" s="25"/>
      <c r="G6" s="31"/>
      <c r="H6" s="9" t="s">
        <v>19</v>
      </c>
      <c r="I6" s="9"/>
      <c r="J6" s="7"/>
      <c r="K6" s="7"/>
      <c r="L6" s="7"/>
      <c r="M6" s="7"/>
      <c r="N6" s="26"/>
    </row>
    <row r="7" spans="1:14" x14ac:dyDescent="0.25">
      <c r="A7" s="27">
        <v>4.93</v>
      </c>
      <c r="B7" s="12"/>
      <c r="C7" s="12"/>
      <c r="D7" s="13"/>
      <c r="E7" s="13"/>
      <c r="F7" s="27"/>
      <c r="G7" s="31"/>
      <c r="H7" s="28" t="s">
        <v>18</v>
      </c>
      <c r="I7" s="12">
        <v>0.85</v>
      </c>
      <c r="J7" s="13"/>
      <c r="K7" s="12"/>
      <c r="L7" s="12"/>
      <c r="M7" s="12"/>
      <c r="N7" s="30">
        <f>I7</f>
        <v>0.85</v>
      </c>
    </row>
    <row r="8" spans="1:14" x14ac:dyDescent="0.25">
      <c r="A8" s="25"/>
      <c r="B8" s="7"/>
      <c r="C8" s="7"/>
      <c r="D8" s="7"/>
      <c r="E8" s="9"/>
      <c r="F8" s="9"/>
      <c r="G8" s="32"/>
      <c r="H8" s="7" t="s">
        <v>20</v>
      </c>
      <c r="I8" s="7"/>
      <c r="J8" s="7"/>
      <c r="K8" s="7"/>
      <c r="L8" s="7"/>
      <c r="M8" s="7"/>
      <c r="N8" s="26"/>
    </row>
    <row r="9" spans="1:14" x14ac:dyDescent="0.25">
      <c r="A9" s="27">
        <v>4.93</v>
      </c>
      <c r="B9" s="12"/>
      <c r="C9" s="12"/>
      <c r="D9" s="13"/>
      <c r="E9" s="13"/>
      <c r="F9" s="13"/>
      <c r="G9" s="29"/>
      <c r="H9" s="17" t="s">
        <v>18</v>
      </c>
      <c r="I9" s="12">
        <v>0.85</v>
      </c>
      <c r="J9" s="13"/>
      <c r="K9" s="12"/>
      <c r="L9" s="12"/>
      <c r="M9" s="12"/>
      <c r="N9" s="30">
        <f t="shared" ref="N9:N20" si="0">C9+E9+G9+I9+K9</f>
        <v>0.85</v>
      </c>
    </row>
    <row r="10" spans="1:14" x14ac:dyDescent="0.25">
      <c r="A10" s="25"/>
      <c r="B10" s="7"/>
      <c r="C10" s="7"/>
      <c r="D10" s="7"/>
      <c r="E10" s="7"/>
      <c r="F10" s="9"/>
      <c r="G10" s="33"/>
      <c r="H10" s="34"/>
      <c r="I10" s="34"/>
      <c r="J10" s="7" t="s">
        <v>21</v>
      </c>
      <c r="K10" s="7"/>
      <c r="L10" s="7"/>
      <c r="M10" s="7"/>
      <c r="N10" s="26"/>
    </row>
    <row r="11" spans="1:14" x14ac:dyDescent="0.25">
      <c r="A11" s="27"/>
      <c r="B11" s="12"/>
      <c r="C11" s="12"/>
      <c r="D11" s="12"/>
      <c r="E11" s="12"/>
      <c r="F11" s="13"/>
      <c r="G11" s="29"/>
      <c r="H11" s="12"/>
      <c r="I11" s="12"/>
      <c r="J11" s="28" t="s">
        <v>18</v>
      </c>
      <c r="K11" s="12">
        <v>0.85</v>
      </c>
      <c r="L11" s="12"/>
      <c r="M11" s="12"/>
      <c r="N11" s="30">
        <f>K11</f>
        <v>0.85</v>
      </c>
    </row>
    <row r="12" spans="1:14" ht="36" x14ac:dyDescent="0.25">
      <c r="A12" s="25"/>
      <c r="B12" s="7"/>
      <c r="C12" s="7"/>
      <c r="D12" s="7"/>
      <c r="E12" s="7"/>
      <c r="F12" s="9"/>
      <c r="G12" s="33"/>
      <c r="H12" s="35"/>
      <c r="I12" s="7"/>
      <c r="J12" s="36" t="s">
        <v>22</v>
      </c>
      <c r="K12" s="7"/>
      <c r="L12" s="7"/>
      <c r="M12" s="7"/>
      <c r="N12" s="26"/>
    </row>
    <row r="13" spans="1:14" x14ac:dyDescent="0.25">
      <c r="A13" s="37"/>
      <c r="B13" s="15"/>
      <c r="C13" s="15"/>
      <c r="D13" s="15"/>
      <c r="E13" s="15"/>
      <c r="F13" s="38"/>
      <c r="G13" s="39"/>
      <c r="H13" s="35"/>
      <c r="I13" s="15"/>
      <c r="J13" s="210" t="s">
        <v>23</v>
      </c>
      <c r="K13" s="15"/>
      <c r="L13" s="15"/>
      <c r="M13" s="15"/>
      <c r="N13" s="41"/>
    </row>
    <row r="14" spans="1:14" x14ac:dyDescent="0.25">
      <c r="A14" s="37"/>
      <c r="B14" s="15"/>
      <c r="C14" s="15"/>
      <c r="D14" s="15"/>
      <c r="E14" s="15"/>
      <c r="F14" s="38"/>
      <c r="G14" s="39"/>
      <c r="H14" s="35"/>
      <c r="I14" s="15"/>
      <c r="J14" s="211"/>
      <c r="K14" s="15"/>
      <c r="L14" s="15"/>
      <c r="M14" s="15"/>
      <c r="N14" s="41"/>
    </row>
    <row r="15" spans="1:14" x14ac:dyDescent="0.25">
      <c r="A15" s="37">
        <v>0.66</v>
      </c>
      <c r="B15" s="15"/>
      <c r="C15" s="15"/>
      <c r="D15" s="42"/>
      <c r="E15" s="42"/>
      <c r="F15" s="38"/>
      <c r="G15" s="39"/>
      <c r="H15" s="43"/>
      <c r="I15" s="15"/>
      <c r="J15" s="211"/>
      <c r="K15" s="15">
        <v>0.15</v>
      </c>
      <c r="L15" s="15"/>
      <c r="M15" s="15"/>
      <c r="N15" s="41">
        <f>K15</f>
        <v>0.15</v>
      </c>
    </row>
    <row r="16" spans="1:14" ht="24" x14ac:dyDescent="0.25">
      <c r="A16" s="25"/>
      <c r="B16" s="44"/>
      <c r="C16" s="36"/>
      <c r="D16" s="45" t="s">
        <v>24</v>
      </c>
      <c r="E16" s="45"/>
      <c r="F16" s="36"/>
      <c r="G16" s="36"/>
      <c r="H16" s="36"/>
      <c r="I16" s="36"/>
      <c r="J16" s="45" t="s">
        <v>24</v>
      </c>
      <c r="K16" s="36"/>
      <c r="L16" s="46"/>
      <c r="M16" s="7"/>
      <c r="N16" s="26"/>
    </row>
    <row r="17" spans="1:14" x14ac:dyDescent="0.25">
      <c r="A17" s="27">
        <v>3</v>
      </c>
      <c r="B17" s="47"/>
      <c r="C17" s="48"/>
      <c r="D17" s="49" t="s">
        <v>18</v>
      </c>
      <c r="E17" s="48">
        <v>0.44</v>
      </c>
      <c r="F17" s="48"/>
      <c r="G17" s="48"/>
      <c r="H17" s="49"/>
      <c r="I17" s="49"/>
      <c r="J17" s="49" t="s">
        <v>25</v>
      </c>
      <c r="K17" s="48">
        <v>0.25</v>
      </c>
      <c r="L17" s="50"/>
      <c r="M17" s="12"/>
      <c r="N17" s="30">
        <f>M17+K17+I17+G17+E17+C17</f>
        <v>0.69</v>
      </c>
    </row>
    <row r="18" spans="1:14" x14ac:dyDescent="0.25">
      <c r="A18" s="81"/>
      <c r="B18" s="82" t="s">
        <v>75</v>
      </c>
      <c r="C18" s="39"/>
      <c r="D18" s="83"/>
      <c r="E18" s="84"/>
      <c r="F18" s="83"/>
      <c r="G18" s="39"/>
      <c r="H18" s="83"/>
      <c r="I18" s="15"/>
      <c r="J18" s="83"/>
      <c r="K18" s="15"/>
      <c r="L18" s="15"/>
      <c r="M18" s="15"/>
      <c r="N18" s="39"/>
    </row>
    <row r="19" spans="1:14" ht="24.75" x14ac:dyDescent="0.25">
      <c r="A19" s="81">
        <v>3</v>
      </c>
      <c r="B19" s="82" t="s">
        <v>76</v>
      </c>
      <c r="C19" s="39">
        <v>0.69</v>
      </c>
      <c r="D19" s="83"/>
      <c r="E19" s="84"/>
      <c r="F19" s="83"/>
      <c r="G19" s="39"/>
      <c r="H19" s="83"/>
      <c r="I19" s="15"/>
      <c r="J19" s="83"/>
      <c r="K19" s="15"/>
      <c r="L19" s="15"/>
      <c r="M19" s="15"/>
      <c r="N19" s="39">
        <f>C19+E19+G19+I19+K19+M19</f>
        <v>0.69</v>
      </c>
    </row>
    <row r="20" spans="1:14" x14ac:dyDescent="0.25">
      <c r="A20" s="53"/>
      <c r="B20" s="7"/>
      <c r="C20" s="7"/>
      <c r="D20" s="7"/>
      <c r="E20" s="7"/>
      <c r="F20" s="9"/>
      <c r="G20" s="33"/>
      <c r="H20" s="7"/>
      <c r="I20" s="7"/>
      <c r="J20" s="7"/>
      <c r="K20" s="7"/>
      <c r="L20" s="7"/>
      <c r="M20" s="7"/>
      <c r="N20" s="26">
        <f t="shared" si="0"/>
        <v>0</v>
      </c>
    </row>
    <row r="21" spans="1:14" x14ac:dyDescent="0.25">
      <c r="A21" s="54">
        <f>SUM(A4:A20)</f>
        <v>21.45</v>
      </c>
      <c r="B21" s="10" t="s">
        <v>9</v>
      </c>
      <c r="C21" s="10">
        <f>SUM(C4:C20)</f>
        <v>0.69</v>
      </c>
      <c r="D21" s="17"/>
      <c r="E21" s="17">
        <f>SUM(E4:E20)</f>
        <v>0.44</v>
      </c>
      <c r="F21" s="18"/>
      <c r="G21" s="29">
        <f>SUM(G4:G20)</f>
        <v>0.85</v>
      </c>
      <c r="H21" s="10"/>
      <c r="I21" s="10">
        <f>SUM(I5:I15)</f>
        <v>1.7</v>
      </c>
      <c r="J21" s="10"/>
      <c r="K21" s="17">
        <f>SUM(K4:K20)</f>
        <v>1.25</v>
      </c>
      <c r="L21" s="17"/>
      <c r="M21" s="17"/>
      <c r="N21" s="19">
        <f>SUM(N4:N20)</f>
        <v>4.93</v>
      </c>
    </row>
    <row r="22" spans="1:14" x14ac:dyDescent="0.25">
      <c r="F22" s="24"/>
      <c r="J22" s="55"/>
    </row>
    <row r="23" spans="1:14" x14ac:dyDescent="0.25">
      <c r="F23" s="24"/>
      <c r="H23" t="s">
        <v>28</v>
      </c>
      <c r="J23" s="55"/>
      <c r="K23" s="56">
        <f>N21*4.33</f>
        <v>21.346899999999998</v>
      </c>
      <c r="L23" s="56"/>
      <c r="M23" s="56"/>
    </row>
    <row r="24" spans="1:14" x14ac:dyDescent="0.25">
      <c r="F24" s="24"/>
      <c r="I24" s="57">
        <f>N21</f>
        <v>4.93</v>
      </c>
    </row>
    <row r="25" spans="1:14" x14ac:dyDescent="0.25">
      <c r="B25" t="s">
        <v>10</v>
      </c>
      <c r="F25" s="24"/>
      <c r="G25" t="s">
        <v>166</v>
      </c>
    </row>
    <row r="26" spans="1:14" x14ac:dyDescent="0.25">
      <c r="B26" t="s">
        <v>11</v>
      </c>
      <c r="D26" t="str">
        <f>B1</f>
        <v>MERCEDES GOMEZ CALCERRADA</v>
      </c>
      <c r="F26" s="24"/>
    </row>
    <row r="27" spans="1:14" x14ac:dyDescent="0.25">
      <c r="B27" t="s">
        <v>12</v>
      </c>
      <c r="F27" s="24"/>
    </row>
  </sheetData>
  <mergeCells count="1">
    <mergeCell ref="J13:J15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5" workbookViewId="0">
      <selection sqref="A1:N22"/>
    </sheetView>
  </sheetViews>
  <sheetFormatPr baseColWidth="10" defaultRowHeight="15" x14ac:dyDescent="0.25"/>
  <cols>
    <col min="1" max="1" width="6.42578125" customWidth="1"/>
    <col min="2" max="2" width="24.140625" customWidth="1"/>
    <col min="3" max="3" width="5.7109375" customWidth="1"/>
    <col min="4" max="4" width="17.5703125" customWidth="1"/>
    <col min="5" max="5" width="5.28515625" customWidth="1"/>
    <col min="6" max="6" width="23.5703125" customWidth="1"/>
    <col min="7" max="7" width="5.28515625" customWidth="1"/>
    <col min="9" max="9" width="5.28515625" customWidth="1"/>
    <col min="10" max="10" width="18.85546875" customWidth="1"/>
    <col min="11" max="11" width="5.85546875" customWidth="1"/>
    <col min="12" max="12" width="5" customWidth="1"/>
    <col min="13" max="13" width="4.7109375" customWidth="1"/>
    <col min="14" max="14" width="5.42578125" customWidth="1"/>
  </cols>
  <sheetData>
    <row r="1" spans="1:14" x14ac:dyDescent="0.25">
      <c r="A1" s="1"/>
      <c r="B1" s="1" t="s">
        <v>58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36.75" x14ac:dyDescent="0.25">
      <c r="A4" s="5"/>
      <c r="B4" s="82" t="s">
        <v>157</v>
      </c>
      <c r="C4" s="39"/>
      <c r="D4" s="82"/>
      <c r="E4" s="84"/>
      <c r="F4" s="82" t="s">
        <v>157</v>
      </c>
      <c r="G4" s="39"/>
      <c r="H4" s="83"/>
      <c r="I4" s="15"/>
      <c r="J4" s="82" t="s">
        <v>157</v>
      </c>
      <c r="K4" s="15"/>
      <c r="L4" s="15"/>
      <c r="M4" s="15"/>
      <c r="N4" s="39"/>
    </row>
    <row r="5" spans="1:14" x14ac:dyDescent="0.25">
      <c r="A5" s="80">
        <v>9.2799999999999994</v>
      </c>
      <c r="B5" s="82" t="s">
        <v>27</v>
      </c>
      <c r="C5" s="39">
        <v>0.33</v>
      </c>
      <c r="D5" s="83"/>
      <c r="E5" s="84"/>
      <c r="F5" s="83" t="s">
        <v>18</v>
      </c>
      <c r="G5" s="39">
        <v>1.5</v>
      </c>
      <c r="H5" s="83"/>
      <c r="I5" s="15"/>
      <c r="J5" s="83" t="s">
        <v>27</v>
      </c>
      <c r="K5" s="15">
        <v>0.33</v>
      </c>
      <c r="L5" s="15"/>
      <c r="M5" s="15"/>
      <c r="N5" s="39">
        <f>C5+G5+K5</f>
        <v>2.16</v>
      </c>
    </row>
    <row r="6" spans="1:14" x14ac:dyDescent="0.25">
      <c r="A6" s="5"/>
      <c r="B6" s="6"/>
      <c r="C6" s="7"/>
      <c r="D6" s="6"/>
      <c r="E6" s="9"/>
      <c r="F6" s="6"/>
      <c r="G6" s="9"/>
      <c r="H6" s="6" t="s">
        <v>158</v>
      </c>
      <c r="I6" s="9"/>
      <c r="J6" s="6"/>
      <c r="K6" s="9"/>
      <c r="L6" s="9"/>
      <c r="M6" s="7"/>
      <c r="N6" s="7"/>
    </row>
    <row r="7" spans="1:14" x14ac:dyDescent="0.25">
      <c r="A7" s="10">
        <v>4</v>
      </c>
      <c r="B7" s="11"/>
      <c r="C7" s="12"/>
      <c r="D7" s="11"/>
      <c r="E7" s="13"/>
      <c r="F7" s="11"/>
      <c r="G7" s="13"/>
      <c r="H7" s="11" t="s">
        <v>18</v>
      </c>
      <c r="I7" s="13">
        <v>0.92</v>
      </c>
      <c r="J7" s="11"/>
      <c r="K7" s="13"/>
      <c r="L7" s="13"/>
      <c r="M7" s="12"/>
      <c r="N7" s="12">
        <v>0.92</v>
      </c>
    </row>
    <row r="8" spans="1:14" ht="24.75" x14ac:dyDescent="0.25">
      <c r="A8" s="80"/>
      <c r="B8" s="82"/>
      <c r="C8" s="15"/>
      <c r="D8" s="82" t="s">
        <v>159</v>
      </c>
      <c r="E8" s="38"/>
      <c r="F8" s="82"/>
      <c r="G8" s="38"/>
      <c r="H8" s="82"/>
      <c r="I8" s="38"/>
      <c r="J8" s="82" t="s">
        <v>159</v>
      </c>
      <c r="K8" s="38"/>
      <c r="L8" s="38"/>
      <c r="M8" s="15"/>
      <c r="N8" s="15"/>
    </row>
    <row r="9" spans="1:14" ht="67.5" customHeight="1" x14ac:dyDescent="0.25">
      <c r="A9" s="80">
        <v>4.33</v>
      </c>
      <c r="B9" s="82"/>
      <c r="C9" s="15"/>
      <c r="D9" s="173" t="s">
        <v>160</v>
      </c>
      <c r="E9" s="38">
        <v>0.5</v>
      </c>
      <c r="F9" s="82"/>
      <c r="G9" s="38"/>
      <c r="H9" s="82"/>
      <c r="I9" s="38"/>
      <c r="J9" s="173" t="s">
        <v>160</v>
      </c>
      <c r="K9" s="38">
        <v>0.5</v>
      </c>
      <c r="L9" s="38"/>
      <c r="M9" s="15"/>
      <c r="N9" s="15">
        <f>C9+E9+G9+I9+K9</f>
        <v>1</v>
      </c>
    </row>
    <row r="10" spans="1:14" ht="18.75" customHeight="1" x14ac:dyDescent="0.25">
      <c r="A10" s="5"/>
      <c r="B10" s="6" t="s">
        <v>161</v>
      </c>
      <c r="C10" s="7"/>
      <c r="D10" s="6"/>
      <c r="E10" s="9"/>
      <c r="F10" s="6" t="s">
        <v>161</v>
      </c>
      <c r="G10" s="9"/>
      <c r="H10" s="6"/>
      <c r="I10" s="9"/>
      <c r="J10" s="6" t="s">
        <v>161</v>
      </c>
      <c r="K10" s="9"/>
      <c r="L10" s="9"/>
      <c r="M10" s="7"/>
      <c r="N10" s="7"/>
    </row>
    <row r="11" spans="1:14" x14ac:dyDescent="0.25">
      <c r="A11" s="80">
        <v>9.6199999999999992</v>
      </c>
      <c r="B11" s="82" t="s">
        <v>18</v>
      </c>
      <c r="C11" s="15">
        <v>1.5</v>
      </c>
      <c r="D11" s="82"/>
      <c r="E11" s="38"/>
      <c r="F11" s="82" t="s">
        <v>27</v>
      </c>
      <c r="G11" s="38">
        <v>0.36</v>
      </c>
      <c r="H11" s="82"/>
      <c r="I11" s="38"/>
      <c r="J11" s="82" t="s">
        <v>27</v>
      </c>
      <c r="K11" s="38">
        <v>0.36</v>
      </c>
      <c r="L11" s="38"/>
      <c r="M11" s="15"/>
      <c r="N11" s="39">
        <f>C11+G11+K11</f>
        <v>2.2199999999999998</v>
      </c>
    </row>
    <row r="12" spans="1:14" ht="27" customHeight="1" x14ac:dyDescent="0.25">
      <c r="A12" s="5"/>
      <c r="B12" s="9"/>
      <c r="C12" s="7"/>
      <c r="D12" s="9"/>
      <c r="E12" s="9"/>
      <c r="F12" s="9"/>
      <c r="G12" s="9"/>
      <c r="H12" s="9"/>
      <c r="I12" s="9"/>
      <c r="J12" s="9" t="s">
        <v>162</v>
      </c>
      <c r="K12" s="9"/>
      <c r="L12" s="9"/>
      <c r="M12" s="7"/>
      <c r="N12" s="33"/>
    </row>
    <row r="13" spans="1:14" ht="63.75" customHeight="1" x14ac:dyDescent="0.25">
      <c r="A13" s="10">
        <v>0.75</v>
      </c>
      <c r="B13" s="13"/>
      <c r="C13" s="12"/>
      <c r="D13" s="13"/>
      <c r="E13" s="13"/>
      <c r="F13" s="13"/>
      <c r="G13" s="13"/>
      <c r="H13" s="13"/>
      <c r="I13" s="13"/>
      <c r="J13" s="13" t="s">
        <v>163</v>
      </c>
      <c r="K13" s="13">
        <v>0.17</v>
      </c>
      <c r="L13" s="13"/>
      <c r="M13" s="12"/>
      <c r="N13" s="39">
        <f>C13+G13+K13</f>
        <v>0.17</v>
      </c>
    </row>
    <row r="14" spans="1:14" x14ac:dyDescent="0.25">
      <c r="A14" s="174"/>
      <c r="B14" s="7"/>
      <c r="C14" s="33"/>
      <c r="D14" s="7"/>
      <c r="E14" s="7"/>
      <c r="F14" s="9"/>
      <c r="G14" s="33"/>
      <c r="H14" s="7"/>
      <c r="I14" s="7"/>
      <c r="J14" s="7"/>
      <c r="K14" s="7"/>
      <c r="L14" s="7"/>
      <c r="M14" s="7"/>
      <c r="N14" s="33"/>
    </row>
    <row r="15" spans="1:14" x14ac:dyDescent="0.25">
      <c r="A15" s="175">
        <f>SUM(A4:A14)</f>
        <v>27.979999999999997</v>
      </c>
      <c r="B15" s="10" t="s">
        <v>9</v>
      </c>
      <c r="C15" s="29">
        <f>SUM(C4:C14)</f>
        <v>1.83</v>
      </c>
      <c r="D15" s="17"/>
      <c r="E15" s="17">
        <f>SUM(E4:E14)</f>
        <v>0.5</v>
      </c>
      <c r="F15" s="18"/>
      <c r="G15" s="29">
        <f>SUM(G4:G14)</f>
        <v>1.8599999999999999</v>
      </c>
      <c r="H15" s="10"/>
      <c r="I15" s="10">
        <f>SUM(I4:I14)</f>
        <v>0.92</v>
      </c>
      <c r="J15" s="10"/>
      <c r="K15" s="17">
        <f>SUM(K4:K14)</f>
        <v>1.3599999999999999</v>
      </c>
      <c r="L15" s="17"/>
      <c r="M15" s="17">
        <f>SUM(M4:M14)</f>
        <v>0</v>
      </c>
      <c r="N15" s="176">
        <f>SUM(N4:N14)</f>
        <v>6.47</v>
      </c>
    </row>
    <row r="16" spans="1:14" x14ac:dyDescent="0.25">
      <c r="A16" s="1"/>
      <c r="B16" s="1"/>
      <c r="C16" s="1"/>
      <c r="D16" s="1"/>
      <c r="E16" s="1"/>
      <c r="F16" s="2"/>
      <c r="G16" s="1"/>
      <c r="H16" s="1"/>
      <c r="I16" s="1"/>
      <c r="J16" s="20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 t="s">
        <v>28</v>
      </c>
      <c r="I17" s="1"/>
      <c r="J17" s="20"/>
      <c r="K17" s="21">
        <f>N15*4.33</f>
        <v>28.0151</v>
      </c>
      <c r="L17" s="21"/>
      <c r="M17" s="21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22">
        <f>N15</f>
        <v>6.47</v>
      </c>
      <c r="J18" s="1"/>
      <c r="K18" s="1"/>
      <c r="L18" s="1"/>
      <c r="M18" s="1"/>
      <c r="N18" s="1"/>
    </row>
    <row r="19" spans="1:14" x14ac:dyDescent="0.25">
      <c r="A19" s="1"/>
      <c r="B19" s="1" t="s">
        <v>10</v>
      </c>
      <c r="C19" s="1"/>
      <c r="D19" s="1"/>
      <c r="E19" s="23" t="s">
        <v>164</v>
      </c>
      <c r="F19" s="24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 t="s">
        <v>11</v>
      </c>
      <c r="C20" s="1"/>
      <c r="D20" s="1" t="str">
        <f>B1</f>
        <v>MERCEDES GOMEZ CALCERRADA</v>
      </c>
      <c r="E20" s="1"/>
      <c r="F20" s="2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12"/>
      <c r="G21" s="213"/>
      <c r="H21" s="213"/>
      <c r="I21" s="213"/>
      <c r="J21" s="213"/>
      <c r="K21" s="1"/>
      <c r="L21" s="1"/>
      <c r="M21" s="1"/>
      <c r="N21" s="1"/>
    </row>
    <row r="22" spans="1:14" x14ac:dyDescent="0.25">
      <c r="A22" s="1"/>
      <c r="B22" s="1" t="s">
        <v>12</v>
      </c>
      <c r="C22" s="1"/>
      <c r="D22" s="1"/>
      <c r="E22" s="1"/>
      <c r="F22" s="214"/>
      <c r="G22" s="214"/>
      <c r="H22" s="214"/>
      <c r="I22" s="214"/>
      <c r="J22" s="1"/>
      <c r="K22" s="1"/>
      <c r="L22" s="1"/>
      <c r="M22" s="1"/>
      <c r="N22" s="1"/>
    </row>
  </sheetData>
  <mergeCells count="2">
    <mergeCell ref="F21:J21"/>
    <mergeCell ref="F22:I22"/>
  </mergeCells>
  <pageMargins left="0" right="0" top="0" bottom="0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5" workbookViewId="0">
      <selection activeCell="H23" sqref="H23"/>
    </sheetView>
  </sheetViews>
  <sheetFormatPr baseColWidth="10" defaultRowHeight="15" x14ac:dyDescent="0.25"/>
  <cols>
    <col min="1" max="1" width="7.5703125" customWidth="1"/>
    <col min="2" max="2" width="13.42578125" customWidth="1"/>
    <col min="3" max="3" width="7.140625" customWidth="1"/>
    <col min="4" max="4" width="19.85546875" customWidth="1"/>
    <col min="5" max="5" width="6.7109375" customWidth="1"/>
    <col min="7" max="7" width="6.42578125" customWidth="1"/>
    <col min="8" max="8" width="18.140625" customWidth="1"/>
    <col min="9" max="9" width="6.42578125" customWidth="1"/>
    <col min="10" max="10" width="18.85546875" customWidth="1"/>
    <col min="11" max="11" width="6.28515625" customWidth="1"/>
    <col min="12" max="12" width="6.140625" customWidth="1"/>
    <col min="13" max="13" width="5" customWidth="1"/>
    <col min="14" max="14" width="6.140625" customWidth="1"/>
  </cols>
  <sheetData>
    <row r="1" spans="1:14" x14ac:dyDescent="0.25">
      <c r="A1" s="1"/>
      <c r="B1" s="1" t="s">
        <v>58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36.75" x14ac:dyDescent="0.25">
      <c r="A4" s="5"/>
      <c r="B4" s="82" t="s">
        <v>157</v>
      </c>
      <c r="C4" s="39"/>
      <c r="D4" s="82"/>
      <c r="E4" s="84"/>
      <c r="F4" s="82" t="s">
        <v>157</v>
      </c>
      <c r="G4" s="39"/>
      <c r="H4" s="83"/>
      <c r="I4" s="15"/>
      <c r="J4" s="82" t="s">
        <v>157</v>
      </c>
      <c r="K4" s="15"/>
      <c r="L4" s="15"/>
      <c r="M4" s="15"/>
      <c r="N4" s="39"/>
    </row>
    <row r="5" spans="1:14" x14ac:dyDescent="0.25">
      <c r="A5" s="80">
        <v>9.2799999999999994</v>
      </c>
      <c r="B5" s="82" t="s">
        <v>27</v>
      </c>
      <c r="C5" s="39">
        <v>0.33</v>
      </c>
      <c r="D5" s="83"/>
      <c r="E5" s="84"/>
      <c r="F5" s="83" t="s">
        <v>18</v>
      </c>
      <c r="G5" s="39">
        <v>1.5</v>
      </c>
      <c r="H5" s="83"/>
      <c r="I5" s="15"/>
      <c r="J5" s="83" t="s">
        <v>27</v>
      </c>
      <c r="K5" s="15">
        <v>0.33</v>
      </c>
      <c r="L5" s="15"/>
      <c r="M5" s="15"/>
      <c r="N5" s="39">
        <f>C5+G5+K5</f>
        <v>2.16</v>
      </c>
    </row>
    <row r="6" spans="1:14" x14ac:dyDescent="0.25">
      <c r="A6" s="5"/>
      <c r="B6" s="6"/>
      <c r="C6" s="7"/>
      <c r="D6" s="6"/>
      <c r="E6" s="9"/>
      <c r="F6" s="6"/>
      <c r="G6" s="9"/>
      <c r="H6" s="6" t="s">
        <v>158</v>
      </c>
      <c r="I6" s="9"/>
      <c r="J6" s="6"/>
      <c r="K6" s="9"/>
      <c r="L6" s="9"/>
      <c r="M6" s="7"/>
      <c r="N6" s="7"/>
    </row>
    <row r="7" spans="1:14" x14ac:dyDescent="0.25">
      <c r="A7" s="10">
        <v>4</v>
      </c>
      <c r="B7" s="11"/>
      <c r="C7" s="12"/>
      <c r="D7" s="11"/>
      <c r="E7" s="13"/>
      <c r="F7" s="11"/>
      <c r="G7" s="13"/>
      <c r="H7" s="11" t="s">
        <v>18</v>
      </c>
      <c r="I7" s="13">
        <v>0.92</v>
      </c>
      <c r="J7" s="11"/>
      <c r="K7" s="13"/>
      <c r="L7" s="13"/>
      <c r="M7" s="12"/>
      <c r="N7" s="12">
        <v>0.92</v>
      </c>
    </row>
    <row r="8" spans="1:14" ht="18" customHeight="1" x14ac:dyDescent="0.25">
      <c r="A8" s="80"/>
      <c r="B8" s="82"/>
      <c r="C8" s="15"/>
      <c r="D8" s="82" t="s">
        <v>159</v>
      </c>
      <c r="E8" s="38"/>
      <c r="F8" s="82"/>
      <c r="G8" s="38"/>
      <c r="H8" s="82"/>
      <c r="I8" s="38"/>
      <c r="J8" s="82" t="s">
        <v>159</v>
      </c>
      <c r="K8" s="38"/>
      <c r="L8" s="38"/>
      <c r="M8" s="15"/>
      <c r="N8" s="15"/>
    </row>
    <row r="9" spans="1:14" ht="60.75" customHeight="1" x14ac:dyDescent="0.25">
      <c r="A9" s="80">
        <v>4.33</v>
      </c>
      <c r="B9" s="82"/>
      <c r="C9" s="15"/>
      <c r="D9" s="173" t="s">
        <v>160</v>
      </c>
      <c r="E9" s="38">
        <v>0.5</v>
      </c>
      <c r="F9" s="82"/>
      <c r="G9" s="38"/>
      <c r="H9" s="82"/>
      <c r="I9" s="38"/>
      <c r="J9" s="173" t="s">
        <v>160</v>
      </c>
      <c r="K9" s="38">
        <v>0.5</v>
      </c>
      <c r="L9" s="38"/>
      <c r="M9" s="15"/>
      <c r="N9" s="15">
        <f>C9+E9+G9+I9+K9</f>
        <v>1</v>
      </c>
    </row>
    <row r="10" spans="1:14" ht="24.75" x14ac:dyDescent="0.25">
      <c r="A10" s="5"/>
      <c r="B10" s="6" t="s">
        <v>161</v>
      </c>
      <c r="C10" s="7"/>
      <c r="D10" s="6"/>
      <c r="E10" s="9"/>
      <c r="F10" s="6" t="s">
        <v>161</v>
      </c>
      <c r="G10" s="9"/>
      <c r="H10" s="6"/>
      <c r="I10" s="9"/>
      <c r="J10" s="6" t="s">
        <v>161</v>
      </c>
      <c r="K10" s="9"/>
      <c r="L10" s="9"/>
      <c r="M10" s="7"/>
      <c r="N10" s="7"/>
    </row>
    <row r="11" spans="1:14" x14ac:dyDescent="0.25">
      <c r="A11" s="80">
        <v>9.6199999999999992</v>
      </c>
      <c r="B11" s="82" t="s">
        <v>18</v>
      </c>
      <c r="C11" s="15">
        <v>1.5</v>
      </c>
      <c r="D11" s="82"/>
      <c r="E11" s="38"/>
      <c r="F11" s="82" t="s">
        <v>27</v>
      </c>
      <c r="G11" s="38">
        <v>0.36</v>
      </c>
      <c r="H11" s="82"/>
      <c r="I11" s="38"/>
      <c r="J11" s="82" t="s">
        <v>27</v>
      </c>
      <c r="K11" s="38">
        <v>0.36</v>
      </c>
      <c r="L11" s="38"/>
      <c r="M11" s="15"/>
      <c r="N11" s="39">
        <f>C11+G11+K11</f>
        <v>2.2199999999999998</v>
      </c>
    </row>
    <row r="12" spans="1:14" ht="26.25" customHeight="1" x14ac:dyDescent="0.25">
      <c r="A12" s="5"/>
      <c r="B12" s="9"/>
      <c r="C12" s="9"/>
      <c r="D12" s="9" t="s">
        <v>162</v>
      </c>
      <c r="E12" s="9"/>
      <c r="F12" s="9"/>
      <c r="G12" s="9"/>
      <c r="H12" s="9" t="s">
        <v>162</v>
      </c>
      <c r="I12" s="9"/>
      <c r="J12" s="9" t="s">
        <v>162</v>
      </c>
      <c r="K12" s="9"/>
      <c r="L12" s="9"/>
      <c r="M12" s="7"/>
      <c r="N12" s="33"/>
    </row>
    <row r="13" spans="1:14" ht="64.5" customHeight="1" x14ac:dyDescent="0.25">
      <c r="A13" s="10">
        <v>6.5</v>
      </c>
      <c r="B13" s="13"/>
      <c r="C13" s="13"/>
      <c r="D13" s="13" t="s">
        <v>163</v>
      </c>
      <c r="E13" s="13">
        <v>0.5</v>
      </c>
      <c r="F13" s="13"/>
      <c r="G13" s="13"/>
      <c r="H13" s="13" t="s">
        <v>163</v>
      </c>
      <c r="I13" s="13">
        <v>0.5</v>
      </c>
      <c r="J13" s="13" t="s">
        <v>163</v>
      </c>
      <c r="K13" s="13">
        <v>0.5</v>
      </c>
      <c r="L13" s="13"/>
      <c r="M13" s="12"/>
      <c r="N13" s="39">
        <f>C13+G13+K13</f>
        <v>0.5</v>
      </c>
    </row>
    <row r="14" spans="1:14" x14ac:dyDescent="0.25">
      <c r="A14" s="174"/>
      <c r="B14" s="7"/>
      <c r="C14" s="33"/>
      <c r="D14" s="7"/>
      <c r="E14" s="7"/>
      <c r="F14" s="9"/>
      <c r="G14" s="33"/>
      <c r="H14" s="7"/>
      <c r="I14" s="7"/>
      <c r="J14" s="7"/>
      <c r="K14" s="7"/>
      <c r="L14" s="7"/>
      <c r="M14" s="7"/>
      <c r="N14" s="33"/>
    </row>
    <row r="15" spans="1:14" x14ac:dyDescent="0.25">
      <c r="A15" s="175">
        <f>SUM(A4:A14)</f>
        <v>33.729999999999997</v>
      </c>
      <c r="B15" s="10" t="s">
        <v>9</v>
      </c>
      <c r="C15" s="29">
        <f>SUM(C4:C14)</f>
        <v>1.83</v>
      </c>
      <c r="D15" s="17"/>
      <c r="E15" s="17">
        <f>SUM(E4:E14)</f>
        <v>1</v>
      </c>
      <c r="F15" s="18"/>
      <c r="G15" s="29">
        <f>SUM(G4:G14)</f>
        <v>1.8599999999999999</v>
      </c>
      <c r="H15" s="10"/>
      <c r="I15" s="10">
        <f>SUM(I4:I14)</f>
        <v>1.42</v>
      </c>
      <c r="J15" s="10"/>
      <c r="K15" s="17">
        <f>SUM(K4:K14)</f>
        <v>1.69</v>
      </c>
      <c r="L15" s="17"/>
      <c r="M15" s="17">
        <f>SUM(M4:M14)</f>
        <v>0</v>
      </c>
      <c r="N15" s="176">
        <f>SUM(N4:N14)</f>
        <v>6.8</v>
      </c>
    </row>
    <row r="16" spans="1:14" x14ac:dyDescent="0.25">
      <c r="A16" s="1"/>
      <c r="B16" s="1"/>
      <c r="C16" s="1"/>
      <c r="D16" s="1"/>
      <c r="E16" s="1"/>
      <c r="F16" s="2"/>
      <c r="G16" s="1"/>
      <c r="H16" s="1"/>
      <c r="I16" s="1"/>
      <c r="J16" s="20"/>
      <c r="K16" s="1"/>
      <c r="L16" s="1"/>
      <c r="M16" s="1"/>
      <c r="N16" s="1"/>
    </row>
    <row r="17" spans="1:14" x14ac:dyDescent="0.25">
      <c r="A17" s="1"/>
      <c r="B17" s="1"/>
      <c r="C17" s="1"/>
      <c r="D17" s="1"/>
      <c r="E17" s="1"/>
      <c r="F17" s="2"/>
      <c r="G17" s="1"/>
      <c r="H17" s="1" t="s">
        <v>28</v>
      </c>
      <c r="I17" s="1"/>
      <c r="J17" s="20"/>
      <c r="K17" s="21">
        <f>N15*4.33</f>
        <v>29.443999999999999</v>
      </c>
      <c r="L17" s="21"/>
      <c r="M17" s="21"/>
      <c r="N17" s="1"/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22">
        <f>N15</f>
        <v>6.8</v>
      </c>
      <c r="J18" s="1"/>
      <c r="K18" s="1"/>
      <c r="L18" s="1"/>
      <c r="M18" s="1"/>
      <c r="N18" s="1"/>
    </row>
    <row r="19" spans="1:14" x14ac:dyDescent="0.25">
      <c r="A19" s="1"/>
      <c r="B19" s="1" t="s">
        <v>10</v>
      </c>
      <c r="C19" s="1"/>
      <c r="D19" s="1"/>
      <c r="E19" s="23" t="s">
        <v>165</v>
      </c>
      <c r="F19" s="24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 t="s">
        <v>11</v>
      </c>
      <c r="C20" s="1"/>
      <c r="D20" s="1" t="str">
        <f>B1</f>
        <v>MERCEDES GOMEZ CALCERRADA</v>
      </c>
      <c r="E20" s="1"/>
      <c r="F20" s="2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12"/>
      <c r="G21" s="213"/>
      <c r="H21" s="213"/>
      <c r="I21" s="213"/>
      <c r="J21" s="213"/>
      <c r="K21" s="1"/>
      <c r="L21" s="1"/>
      <c r="M21" s="1"/>
      <c r="N21" s="1"/>
    </row>
    <row r="22" spans="1:14" x14ac:dyDescent="0.25">
      <c r="A22" s="1"/>
      <c r="B22" s="1" t="s">
        <v>12</v>
      </c>
      <c r="C22" s="1"/>
      <c r="D22" s="1"/>
      <c r="E22" s="1"/>
      <c r="F22" s="214"/>
      <c r="G22" s="214"/>
      <c r="H22" s="214"/>
      <c r="I22" s="214"/>
      <c r="J22" s="1"/>
      <c r="K22" s="1"/>
      <c r="L22" s="1"/>
      <c r="M22" s="1"/>
      <c r="N22" s="1"/>
    </row>
  </sheetData>
  <mergeCells count="2">
    <mergeCell ref="F21:J21"/>
    <mergeCell ref="F22:I22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sqref="A1:M21"/>
    </sheetView>
  </sheetViews>
  <sheetFormatPr baseColWidth="10" defaultRowHeight="15" x14ac:dyDescent="0.25"/>
  <cols>
    <col min="5" max="5" width="6" customWidth="1"/>
    <col min="7" max="7" width="6.5703125" customWidth="1"/>
    <col min="9" max="9" width="6.85546875" customWidth="1"/>
    <col min="11" max="11" width="7.140625" customWidth="1"/>
    <col min="12" max="12" width="4.5703125" customWidth="1"/>
    <col min="13" max="13" width="7" customWidth="1"/>
  </cols>
  <sheetData>
    <row r="1" spans="1:13" x14ac:dyDescent="0.25">
      <c r="B1" s="1" t="s">
        <v>58</v>
      </c>
      <c r="C1" s="59"/>
      <c r="D1" s="1"/>
      <c r="E1" s="1"/>
      <c r="F1" s="2"/>
      <c r="G1" s="1"/>
      <c r="H1" s="1"/>
      <c r="I1" s="1"/>
      <c r="J1" s="1"/>
      <c r="K1" s="1"/>
      <c r="L1" s="1"/>
    </row>
    <row r="2" spans="1:13" x14ac:dyDescent="0.25">
      <c r="B2" s="1"/>
      <c r="C2" s="59"/>
      <c r="D2" s="1"/>
      <c r="E2" s="1"/>
      <c r="F2" s="2"/>
      <c r="G2" s="1"/>
      <c r="H2" s="1"/>
      <c r="I2" s="1"/>
      <c r="J2" s="1"/>
      <c r="K2" s="1"/>
      <c r="L2" s="1"/>
    </row>
    <row r="3" spans="1:13" x14ac:dyDescent="0.25">
      <c r="A3" s="3" t="s">
        <v>0</v>
      </c>
      <c r="B3" s="3" t="s">
        <v>1</v>
      </c>
      <c r="C3" s="60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9</v>
      </c>
    </row>
    <row r="4" spans="1:13" ht="30" x14ac:dyDescent="0.25">
      <c r="A4" s="5"/>
      <c r="C4" s="93"/>
      <c r="D4" s="43"/>
      <c r="E4" s="7"/>
      <c r="F4" s="51"/>
      <c r="G4" s="7"/>
      <c r="H4" s="94" t="s">
        <v>96</v>
      </c>
      <c r="I4" s="95"/>
      <c r="J4" s="51"/>
      <c r="K4" s="7"/>
      <c r="L4" s="7"/>
      <c r="M4" s="7"/>
    </row>
    <row r="5" spans="1:13" ht="45" x14ac:dyDescent="0.25">
      <c r="A5" s="10">
        <v>2.5</v>
      </c>
      <c r="B5" s="12"/>
      <c r="C5" s="96"/>
      <c r="D5" s="12"/>
      <c r="E5" s="28"/>
      <c r="F5" s="13"/>
      <c r="G5" s="12"/>
      <c r="H5" s="97" t="s">
        <v>97</v>
      </c>
      <c r="I5" s="98">
        <v>0.56999999999999995</v>
      </c>
      <c r="J5" s="12"/>
      <c r="K5" s="12"/>
      <c r="L5" s="12"/>
      <c r="M5" s="12">
        <f>C5+E5+G5+I5+K5</f>
        <v>0.56999999999999995</v>
      </c>
    </row>
    <row r="6" spans="1:13" x14ac:dyDescent="0.25">
      <c r="A6" s="5"/>
      <c r="B6" s="51"/>
      <c r="C6" s="99"/>
      <c r="D6" s="51" t="s">
        <v>98</v>
      </c>
      <c r="E6" s="7"/>
      <c r="F6" s="51"/>
      <c r="G6" s="32"/>
      <c r="H6" s="51"/>
      <c r="I6" s="9"/>
      <c r="J6" s="51" t="s">
        <v>98</v>
      </c>
      <c r="K6" s="7"/>
      <c r="L6" s="7"/>
      <c r="M6" s="7"/>
    </row>
    <row r="7" spans="1:13" x14ac:dyDescent="0.25">
      <c r="A7" s="10">
        <v>4</v>
      </c>
      <c r="B7" s="12"/>
      <c r="C7" s="100"/>
      <c r="D7" s="12" t="s">
        <v>18</v>
      </c>
      <c r="E7" s="13">
        <v>0.59</v>
      </c>
      <c r="F7" s="28"/>
      <c r="G7" s="101"/>
      <c r="H7" s="12"/>
      <c r="I7" s="12"/>
      <c r="J7" s="12" t="s">
        <v>25</v>
      </c>
      <c r="K7" s="12">
        <v>0.33</v>
      </c>
      <c r="L7" s="12"/>
      <c r="M7" s="12">
        <f>C7+E7+G7+I7+K7</f>
        <v>0.91999999999999993</v>
      </c>
    </row>
    <row r="8" spans="1:13" ht="24.75" x14ac:dyDescent="0.25">
      <c r="A8" s="5"/>
      <c r="C8" s="99"/>
      <c r="D8" s="7"/>
      <c r="E8" s="9"/>
      <c r="F8" s="9"/>
      <c r="G8" s="32"/>
      <c r="H8" s="7"/>
      <c r="I8" s="7"/>
      <c r="J8" s="9" t="s">
        <v>99</v>
      </c>
      <c r="K8" s="7"/>
      <c r="L8" s="7"/>
      <c r="M8" s="7"/>
    </row>
    <row r="9" spans="1:13" x14ac:dyDescent="0.25">
      <c r="A9" s="10">
        <v>3</v>
      </c>
      <c r="B9" s="12"/>
      <c r="C9" s="100"/>
      <c r="D9" s="13"/>
      <c r="E9" s="13"/>
      <c r="F9" s="28"/>
      <c r="G9" s="29"/>
      <c r="H9" s="12"/>
      <c r="I9" s="12"/>
      <c r="J9" s="28" t="s">
        <v>35</v>
      </c>
      <c r="K9" s="12">
        <v>0.69</v>
      </c>
      <c r="L9" s="13"/>
      <c r="M9" s="12">
        <f>C9+E9+G9+I9+K9</f>
        <v>0.69</v>
      </c>
    </row>
    <row r="10" spans="1:13" ht="24.75" x14ac:dyDescent="0.25">
      <c r="A10" s="5"/>
      <c r="B10" s="7"/>
      <c r="C10" s="99"/>
      <c r="D10" s="9"/>
      <c r="E10" s="9"/>
      <c r="F10" s="9" t="s">
        <v>100</v>
      </c>
      <c r="G10" s="33"/>
      <c r="H10" s="7"/>
      <c r="I10" s="7"/>
      <c r="J10" s="9"/>
      <c r="K10" s="7"/>
      <c r="L10" s="9"/>
      <c r="M10" s="7"/>
    </row>
    <row r="11" spans="1:13" x14ac:dyDescent="0.25">
      <c r="A11" s="10">
        <v>3</v>
      </c>
      <c r="B11" s="12"/>
      <c r="C11" s="100"/>
      <c r="D11" s="13"/>
      <c r="E11" s="13"/>
      <c r="F11" s="13" t="s">
        <v>101</v>
      </c>
      <c r="G11" s="29">
        <v>0.69</v>
      </c>
      <c r="H11" s="12"/>
      <c r="I11" s="12"/>
      <c r="J11" s="13"/>
      <c r="K11" s="12"/>
      <c r="L11" s="13"/>
      <c r="M11" s="12">
        <f>C11+E11+G11+I11+K11</f>
        <v>0.69</v>
      </c>
    </row>
    <row r="12" spans="1:13" x14ac:dyDescent="0.25">
      <c r="A12" s="81"/>
      <c r="B12" s="7"/>
      <c r="C12" s="93"/>
      <c r="D12" s="7"/>
      <c r="E12" s="7"/>
      <c r="F12" s="9"/>
      <c r="G12" s="33"/>
      <c r="H12" s="7"/>
      <c r="I12" s="7"/>
      <c r="J12" s="7"/>
      <c r="K12" s="7"/>
      <c r="L12" s="15"/>
      <c r="M12" s="15"/>
    </row>
    <row r="13" spans="1:13" x14ac:dyDescent="0.25">
      <c r="A13" s="58">
        <f>SUM(A1:A12)</f>
        <v>12.5</v>
      </c>
      <c r="B13" s="10" t="s">
        <v>9</v>
      </c>
      <c r="C13" s="85">
        <f>SUM(C6:C12)</f>
        <v>0</v>
      </c>
      <c r="D13" s="17"/>
      <c r="E13" s="17">
        <f>SUM(E4:E12)</f>
        <v>0.59</v>
      </c>
      <c r="F13" s="18"/>
      <c r="G13" s="29">
        <f>SUM(G4:G12)</f>
        <v>0.69</v>
      </c>
      <c r="H13" s="10"/>
      <c r="I13" s="12">
        <f>SUM(I4:I12)</f>
        <v>0.56999999999999995</v>
      </c>
      <c r="J13" s="10"/>
      <c r="K13" s="17">
        <f>SUM(K4:K12)</f>
        <v>1.02</v>
      </c>
      <c r="L13" s="17"/>
      <c r="M13" s="102">
        <f>SUM(M1:M12)</f>
        <v>2.8699999999999997</v>
      </c>
    </row>
    <row r="14" spans="1:13" x14ac:dyDescent="0.25">
      <c r="A14" s="103"/>
      <c r="B14" s="1"/>
      <c r="C14" s="59"/>
      <c r="D14" s="1"/>
      <c r="E14" s="1"/>
      <c r="F14" s="2"/>
      <c r="G14" s="1"/>
      <c r="H14" s="1"/>
      <c r="I14" s="43"/>
      <c r="J14" s="20"/>
      <c r="K14" s="1"/>
      <c r="L14" s="1"/>
      <c r="M14" s="104"/>
    </row>
    <row r="15" spans="1:13" x14ac:dyDescent="0.25">
      <c r="A15" s="105"/>
      <c r="B15" s="1"/>
      <c r="C15" s="59"/>
      <c r="D15" s="1"/>
      <c r="E15" s="1"/>
      <c r="F15" s="2"/>
      <c r="G15" s="1"/>
      <c r="H15" s="1" t="s">
        <v>28</v>
      </c>
      <c r="I15" s="1"/>
      <c r="J15" s="20"/>
      <c r="K15" s="21">
        <f>M13*4.33</f>
        <v>12.427099999999999</v>
      </c>
      <c r="L15" s="21"/>
      <c r="M15" s="35"/>
    </row>
    <row r="16" spans="1:13" x14ac:dyDescent="0.25">
      <c r="A16" s="20"/>
      <c r="B16" s="1"/>
      <c r="C16" s="59"/>
      <c r="D16" s="1"/>
      <c r="E16" s="1"/>
      <c r="F16" s="2"/>
      <c r="G16" s="1"/>
      <c r="H16" s="1"/>
      <c r="I16" s="22">
        <v>6.73</v>
      </c>
      <c r="J16" s="1"/>
      <c r="K16" s="1"/>
      <c r="L16" s="1"/>
      <c r="M16" s="106"/>
    </row>
    <row r="17" spans="2:12" x14ac:dyDescent="0.25">
      <c r="B17" s="1" t="s">
        <v>10</v>
      </c>
      <c r="C17" s="59"/>
      <c r="D17" s="1"/>
      <c r="E17" s="23" t="s">
        <v>136</v>
      </c>
      <c r="F17" s="24"/>
      <c r="G17" s="1"/>
      <c r="H17" s="1"/>
      <c r="I17" s="1"/>
      <c r="J17" s="1"/>
      <c r="K17" s="1"/>
      <c r="L17" s="1"/>
    </row>
    <row r="18" spans="2:12" x14ac:dyDescent="0.25">
      <c r="B18" s="1" t="s">
        <v>11</v>
      </c>
      <c r="C18" s="59"/>
      <c r="D18" s="1" t="str">
        <f>B1</f>
        <v>MERCEDES GOMEZ CALCERRADA</v>
      </c>
      <c r="E18" s="1"/>
      <c r="F18" s="2"/>
      <c r="G18" s="1"/>
      <c r="H18" s="1"/>
      <c r="I18" s="1"/>
      <c r="J18" s="1"/>
      <c r="K18" s="1"/>
      <c r="L18" s="1"/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E25" sqref="E25"/>
    </sheetView>
  </sheetViews>
  <sheetFormatPr baseColWidth="10" defaultRowHeight="15" x14ac:dyDescent="0.25"/>
  <cols>
    <col min="3" max="3" width="8.140625" customWidth="1"/>
    <col min="5" max="5" width="4.85546875" customWidth="1"/>
    <col min="7" max="7" width="5.140625" customWidth="1"/>
    <col min="9" max="9" width="6.28515625" customWidth="1"/>
    <col min="10" max="10" width="12.85546875" customWidth="1"/>
    <col min="11" max="11" width="5" customWidth="1"/>
    <col min="14" max="14" width="7.7109375" customWidth="1"/>
  </cols>
  <sheetData>
    <row r="1" spans="1:14" x14ac:dyDescent="0.25">
      <c r="B1" t="s">
        <v>155</v>
      </c>
      <c r="F1" s="24"/>
    </row>
    <row r="2" spans="1:14" x14ac:dyDescent="0.25">
      <c r="F2" s="24"/>
    </row>
    <row r="3" spans="1:1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16</v>
      </c>
      <c r="M3" s="3" t="s">
        <v>4</v>
      </c>
      <c r="N3" s="3" t="s">
        <v>9</v>
      </c>
    </row>
    <row r="4" spans="1:14" ht="24.75" x14ac:dyDescent="0.25">
      <c r="A4" s="25">
        <v>4.93</v>
      </c>
      <c r="B4" s="9" t="s">
        <v>17</v>
      </c>
      <c r="C4" s="7"/>
      <c r="D4" s="7"/>
      <c r="E4" s="7"/>
      <c r="F4" s="9"/>
      <c r="G4" s="7"/>
      <c r="H4" s="7"/>
      <c r="I4" s="9"/>
      <c r="J4" s="7"/>
      <c r="K4" s="7"/>
      <c r="L4" s="7"/>
      <c r="M4" s="7"/>
      <c r="N4" s="26"/>
    </row>
    <row r="5" spans="1:14" x14ac:dyDescent="0.25">
      <c r="A5" s="27"/>
      <c r="B5" s="28" t="s">
        <v>18</v>
      </c>
      <c r="C5" s="29">
        <v>0.85</v>
      </c>
      <c r="D5" s="12"/>
      <c r="E5" s="28"/>
      <c r="F5" s="28"/>
      <c r="G5" s="29"/>
      <c r="H5" s="12"/>
      <c r="I5" s="12"/>
      <c r="J5" s="13"/>
      <c r="K5" s="12"/>
      <c r="L5" s="12"/>
      <c r="M5" s="12"/>
      <c r="N5" s="30">
        <f>C5+E5+G5+I5+K5</f>
        <v>0.85</v>
      </c>
    </row>
    <row r="6" spans="1:14" ht="24.75" x14ac:dyDescent="0.25">
      <c r="A6" s="25"/>
      <c r="B6" s="9" t="s">
        <v>19</v>
      </c>
      <c r="C6" s="9"/>
      <c r="D6" s="7"/>
      <c r="E6" s="7"/>
      <c r="F6" s="9"/>
      <c r="G6" s="9"/>
      <c r="H6" s="9"/>
      <c r="I6" s="9"/>
      <c r="J6" s="9"/>
      <c r="K6" s="9"/>
      <c r="L6" s="7"/>
      <c r="M6" s="7"/>
      <c r="N6" s="26"/>
    </row>
    <row r="7" spans="1:14" x14ac:dyDescent="0.25">
      <c r="A7" s="27">
        <v>4.93</v>
      </c>
      <c r="B7" s="28" t="s">
        <v>18</v>
      </c>
      <c r="C7" s="12">
        <v>0.85</v>
      </c>
      <c r="D7" s="13"/>
      <c r="E7" s="13"/>
      <c r="F7" s="28"/>
      <c r="G7" s="12"/>
      <c r="H7" s="28"/>
      <c r="I7" s="12"/>
      <c r="J7" s="28"/>
      <c r="K7" s="12"/>
      <c r="L7" s="12"/>
      <c r="M7" s="12"/>
      <c r="N7" s="30">
        <f>I7</f>
        <v>0</v>
      </c>
    </row>
    <row r="8" spans="1:14" x14ac:dyDescent="0.25">
      <c r="A8" s="25"/>
      <c r="B8" s="7"/>
      <c r="C8" s="7"/>
      <c r="D8" s="7"/>
      <c r="E8" s="9"/>
      <c r="F8" s="9"/>
      <c r="G8" s="32"/>
      <c r="H8" s="7"/>
      <c r="I8" s="7"/>
      <c r="J8" s="7" t="s">
        <v>20</v>
      </c>
      <c r="K8" s="7"/>
      <c r="L8" s="7"/>
      <c r="M8" s="7"/>
      <c r="N8" s="26"/>
    </row>
    <row r="9" spans="1:14" x14ac:dyDescent="0.25">
      <c r="A9" s="27">
        <v>4.93</v>
      </c>
      <c r="B9" s="17"/>
      <c r="C9" s="12"/>
      <c r="D9" s="13"/>
      <c r="E9" s="13"/>
      <c r="F9" s="13"/>
      <c r="G9" s="29"/>
      <c r="H9" s="17"/>
      <c r="I9" s="12"/>
      <c r="J9" s="17" t="s">
        <v>18</v>
      </c>
      <c r="K9" s="12">
        <v>0.85</v>
      </c>
      <c r="L9" s="12"/>
      <c r="M9" s="12"/>
      <c r="N9" s="30">
        <f t="shared" ref="N9:N20" si="0">C9+E9+G9+I9+K9</f>
        <v>0.85</v>
      </c>
    </row>
    <row r="10" spans="1:14" x14ac:dyDescent="0.25">
      <c r="A10" s="25"/>
      <c r="B10" s="7"/>
      <c r="C10" s="7"/>
      <c r="D10" s="7"/>
      <c r="E10" s="7"/>
      <c r="F10" s="9"/>
      <c r="G10" s="33"/>
      <c r="H10" s="34"/>
      <c r="I10" s="34"/>
      <c r="J10" s="7" t="s">
        <v>21</v>
      </c>
      <c r="K10" s="7"/>
      <c r="L10" s="7"/>
      <c r="M10" s="7"/>
      <c r="N10" s="26"/>
    </row>
    <row r="11" spans="1:14" x14ac:dyDescent="0.25">
      <c r="A11" s="27"/>
      <c r="B11" s="12"/>
      <c r="C11" s="12"/>
      <c r="D11" s="12"/>
      <c r="E11" s="12"/>
      <c r="F11" s="13"/>
      <c r="G11" s="29"/>
      <c r="H11" s="12"/>
      <c r="I11" s="12"/>
      <c r="J11" s="28" t="s">
        <v>18</v>
      </c>
      <c r="K11" s="12">
        <v>0.85</v>
      </c>
      <c r="L11" s="12"/>
      <c r="M11" s="12"/>
      <c r="N11" s="30">
        <f>K11</f>
        <v>0.85</v>
      </c>
    </row>
    <row r="12" spans="1:14" ht="36" x14ac:dyDescent="0.25">
      <c r="A12" s="25"/>
      <c r="B12" s="7"/>
      <c r="C12" s="7"/>
      <c r="D12" s="7"/>
      <c r="E12" s="7"/>
      <c r="F12" s="9"/>
      <c r="G12" s="33"/>
      <c r="H12" s="35"/>
      <c r="I12" s="7"/>
      <c r="J12" s="36" t="s">
        <v>22</v>
      </c>
      <c r="K12" s="7"/>
      <c r="L12" s="7"/>
      <c r="M12" s="7"/>
      <c r="N12" s="26"/>
    </row>
    <row r="13" spans="1:14" x14ac:dyDescent="0.25">
      <c r="A13" s="37"/>
      <c r="B13" s="15"/>
      <c r="C13" s="15"/>
      <c r="D13" s="15"/>
      <c r="E13" s="15"/>
      <c r="F13" s="38"/>
      <c r="G13" s="39"/>
      <c r="H13" s="35"/>
      <c r="I13" s="15"/>
      <c r="J13" s="210" t="s">
        <v>23</v>
      </c>
      <c r="K13" s="15"/>
      <c r="L13" s="15"/>
      <c r="M13" s="15"/>
      <c r="N13" s="41"/>
    </row>
    <row r="14" spans="1:14" x14ac:dyDescent="0.25">
      <c r="A14" s="37"/>
      <c r="B14" s="15"/>
      <c r="C14" s="15"/>
      <c r="D14" s="15"/>
      <c r="E14" s="15"/>
      <c r="F14" s="38"/>
      <c r="G14" s="39"/>
      <c r="H14" s="35"/>
      <c r="I14" s="15"/>
      <c r="J14" s="211"/>
      <c r="K14" s="15"/>
      <c r="L14" s="15"/>
      <c r="M14" s="15"/>
      <c r="N14" s="41"/>
    </row>
    <row r="15" spans="1:14" x14ac:dyDescent="0.25">
      <c r="A15" s="37">
        <v>0.66</v>
      </c>
      <c r="B15" s="15"/>
      <c r="C15" s="15"/>
      <c r="D15" s="42"/>
      <c r="E15" s="42"/>
      <c r="F15" s="38"/>
      <c r="G15" s="39"/>
      <c r="H15" s="43"/>
      <c r="I15" s="15"/>
      <c r="J15" s="211"/>
      <c r="K15" s="15">
        <v>0.15</v>
      </c>
      <c r="L15" s="15"/>
      <c r="M15" s="15"/>
      <c r="N15" s="41">
        <f>K15</f>
        <v>0.15</v>
      </c>
    </row>
    <row r="16" spans="1:14" ht="24" x14ac:dyDescent="0.25">
      <c r="A16" s="25"/>
      <c r="B16" s="45" t="s">
        <v>24</v>
      </c>
      <c r="C16" s="45"/>
      <c r="D16" s="45"/>
      <c r="E16" s="45"/>
      <c r="F16" s="36"/>
      <c r="G16" s="36"/>
      <c r="H16" s="36"/>
      <c r="I16" s="36"/>
      <c r="J16" s="45" t="s">
        <v>24</v>
      </c>
      <c r="K16" s="36"/>
      <c r="L16" s="46"/>
      <c r="M16" s="7"/>
      <c r="N16" s="26"/>
    </row>
    <row r="17" spans="1:14" x14ac:dyDescent="0.25">
      <c r="A17" s="27">
        <v>3</v>
      </c>
      <c r="B17" s="49" t="s">
        <v>18</v>
      </c>
      <c r="C17" s="48">
        <v>0.44</v>
      </c>
      <c r="D17" s="49"/>
      <c r="E17" s="48"/>
      <c r="F17" s="48"/>
      <c r="G17" s="48"/>
      <c r="H17" s="49"/>
      <c r="I17" s="49"/>
      <c r="J17" s="49" t="s">
        <v>25</v>
      </c>
      <c r="K17" s="48">
        <v>0.25</v>
      </c>
      <c r="L17" s="50"/>
      <c r="M17" s="12"/>
      <c r="N17" s="30">
        <f>M17+K17+I17+G17+E17+C17</f>
        <v>0.69</v>
      </c>
    </row>
    <row r="18" spans="1:14" x14ac:dyDescent="0.25">
      <c r="A18" s="81"/>
      <c r="B18" s="82" t="s">
        <v>75</v>
      </c>
      <c r="C18" s="39"/>
      <c r="D18" s="83"/>
      <c r="E18" s="84"/>
      <c r="F18" s="83"/>
      <c r="G18" s="39"/>
      <c r="H18" s="83"/>
      <c r="I18" s="15"/>
      <c r="J18" s="83"/>
      <c r="K18" s="15"/>
      <c r="L18" s="15"/>
      <c r="M18" s="15"/>
      <c r="N18" s="39"/>
    </row>
    <row r="19" spans="1:14" ht="24.75" x14ac:dyDescent="0.25">
      <c r="A19" s="81">
        <v>3</v>
      </c>
      <c r="B19" s="82" t="s">
        <v>76</v>
      </c>
      <c r="C19" s="39">
        <v>0.69</v>
      </c>
      <c r="D19" s="83"/>
      <c r="E19" s="84"/>
      <c r="F19" s="83"/>
      <c r="G19" s="39"/>
      <c r="H19" s="83"/>
      <c r="I19" s="15"/>
      <c r="J19" s="83"/>
      <c r="K19" s="15"/>
      <c r="L19" s="15"/>
      <c r="M19" s="15"/>
      <c r="N19" s="39">
        <f>C19+E19+G19+I19+K19+M19</f>
        <v>0.69</v>
      </c>
    </row>
    <row r="20" spans="1:14" x14ac:dyDescent="0.25">
      <c r="A20" s="53"/>
      <c r="B20" s="7"/>
      <c r="C20" s="7"/>
      <c r="D20" s="7"/>
      <c r="E20" s="7"/>
      <c r="F20" s="9"/>
      <c r="G20" s="33"/>
      <c r="H20" s="7"/>
      <c r="I20" s="7"/>
      <c r="J20" s="7"/>
      <c r="K20" s="7"/>
      <c r="L20" s="7"/>
      <c r="M20" s="7"/>
      <c r="N20" s="26">
        <f t="shared" si="0"/>
        <v>0</v>
      </c>
    </row>
    <row r="21" spans="1:14" x14ac:dyDescent="0.25">
      <c r="A21" s="54">
        <f>SUM(A4:A20)</f>
        <v>21.45</v>
      </c>
      <c r="B21" s="10" t="s">
        <v>9</v>
      </c>
      <c r="C21" s="10">
        <f>SUM(C4:C20)</f>
        <v>2.83</v>
      </c>
      <c r="D21" s="17"/>
      <c r="E21" s="17">
        <f>SUM(E4:E20)</f>
        <v>0</v>
      </c>
      <c r="F21" s="18"/>
      <c r="G21" s="29">
        <f>SUM(G4:G20)</f>
        <v>0</v>
      </c>
      <c r="H21" s="10"/>
      <c r="I21" s="10">
        <f>SUM(I4:I20)</f>
        <v>0</v>
      </c>
      <c r="J21" s="10"/>
      <c r="K21" s="17">
        <f>SUM(K4:K20)</f>
        <v>2.0999999999999996</v>
      </c>
      <c r="L21" s="17"/>
      <c r="M21" s="17"/>
      <c r="N21" s="19">
        <f>SUM(N4:N20)</f>
        <v>4.08</v>
      </c>
    </row>
    <row r="22" spans="1:14" x14ac:dyDescent="0.25">
      <c r="F22" s="24"/>
      <c r="J22" s="55"/>
    </row>
    <row r="23" spans="1:14" x14ac:dyDescent="0.25">
      <c r="F23" s="24"/>
      <c r="J23" s="55"/>
      <c r="K23" s="56"/>
      <c r="L23" s="56"/>
      <c r="M23" s="56"/>
    </row>
    <row r="24" spans="1:14" x14ac:dyDescent="0.25">
      <c r="E24" t="s">
        <v>156</v>
      </c>
    </row>
  </sheetData>
  <mergeCells count="1">
    <mergeCell ref="J13:J15"/>
  </mergeCells>
  <pageMargins left="0.7" right="0.7" top="0.75" bottom="0.75" header="0.3" footer="0.3"/>
  <pageSetup paperSize="1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B2" sqref="B2"/>
    </sheetView>
  </sheetViews>
  <sheetFormatPr baseColWidth="10" defaultRowHeight="15" x14ac:dyDescent="0.25"/>
  <cols>
    <col min="5" max="5" width="7.140625" customWidth="1"/>
    <col min="7" max="7" width="5.42578125" customWidth="1"/>
    <col min="9" max="9" width="4" customWidth="1"/>
    <col min="11" max="11" width="4.42578125" customWidth="1"/>
    <col min="13" max="13" width="6.85546875" customWidth="1"/>
  </cols>
  <sheetData>
    <row r="1" spans="1:14" x14ac:dyDescent="0.25">
      <c r="A1" s="1"/>
      <c r="B1" t="s">
        <v>58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59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0</v>
      </c>
      <c r="B3" s="60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14" ht="24.75" x14ac:dyDescent="0.25">
      <c r="A4" s="5"/>
      <c r="B4" s="109"/>
      <c r="C4" s="7"/>
      <c r="D4" s="51" t="s">
        <v>148</v>
      </c>
      <c r="E4" s="7"/>
      <c r="F4" s="51"/>
      <c r="G4" s="7"/>
      <c r="H4" s="51"/>
      <c r="I4" s="7"/>
      <c r="J4" s="51"/>
      <c r="K4" s="7"/>
      <c r="L4" s="51" t="s">
        <v>148</v>
      </c>
      <c r="M4" s="7"/>
      <c r="N4" s="7"/>
    </row>
    <row r="5" spans="1:14" x14ac:dyDescent="0.25">
      <c r="A5" s="10">
        <v>5.14</v>
      </c>
      <c r="B5" s="87"/>
      <c r="C5" s="12"/>
      <c r="D5" s="12" t="s">
        <v>27</v>
      </c>
      <c r="E5" s="28">
        <v>0.33</v>
      </c>
      <c r="F5" s="13"/>
      <c r="G5" s="12"/>
      <c r="H5" s="13"/>
      <c r="I5" s="12"/>
      <c r="J5" s="12"/>
      <c r="K5" s="28"/>
      <c r="L5" s="12" t="s">
        <v>149</v>
      </c>
      <c r="M5" s="12">
        <v>0.85</v>
      </c>
      <c r="N5" s="12">
        <f>C5+E5+G5+I5+K5+M5</f>
        <v>1.18</v>
      </c>
    </row>
    <row r="6" spans="1:14" x14ac:dyDescent="0.25">
      <c r="A6" s="5"/>
      <c r="B6" s="116"/>
      <c r="C6" s="15"/>
      <c r="D6" s="15" t="s">
        <v>150</v>
      </c>
      <c r="E6" s="167"/>
      <c r="F6" s="38"/>
      <c r="G6" s="15"/>
      <c r="H6" s="38"/>
      <c r="I6" s="15"/>
      <c r="J6" s="15"/>
      <c r="K6" s="84"/>
      <c r="L6" s="15" t="s">
        <v>151</v>
      </c>
      <c r="M6" s="15"/>
      <c r="N6" s="7"/>
    </row>
    <row r="7" spans="1:14" x14ac:dyDescent="0.25">
      <c r="A7" s="10">
        <v>4.18</v>
      </c>
      <c r="B7" s="87"/>
      <c r="C7" s="12"/>
      <c r="D7" s="12" t="s">
        <v>18</v>
      </c>
      <c r="E7" s="168">
        <v>0.71</v>
      </c>
      <c r="F7" s="13"/>
      <c r="G7" s="12"/>
      <c r="H7" s="13"/>
      <c r="I7" s="12"/>
      <c r="J7" s="12"/>
      <c r="K7" s="28"/>
      <c r="L7" s="12" t="s">
        <v>25</v>
      </c>
      <c r="M7" s="12">
        <v>0.25</v>
      </c>
      <c r="N7" s="12">
        <f>M7+E7</f>
        <v>0.96</v>
      </c>
    </row>
    <row r="8" spans="1:14" ht="24.75" x14ac:dyDescent="0.25">
      <c r="A8" s="81"/>
      <c r="B8" s="116"/>
      <c r="C8" s="15"/>
      <c r="D8" s="15"/>
      <c r="E8" s="167"/>
      <c r="F8" s="38"/>
      <c r="G8" s="15"/>
      <c r="H8" s="38"/>
      <c r="I8" s="15"/>
      <c r="J8" s="15"/>
      <c r="K8" s="84"/>
      <c r="L8" s="9" t="s">
        <v>152</v>
      </c>
      <c r="M8" s="15"/>
      <c r="N8" s="12"/>
    </row>
    <row r="9" spans="1:14" x14ac:dyDescent="0.25">
      <c r="A9" s="81">
        <v>1.43</v>
      </c>
      <c r="B9" s="116"/>
      <c r="C9" s="15"/>
      <c r="D9" s="15"/>
      <c r="E9" s="167"/>
      <c r="F9" s="38"/>
      <c r="G9" s="15"/>
      <c r="H9" s="38"/>
      <c r="I9" s="15"/>
      <c r="J9" s="15"/>
      <c r="K9" s="84"/>
      <c r="L9" s="15" t="s">
        <v>153</v>
      </c>
      <c r="M9" s="15">
        <v>0.33</v>
      </c>
      <c r="N9" s="15">
        <f>C9+E9+G9+I9+K9+M9</f>
        <v>0.33</v>
      </c>
    </row>
    <row r="10" spans="1:14" x14ac:dyDescent="0.25">
      <c r="A10" s="169"/>
      <c r="B10" s="93"/>
      <c r="C10" s="7"/>
      <c r="D10" s="7"/>
      <c r="E10" s="170"/>
      <c r="F10" s="9"/>
      <c r="G10" s="7"/>
      <c r="H10" s="7"/>
      <c r="I10" s="7"/>
      <c r="J10" s="7"/>
      <c r="K10" s="7"/>
      <c r="L10" s="7"/>
      <c r="M10" s="7"/>
      <c r="N10" s="171">
        <f t="shared" ref="N10" si="0">C10+E10+G10+I10+K10+M10</f>
        <v>0</v>
      </c>
    </row>
    <row r="11" spans="1:14" x14ac:dyDescent="0.25">
      <c r="A11" s="172">
        <f>SUM(A4:A10)</f>
        <v>10.75</v>
      </c>
      <c r="B11" s="85" t="s">
        <v>9</v>
      </c>
      <c r="C11" s="10">
        <f>SUM(C4:C10)</f>
        <v>0</v>
      </c>
      <c r="D11" s="17"/>
      <c r="E11" s="17">
        <f>SUM(E4:E10)</f>
        <v>1.04</v>
      </c>
      <c r="F11" s="18"/>
      <c r="G11" s="10">
        <f>SUM(G4:G10)</f>
        <v>0</v>
      </c>
      <c r="H11" s="10"/>
      <c r="I11" s="10">
        <f>SUM(I4:I10)</f>
        <v>0</v>
      </c>
      <c r="J11" s="10"/>
      <c r="K11" s="17">
        <f>SUM(K4:K10)</f>
        <v>0</v>
      </c>
      <c r="L11" s="17"/>
      <c r="M11" s="17">
        <f>SUM(M4:M10)</f>
        <v>1.4300000000000002</v>
      </c>
      <c r="N11" s="19">
        <f>SUM(N4:N10)</f>
        <v>2.4699999999999998</v>
      </c>
    </row>
    <row r="12" spans="1:14" x14ac:dyDescent="0.25">
      <c r="A12" s="1"/>
      <c r="B12" s="59"/>
      <c r="C12" s="1"/>
      <c r="D12" s="1"/>
      <c r="E12" s="1"/>
      <c r="F12" s="2"/>
      <c r="G12" s="1"/>
      <c r="H12" s="1"/>
      <c r="I12" s="1"/>
      <c r="J12" s="20"/>
      <c r="K12" s="1"/>
      <c r="L12" s="1"/>
      <c r="M12" s="1"/>
      <c r="N12" s="1"/>
    </row>
    <row r="13" spans="1:14" x14ac:dyDescent="0.25">
      <c r="A13" s="1"/>
      <c r="B13" s="59"/>
      <c r="C13" s="1"/>
      <c r="D13" s="1"/>
      <c r="E13" s="1"/>
      <c r="F13" s="2"/>
      <c r="G13" s="1"/>
      <c r="H13" s="1"/>
      <c r="I13" s="1"/>
      <c r="J13" s="20"/>
      <c r="K13" s="21"/>
      <c r="L13" s="21"/>
      <c r="M13" s="21"/>
      <c r="N13" s="1"/>
    </row>
    <row r="14" spans="1:14" x14ac:dyDescent="0.25">
      <c r="A14" s="1"/>
      <c r="B14" s="59"/>
      <c r="C14" s="1"/>
      <c r="D14" s="165"/>
      <c r="E14" s="1"/>
      <c r="F14" s="2"/>
      <c r="G14" s="1"/>
      <c r="H14" s="1"/>
      <c r="I14" s="22"/>
      <c r="J14" s="1"/>
      <c r="K14" s="1"/>
      <c r="L14" s="1"/>
      <c r="M14" s="1"/>
      <c r="N14" s="1"/>
    </row>
    <row r="15" spans="1:14" x14ac:dyDescent="0.25">
      <c r="A15" s="1"/>
      <c r="B15" s="59"/>
      <c r="C15" s="1"/>
      <c r="D15" s="1"/>
      <c r="E15" s="23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1"/>
      <c r="B16" s="59"/>
      <c r="C16" s="1"/>
      <c r="D16" s="1"/>
      <c r="E16" s="1"/>
      <c r="F16" s="1" t="s">
        <v>154</v>
      </c>
      <c r="G16" s="1"/>
      <c r="I16" s="1"/>
      <c r="J16" s="1"/>
      <c r="K16" s="1"/>
      <c r="L16" s="1"/>
      <c r="M16" s="1"/>
      <c r="N16" s="1"/>
    </row>
  </sheetData>
  <pageMargins left="0.7" right="0.7" top="0.75" bottom="0.75" header="0.3" footer="0.3"/>
  <pageSetup paperSize="1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CUBRE Mª CARMEN HDZ 06,11,2019</vt:lpstr>
      <vt:lpstr>CUBRE A MªCARMEN HDZ 04,11,2019</vt:lpstr>
      <vt:lpstr>CUBRE A BIBIANAISABE 19,09,2019</vt:lpstr>
      <vt:lpstr>CUBRE A REME 16,09,2019</vt:lpstr>
      <vt:lpstr>CUBRE MARIA FERN 15,09,2019</vt:lpstr>
      <vt:lpstr>CUBRE A MARIA FERN 02,09,2019</vt:lpstr>
      <vt:lpstr>cubre isabel 18,07,2019</vt:lpstr>
      <vt:lpstr>CUBRE A REME DEL 17,07,19</vt:lpstr>
      <vt:lpstr>CUBRE A FATIMA</vt:lpstr>
      <vt:lpstr>cubre maria jose casas 01,07,20</vt:lpstr>
      <vt:lpstr>cubre a victoria</vt:lpstr>
      <vt:lpstr>CUBRE A BIBIANA 01,03,2019</vt:lpstr>
      <vt:lpstr>CUBRE A REME</vt:lpstr>
      <vt:lpstr>CUBRE A TRINI AMATE 25,02,2019</vt:lpstr>
      <vt:lpstr>CUBRE A MONICA UROZ 21,06,2019</vt:lpstr>
      <vt:lpstr>CUBRE A TRINI AMATE</vt:lpstr>
      <vt:lpstr>CUBRE A PEÑA </vt:lpstr>
      <vt:lpstr>CUBRE A LORENA 18,06,2019</vt:lpstr>
      <vt:lpstr>CUBRE A IGNACIA 13,06,2019</vt:lpstr>
      <vt:lpstr>CUBRE A ISABEL PEREZ</vt:lpstr>
      <vt:lpstr>CUBRE YOLANDA</vt:lpstr>
      <vt:lpstr>CUBRE A VICTO 17 Y 24,04,2019</vt:lpstr>
      <vt:lpstr>CUBRE A REME 08,02,2019</vt:lpstr>
      <vt:lpstr>Hoja2</vt:lpstr>
      <vt:lpstr>SU PLANNING 05,12,2018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2021-05-24T08:06:37Z</dcterms:modified>
</cp:coreProperties>
</file>