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u planning 03,01,2023" sheetId="21" r:id="rId1"/>
    <sheet name="su planning 19,12,2022" sheetId="19" r:id="rId2"/>
    <sheet name="su planning 16,12,2022" sheetId="20" r:id="rId3"/>
    <sheet name="su planning 01,12,2022" sheetId="18" r:id="rId4"/>
    <sheet name="su planning 08,11,2022" sheetId="17" r:id="rId5"/>
    <sheet name="su planning 02,11,2022" sheetId="16" r:id="rId6"/>
    <sheet name="su palnning 08,10,2022" sheetId="15" r:id="rId7"/>
    <sheet name="SU PLANNING 06,10,22" sheetId="14" r:id="rId8"/>
    <sheet name="SU PLANNING 19,09,22" sheetId="13" r:id="rId9"/>
    <sheet name="SU PLANNING 31,08,2022" sheetId="11" r:id="rId10"/>
    <sheet name="SU PLANNING 17,08,2022 " sheetId="12" r:id="rId11"/>
    <sheet name="SU PLANNING 16,08,2022" sheetId="10" r:id="rId12"/>
    <sheet name="SU PLANNING 01,08,2022" sheetId="9" r:id="rId13"/>
    <sheet name="SU PLANNING 15,07,2022" sheetId="7" r:id="rId14"/>
    <sheet name="SU PLANNING 01,07,2022" sheetId="8" r:id="rId15"/>
    <sheet name="SU PLANNING 27,06,2022NO" sheetId="6" r:id="rId16"/>
    <sheet name="SU PLANNING 16,06,2022" sheetId="5" r:id="rId17"/>
    <sheet name="SU PLANNING 07,06,2022 NO" sheetId="4" r:id="rId18"/>
    <sheet name="SU PLANNING 01,06,2022" sheetId="3" r:id="rId19"/>
    <sheet name="SU PLANNING" sheetId="2" r:id="rId20"/>
    <sheet name="SUSTITUCION ISABEL PEREZ CLEMEN" sheetId="1" r:id="rId21"/>
  </sheets>
  <definedNames>
    <definedName name="_xlnm.Print_Area" localSheetId="6">'su palnning 08,10,2022'!$A$1:$N$37</definedName>
    <definedName name="_xlnm.Print_Area" localSheetId="19">'SU PLANNING'!$A$1:$N$21</definedName>
    <definedName name="_xlnm.Print_Area" localSheetId="12">'SU PLANNING 01,08,2022'!$A$1:$N$25</definedName>
    <definedName name="_xlnm.Print_Area" localSheetId="3">'su planning 01,12,2022'!$A$1:$N$39</definedName>
    <definedName name="_xlnm.Print_Area" localSheetId="5">'su planning 02,11,2022'!$A$1:$N$39</definedName>
    <definedName name="_xlnm.Print_Area" localSheetId="0">'su planning 03,01,2023'!$A$1:$N$29</definedName>
    <definedName name="_xlnm.Print_Area" localSheetId="7">'SU PLANNING 06,10,22'!$A$1:$N$39</definedName>
    <definedName name="_xlnm.Print_Area" localSheetId="4">'su planning 08,11,2022'!$A$1:$N$46</definedName>
    <definedName name="_xlnm.Print_Area" localSheetId="11">'SU PLANNING 16,08,2022'!$A$1:$N$27</definedName>
    <definedName name="_xlnm.Print_Area" localSheetId="2">'su planning 16,12,2022'!$A$1:$N$49</definedName>
    <definedName name="_xlnm.Print_Area" localSheetId="10">'SU PLANNING 17,08,2022 '!$A$1:$N$30</definedName>
    <definedName name="_xlnm.Print_Area" localSheetId="8">'SU PLANNING 19,09,22'!$A$1:$N$27</definedName>
    <definedName name="_xlnm.Print_Area" localSheetId="1">'su planning 19,12,2022'!$A$1:$N$39</definedName>
    <definedName name="_xlnm.Print_Area" localSheetId="9">'SU PLANNING 31,08,2022'!$A$1:$N$27</definedName>
    <definedName name="_xlnm.Print_Area" localSheetId="20">'SUSTITUCION ISABEL PEREZ CLEMEN'!$A$1:$M$12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21" l="1"/>
  <c r="E29" i="21"/>
  <c r="M27" i="21"/>
  <c r="K27" i="21"/>
  <c r="I27" i="21"/>
  <c r="G27" i="21"/>
  <c r="E27" i="21"/>
  <c r="C27" i="21"/>
  <c r="A27" i="21"/>
  <c r="N26" i="21"/>
  <c r="N24" i="21"/>
  <c r="N22" i="21"/>
  <c r="N20" i="21"/>
  <c r="N18" i="21"/>
  <c r="N16" i="21"/>
  <c r="N14" i="21"/>
  <c r="N12" i="21"/>
  <c r="N10" i="21"/>
  <c r="N8" i="21"/>
  <c r="N6" i="21"/>
  <c r="N4" i="21"/>
  <c r="J29" i="21" l="1"/>
  <c r="N26" i="19"/>
  <c r="N37" i="19" l="1"/>
  <c r="K37" i="19"/>
  <c r="I37" i="19"/>
  <c r="G37" i="19"/>
  <c r="E37" i="19"/>
  <c r="C37" i="19"/>
  <c r="A37" i="19"/>
  <c r="A47" i="20" l="1"/>
  <c r="C47" i="20"/>
  <c r="E47" i="20"/>
  <c r="G47" i="20"/>
  <c r="I47" i="20"/>
  <c r="K47" i="20"/>
  <c r="N47" i="20"/>
  <c r="E49" i="20"/>
  <c r="N34" i="20" l="1"/>
  <c r="N32" i="20"/>
  <c r="N30" i="20"/>
  <c r="N28" i="20"/>
  <c r="N26" i="20"/>
  <c r="N24" i="20"/>
  <c r="N22" i="20"/>
  <c r="N20" i="20"/>
  <c r="N18" i="20"/>
  <c r="N16" i="20"/>
  <c r="N14" i="20"/>
  <c r="N12" i="20"/>
  <c r="N10" i="20"/>
  <c r="N8" i="20"/>
  <c r="N6" i="20"/>
  <c r="N4" i="20"/>
  <c r="J49" i="20" s="1"/>
  <c r="E39" i="19" l="1"/>
  <c r="M37" i="19"/>
  <c r="N24" i="19"/>
  <c r="N22" i="19"/>
  <c r="N20" i="19"/>
  <c r="N18" i="19"/>
  <c r="N16" i="19"/>
  <c r="N14" i="19"/>
  <c r="N12" i="19"/>
  <c r="N10" i="19"/>
  <c r="N8" i="19"/>
  <c r="N6" i="19"/>
  <c r="N4" i="19"/>
  <c r="J39" i="19" l="1"/>
  <c r="E39" i="18"/>
  <c r="M37" i="18"/>
  <c r="K37" i="18"/>
  <c r="I37" i="18"/>
  <c r="G37" i="18"/>
  <c r="E37" i="18"/>
  <c r="C37" i="18"/>
  <c r="A37" i="18"/>
  <c r="N34" i="18"/>
  <c r="N32" i="18"/>
  <c r="N30" i="18"/>
  <c r="N28" i="18"/>
  <c r="N26" i="18"/>
  <c r="N24" i="18"/>
  <c r="N22" i="18"/>
  <c r="N20" i="18"/>
  <c r="N18" i="18"/>
  <c r="N16" i="18"/>
  <c r="N14" i="18"/>
  <c r="N12" i="18"/>
  <c r="N10" i="18"/>
  <c r="N8" i="18"/>
  <c r="N6" i="18"/>
  <c r="N4" i="18"/>
  <c r="N37" i="18" l="1"/>
  <c r="J39" i="18" s="1"/>
  <c r="N44" i="17"/>
  <c r="A44" i="17"/>
  <c r="E44" i="17"/>
  <c r="K44" i="17" l="1"/>
  <c r="I44" i="17"/>
  <c r="E46" i="17"/>
  <c r="M44" i="17"/>
  <c r="G44" i="17"/>
  <c r="C44" i="17"/>
  <c r="N34" i="17"/>
  <c r="N32" i="17"/>
  <c r="N30" i="17"/>
  <c r="N28" i="17"/>
  <c r="N26" i="17"/>
  <c r="N24" i="17"/>
  <c r="N22" i="17"/>
  <c r="N20" i="17"/>
  <c r="N18" i="17"/>
  <c r="N16" i="17"/>
  <c r="N14" i="17"/>
  <c r="N12" i="17"/>
  <c r="N10" i="17"/>
  <c r="N8" i="17"/>
  <c r="N6" i="17"/>
  <c r="N4" i="17"/>
  <c r="J46" i="17" l="1"/>
  <c r="N37" i="16"/>
  <c r="G37" i="16"/>
  <c r="A37" i="16"/>
  <c r="N4" i="16" l="1"/>
  <c r="C37" i="16" l="1"/>
  <c r="E37" i="16"/>
  <c r="I37" i="16"/>
  <c r="K37" i="16"/>
  <c r="M37" i="16"/>
  <c r="E39" i="16"/>
  <c r="N34" i="16"/>
  <c r="N32" i="16"/>
  <c r="N30" i="16"/>
  <c r="N28" i="16"/>
  <c r="N26" i="16"/>
  <c r="N24" i="16"/>
  <c r="N22" i="16"/>
  <c r="N20" i="16"/>
  <c r="N18" i="16"/>
  <c r="N16" i="16"/>
  <c r="N14" i="16"/>
  <c r="N12" i="16"/>
  <c r="N10" i="16"/>
  <c r="N8" i="16"/>
  <c r="N6" i="16"/>
  <c r="J39" i="16" l="1"/>
  <c r="I37" i="14"/>
  <c r="E37" i="15" l="1"/>
  <c r="M35" i="15"/>
  <c r="K35" i="15"/>
  <c r="I35" i="15"/>
  <c r="G35" i="15"/>
  <c r="E35" i="15"/>
  <c r="C35" i="15"/>
  <c r="A35" i="15"/>
  <c r="N32" i="15"/>
  <c r="N30" i="15"/>
  <c r="N28" i="15"/>
  <c r="N26" i="15"/>
  <c r="N24" i="15"/>
  <c r="N22" i="15"/>
  <c r="N20" i="15"/>
  <c r="N18" i="15"/>
  <c r="N16" i="15"/>
  <c r="N14" i="15"/>
  <c r="N12" i="15"/>
  <c r="N10" i="15"/>
  <c r="N8" i="15"/>
  <c r="N6" i="15"/>
  <c r="N4" i="15"/>
  <c r="N35" i="15" l="1"/>
  <c r="J37" i="15" s="1"/>
  <c r="N32" i="14"/>
  <c r="N30" i="14"/>
  <c r="N28" i="14"/>
  <c r="N26" i="14"/>
  <c r="E39" i="14" l="1"/>
  <c r="M37" i="14"/>
  <c r="K37" i="14"/>
  <c r="G37" i="14"/>
  <c r="E37" i="14"/>
  <c r="C37" i="14"/>
  <c r="A37" i="14"/>
  <c r="N24" i="14"/>
  <c r="N22" i="14"/>
  <c r="N20" i="14"/>
  <c r="N18" i="14"/>
  <c r="N16" i="14"/>
  <c r="N14" i="14"/>
  <c r="N12" i="14"/>
  <c r="N10" i="14"/>
  <c r="N8" i="14"/>
  <c r="N6" i="14"/>
  <c r="N4" i="14"/>
  <c r="N37" i="14" l="1"/>
  <c r="J39" i="14" s="1"/>
  <c r="N27" i="13"/>
  <c r="K27" i="13"/>
  <c r="I27" i="13"/>
  <c r="G27" i="13"/>
  <c r="E27" i="13"/>
  <c r="C27" i="13"/>
  <c r="A27" i="13"/>
  <c r="E29" i="13" l="1"/>
  <c r="M27" i="13"/>
  <c r="N24" i="13"/>
  <c r="N22" i="13"/>
  <c r="N20" i="13"/>
  <c r="N18" i="13"/>
  <c r="N16" i="13"/>
  <c r="N14" i="13"/>
  <c r="N12" i="13"/>
  <c r="N10" i="13"/>
  <c r="N8" i="13"/>
  <c r="N6" i="13"/>
  <c r="N4" i="13"/>
  <c r="J29" i="13" l="1"/>
  <c r="N22" i="11"/>
  <c r="N24" i="12"/>
  <c r="E29" i="12"/>
  <c r="M27" i="12"/>
  <c r="K27" i="12"/>
  <c r="I27" i="12"/>
  <c r="G27" i="12"/>
  <c r="E27" i="12"/>
  <c r="C27" i="12"/>
  <c r="A27" i="12"/>
  <c r="N26" i="12"/>
  <c r="N22" i="12"/>
  <c r="N20" i="12"/>
  <c r="N18" i="12"/>
  <c r="N16" i="12"/>
  <c r="N14" i="12"/>
  <c r="N12" i="12"/>
  <c r="N10" i="12"/>
  <c r="N8" i="12"/>
  <c r="N6" i="12"/>
  <c r="N27" i="12" s="1"/>
  <c r="J29" i="12" s="1"/>
  <c r="E27" i="11" l="1"/>
  <c r="M25" i="11"/>
  <c r="K25" i="11"/>
  <c r="I25" i="11"/>
  <c r="G25" i="11"/>
  <c r="E25" i="11"/>
  <c r="C25" i="11"/>
  <c r="A25" i="11"/>
  <c r="N24" i="11"/>
  <c r="N20" i="11"/>
  <c r="N18" i="11"/>
  <c r="N16" i="11"/>
  <c r="N14" i="11"/>
  <c r="N12" i="11"/>
  <c r="N10" i="11"/>
  <c r="N8" i="11"/>
  <c r="N6" i="11"/>
  <c r="N4" i="11"/>
  <c r="N25" i="11" s="1"/>
  <c r="J27" i="11" s="1"/>
  <c r="N25" i="10" l="1"/>
  <c r="K25" i="10"/>
  <c r="G25" i="10"/>
  <c r="C25" i="10"/>
  <c r="A25" i="10"/>
  <c r="E27" i="10" l="1"/>
  <c r="M25" i="10"/>
  <c r="I25" i="10"/>
  <c r="E25" i="10"/>
  <c r="N24" i="10"/>
  <c r="N22" i="10"/>
  <c r="N20" i="10"/>
  <c r="N18" i="10"/>
  <c r="N16" i="10"/>
  <c r="N14" i="10"/>
  <c r="N12" i="10"/>
  <c r="N10" i="10"/>
  <c r="N8" i="10"/>
  <c r="N6" i="10"/>
  <c r="J27" i="10" s="1"/>
  <c r="E25" i="9" l="1"/>
  <c r="M23" i="9"/>
  <c r="K23" i="9"/>
  <c r="I23" i="9"/>
  <c r="G23" i="9"/>
  <c r="E23" i="9"/>
  <c r="C23" i="9"/>
  <c r="A23" i="9"/>
  <c r="N22" i="9"/>
  <c r="N20" i="9"/>
  <c r="N18" i="9"/>
  <c r="N16" i="9"/>
  <c r="N14" i="9"/>
  <c r="N12" i="9"/>
  <c r="N10" i="9"/>
  <c r="N8" i="9"/>
  <c r="N6" i="9"/>
  <c r="N4" i="9"/>
  <c r="N23" i="9" l="1"/>
  <c r="J25" i="9" s="1"/>
  <c r="N31" i="7"/>
  <c r="K31" i="7"/>
  <c r="I31" i="7"/>
  <c r="G31" i="7"/>
  <c r="E31" i="7"/>
  <c r="C31" i="7"/>
  <c r="A31" i="7"/>
  <c r="N30" i="7"/>
  <c r="N28" i="7"/>
  <c r="N26" i="7"/>
  <c r="M41" i="8"/>
  <c r="K41" i="8"/>
  <c r="G41" i="8"/>
  <c r="E41" i="8"/>
  <c r="C41" i="8"/>
  <c r="A41" i="8"/>
  <c r="N40" i="8"/>
  <c r="N38" i="8"/>
  <c r="N36" i="8"/>
  <c r="N41" i="8" s="1"/>
  <c r="E43" i="8" l="1"/>
  <c r="N34" i="8"/>
  <c r="N32" i="8"/>
  <c r="N30" i="8"/>
  <c r="N28" i="8"/>
  <c r="N26" i="8"/>
  <c r="N24" i="8"/>
  <c r="N22" i="8"/>
  <c r="N20" i="8"/>
  <c r="N18" i="8"/>
  <c r="N16" i="8"/>
  <c r="N14" i="8"/>
  <c r="N12" i="8"/>
  <c r="N10" i="8"/>
  <c r="N8" i="8"/>
  <c r="N6" i="8"/>
  <c r="J43" i="8" s="1"/>
  <c r="N24" i="7" l="1"/>
  <c r="N22" i="7" l="1"/>
  <c r="N20" i="7"/>
  <c r="E33" i="7" l="1"/>
  <c r="M31" i="7"/>
  <c r="N18" i="7"/>
  <c r="N16" i="7"/>
  <c r="N14" i="7"/>
  <c r="N12" i="7"/>
  <c r="N10" i="7"/>
  <c r="N8" i="7"/>
  <c r="N6" i="7"/>
  <c r="N4" i="7"/>
  <c r="J33" i="7" s="1"/>
  <c r="I35" i="6" l="1"/>
  <c r="A35" i="6"/>
  <c r="N35" i="6"/>
  <c r="M35" i="6"/>
  <c r="K35" i="6"/>
  <c r="G35" i="6"/>
  <c r="E35" i="6"/>
  <c r="C35" i="6"/>
  <c r="N34" i="6"/>
  <c r="N32" i="6"/>
  <c r="N30" i="6"/>
  <c r="N28" i="6"/>
  <c r="N26" i="6"/>
  <c r="N24" i="6"/>
  <c r="N22" i="6"/>
  <c r="N20" i="6"/>
  <c r="E37" i="6" l="1"/>
  <c r="N18" i="6"/>
  <c r="N16" i="6"/>
  <c r="N14" i="6"/>
  <c r="N12" i="6"/>
  <c r="N10" i="6"/>
  <c r="N8" i="6"/>
  <c r="N6" i="6"/>
  <c r="J37" i="6" l="1"/>
  <c r="N19" i="5"/>
  <c r="M19" i="5"/>
  <c r="K19" i="5"/>
  <c r="I19" i="5"/>
  <c r="G19" i="5"/>
  <c r="E19" i="5"/>
  <c r="E21" i="5" l="1"/>
  <c r="C19" i="5"/>
  <c r="A19" i="5"/>
  <c r="N18" i="5"/>
  <c r="N16" i="5"/>
  <c r="N14" i="5"/>
  <c r="N12" i="5"/>
  <c r="N10" i="5"/>
  <c r="N8" i="5"/>
  <c r="N6" i="5"/>
  <c r="J21" i="5"/>
  <c r="K35" i="4" l="1"/>
  <c r="I35" i="4"/>
  <c r="G35" i="4"/>
  <c r="E35" i="4"/>
  <c r="C35" i="4"/>
  <c r="A35" i="4"/>
  <c r="N34" i="4"/>
  <c r="N32" i="4"/>
  <c r="N30" i="4"/>
  <c r="N28" i="4"/>
  <c r="E37" i="4"/>
  <c r="N26" i="4"/>
  <c r="N24" i="4"/>
  <c r="N22" i="4"/>
  <c r="N18" i="4" l="1"/>
  <c r="N16" i="4"/>
  <c r="N14" i="4"/>
  <c r="N12" i="4"/>
  <c r="N10" i="4"/>
  <c r="N8" i="4"/>
  <c r="N6" i="4"/>
  <c r="N4" i="4"/>
  <c r="N35" i="4" l="1"/>
  <c r="J37" i="4" s="1"/>
  <c r="K19" i="3"/>
  <c r="N19" i="3"/>
  <c r="G19" i="3"/>
  <c r="E19" i="3"/>
  <c r="C19" i="3"/>
  <c r="A19" i="3"/>
  <c r="N18" i="3"/>
  <c r="N16" i="3"/>
  <c r="E21" i="3" l="1"/>
  <c r="I19" i="3"/>
  <c r="N14" i="3"/>
  <c r="N12" i="3"/>
  <c r="N10" i="3"/>
  <c r="N8" i="3"/>
  <c r="N6" i="3"/>
  <c r="N4" i="3"/>
  <c r="J21" i="3" l="1"/>
  <c r="E21" i="2" l="1"/>
  <c r="K19" i="2"/>
  <c r="I19" i="2"/>
  <c r="G19" i="2"/>
  <c r="E19" i="2"/>
  <c r="C19" i="2"/>
  <c r="A19" i="2"/>
  <c r="N18" i="2"/>
  <c r="N16" i="2"/>
  <c r="N14" i="2"/>
  <c r="N10" i="2"/>
  <c r="N8" i="2"/>
  <c r="N6" i="2"/>
  <c r="N4" i="2"/>
  <c r="N19" i="2" l="1"/>
  <c r="K21" i="2" s="1"/>
  <c r="D12" i="1" l="1"/>
  <c r="M7" i="1"/>
  <c r="K9" i="1" s="1"/>
  <c r="K7" i="1"/>
  <c r="I7" i="1"/>
  <c r="G7" i="1"/>
  <c r="E7" i="1"/>
  <c r="C7" i="1"/>
  <c r="A7" i="1"/>
  <c r="M5" i="1"/>
</calcChain>
</file>

<file path=xl/sharedStrings.xml><?xml version="1.0" encoding="utf-8"?>
<sst xmlns="http://schemas.openxmlformats.org/spreadsheetml/2006/main" count="1607" uniqueCount="127">
  <si>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</si>
  <si>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</si>
  <si>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</si>
  <si>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</si>
  <si>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</si>
  <si>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</si>
  <si>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</si>
  <si>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</si>
  <si>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</si>
  <si>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</si>
  <si>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 xml:space="preserve">FCIA.CARMEN MARTOS </t>
  </si>
  <si>
    <t>TOTAL MES: (HORAS SEMANALES X4,33 SEMANAS</t>
  </si>
  <si>
    <t xml:space="preserve">Planning de trabajo entregado a la Trabajadora el </t>
  </si>
  <si>
    <t xml:space="preserve">Recibe la Trabajadora </t>
  </si>
  <si>
    <t>NATALIA PIROGOVA</t>
  </si>
  <si>
    <t>06,05,2019</t>
  </si>
  <si>
    <t>CUBRE VACACIONES DE ISABEL DEL 6 AL 30 DE MAYO 2019</t>
  </si>
  <si>
    <t>CATEDRAL</t>
  </si>
  <si>
    <t>COMPLETO</t>
  </si>
  <si>
    <t>PORTAL</t>
  </si>
  <si>
    <t>PUERTODULCE</t>
  </si>
  <si>
    <t>OLGA</t>
  </si>
  <si>
    <t>COMPLETA</t>
  </si>
  <si>
    <t xml:space="preserve">PORTAL </t>
  </si>
  <si>
    <t>CAMPOMANES, 19</t>
  </si>
  <si>
    <t>C/REAL 35</t>
  </si>
  <si>
    <t>TREILÁN</t>
  </si>
  <si>
    <t>FEDERICO DE CASTRO 17</t>
  </si>
  <si>
    <t>COMPLETO QUINCENAL INCLUIDO BARRIDO Y FREGADO SUELO DE TRASTEROS EN SOTANO</t>
  </si>
  <si>
    <t>EDF LOPE DE VEGA 24</t>
  </si>
  <si>
    <t>PORTAL + COMPLETO QUINCENAL</t>
  </si>
  <si>
    <t>PORTAL+ RELLANOS</t>
  </si>
  <si>
    <t>FIRMA</t>
  </si>
  <si>
    <t>COPACABANA VII</t>
  </si>
  <si>
    <t>1º+ PORTAL</t>
  </si>
  <si>
    <t>COPACABANA II</t>
  </si>
  <si>
    <t>FORTALEZA II</t>
  </si>
  <si>
    <t>RSDAL EURO II PORTAL I</t>
  </si>
  <si>
    <t>SAN URBANO I</t>
  </si>
  <si>
    <t xml:space="preserve">SAN URBANO I </t>
  </si>
  <si>
    <t>LOPEMAR II</t>
  </si>
  <si>
    <t>Planning de trabajo entregado a la Trabajadora</t>
  </si>
  <si>
    <t>01,06,2022</t>
  </si>
  <si>
    <t>CUBRE VACACIONES VANESA ALBORT DEL 1 AL 15 DE JUNIO 2022</t>
  </si>
  <si>
    <t>CABO DE GATA ,137</t>
  </si>
  <si>
    <t>CABO DE GATA,137</t>
  </si>
  <si>
    <t>BARCELONA</t>
  </si>
  <si>
    <t xml:space="preserve">GRAN BAHIA </t>
  </si>
  <si>
    <t xml:space="preserve">COMPLETO </t>
  </si>
  <si>
    <t>PUERTO PINO</t>
  </si>
  <si>
    <t xml:space="preserve">PUERTO PINO </t>
  </si>
  <si>
    <t>EURO I BLOQUE II</t>
  </si>
  <si>
    <t>RSDAL.EURO II PORTAL III</t>
  </si>
  <si>
    <t>portal</t>
  </si>
  <si>
    <t>EDF.DEL RIO</t>
  </si>
  <si>
    <t>EDF. AZUL</t>
  </si>
  <si>
    <t xml:space="preserve">EDF AZUL </t>
  </si>
  <si>
    <t>CDAD, FERNÁNDEZ BUESO</t>
  </si>
  <si>
    <t>EDF. CHILE 33</t>
  </si>
  <si>
    <t>07,06,2022</t>
  </si>
  <si>
    <t>CUBRE BAJA DE MARIA JOSE GOMEZ</t>
  </si>
  <si>
    <t>16,06,2022</t>
  </si>
  <si>
    <t>CUBRE BAJA DE ISABEL Mª DESDE EL 20,06,2022</t>
  </si>
  <si>
    <t>IMPERIAL I</t>
  </si>
  <si>
    <t>IMPERIAL II</t>
  </si>
  <si>
    <t>IMPERIAL III</t>
  </si>
  <si>
    <t>S. DIEGO DE ALCALA</t>
  </si>
  <si>
    <t>EDFI. CÁMARA</t>
  </si>
  <si>
    <t>PORTAL+ MENSUAL barrido de rampa y cambio de bolsas en papeleras</t>
  </si>
  <si>
    <t>PABLO IGLESIAS, 126</t>
  </si>
  <si>
    <t>PABLO IGLESIA,126</t>
  </si>
  <si>
    <t xml:space="preserve">ALBA </t>
  </si>
  <si>
    <t>EDF. LEO</t>
  </si>
  <si>
    <t>27,06,2022</t>
  </si>
  <si>
    <t>INCENTIVO DEL DIA 7 AL 15 DE JUNIO</t>
  </si>
  <si>
    <t>INCENTIVO DEL 27 AL 30 DE JUNIO</t>
  </si>
  <si>
    <t>LARGO CABALLERO 77</t>
  </si>
  <si>
    <t>EDF,PLAZA 8 MARZO</t>
  </si>
  <si>
    <t>EDF. PLAZA 8 MARZO</t>
  </si>
  <si>
    <t>EDF. PARADIS</t>
  </si>
  <si>
    <t>COMPLETO (QUINCENAL)</t>
  </si>
  <si>
    <t>15,07,2022</t>
  </si>
  <si>
    <t>SE LE RETIRA LO DE Mª JOSE GOMEZ</t>
  </si>
  <si>
    <t>PABLO IGLESIAS,27</t>
  </si>
  <si>
    <t>PABLO IGLESIAS,53</t>
  </si>
  <si>
    <t>PABLO IGLESIAS, 57</t>
  </si>
  <si>
    <t>01,07,2022</t>
  </si>
  <si>
    <t xml:space="preserve">CUBRE A LOLI MARTINEZ DEL 1 AL 30 JULIO </t>
  </si>
  <si>
    <t>01,08,2022</t>
  </si>
  <si>
    <t>SIGUE CUBRIENDO DE MONICA LARGO CABALLERO 77 Y PLAZA 8 DE MARZO</t>
  </si>
  <si>
    <t>SOL AMATISTEROS</t>
  </si>
  <si>
    <t xml:space="preserve">PORTAL + MENSUAL GARAJE </t>
  </si>
  <si>
    <t>PORTAL + completo ala izquierda</t>
  </si>
  <si>
    <t>PORTAL + completo ala derecha</t>
  </si>
  <si>
    <t>CUBRE A LORENA DEL 16/08/2022</t>
  </si>
  <si>
    <t>PZA SANTA ISABEL</t>
  </si>
  <si>
    <t>termina la sustitucion de lorena</t>
  </si>
  <si>
    <t>coge plaza santa isabel</t>
  </si>
  <si>
    <t xml:space="preserve">coge plaza sta. Isabel </t>
  </si>
  <si>
    <t xml:space="preserve">Cubre la baja de MªVictoria </t>
  </si>
  <si>
    <t xml:space="preserve">CUBRE la baja de Isabel Maria </t>
  </si>
  <si>
    <t xml:space="preserve">Coge plaza sta. Isabel </t>
  </si>
  <si>
    <t>CLINICA DERMAL</t>
  </si>
  <si>
    <t xml:space="preserve">Hora de entrada 19:00 h. </t>
  </si>
  <si>
    <t xml:space="preserve">LA DESEADA </t>
  </si>
  <si>
    <t>RAPASO DE RELLANOS Y ESCALERAS Y LIMPIEZA DE PORTAL</t>
  </si>
  <si>
    <t>ANDALUZ II</t>
  </si>
  <si>
    <t>EDF. LOS GENOVESES.19</t>
  </si>
  <si>
    <t>JUAN DEL OLMO,98</t>
  </si>
  <si>
    <t>COMPLETO 1ª SEMANA Y 3ª SEMANA SERVICIO QUINCENAL 05/10/22 Y 19/10/22</t>
  </si>
  <si>
    <t>EDF,PLAZA 8 MARZO BL 2 PORT  3</t>
  </si>
  <si>
    <t>PLAZA 8 DE MARZO BL2 PORT 2</t>
  </si>
  <si>
    <t xml:space="preserve">SE LE RETIRA CLINICA DERMAL </t>
  </si>
  <si>
    <t>el viernes se le duplica el tiempo de clinica dermal supera la jornada del jueves en exceso</t>
  </si>
  <si>
    <t>coge para ella edf. Paradis</t>
  </si>
  <si>
    <t>EDF. CARRETERO IV</t>
  </si>
  <si>
    <t>EDF.CARRETERO IV</t>
  </si>
  <si>
    <t>COGE LA CDAD. CARRETERO</t>
  </si>
  <si>
    <t>PUERTAS, ESPEJO Y BARANDA EN 1ª PLANTA  - MENSUAL</t>
  </si>
  <si>
    <t>GARAJE- SEMANAL</t>
  </si>
  <si>
    <t>VILUBER CENTER</t>
  </si>
  <si>
    <t>BABILONIA</t>
  </si>
  <si>
    <t>H. ENTRADA 09,30H</t>
  </si>
  <si>
    <t>BAILÉN</t>
  </si>
  <si>
    <t>EDF. DEL CARMEN</t>
  </si>
  <si>
    <t>TORRESOL</t>
  </si>
  <si>
    <r>
      <t xml:space="preserve">BAÑOS SEMANAL/UNA VEZ AL MES PORTAL+ESCALERAS+PASILLO CENTRAL+1ª OFICINA A LA IZQUIERDA </t>
    </r>
    <r>
      <rPr>
        <b/>
        <sz val="8"/>
        <color rgb="FFFF0000"/>
        <rFont val="Calibri"/>
        <family val="2"/>
        <scheme val="minor"/>
      </rPr>
      <t>LLAMAR POR TELEFONO A ROSI  615464239 PARA QUE NOS ABRA LA PUERTA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</si>
</sst>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2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/>
    <xf numFmtId="0" fontId="1" fillId="0" borderId="0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>
      <alignment horizontal="center"/>
    </xf>
    <xf numFmtId="0" fontId="1" fillId="2" borderId="0" xfId="0" applyFont="1" applyFill="1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5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Fill="1" applyBorder="1"/>
    <xf numFmtId="2" fontId="4" fillId="0" borderId="0" xfId="0" applyNumberFormat="1" applyFont="1"/>
    <xf numFmtId="0" fontId="1" fillId="0" borderId="0" xfId="0" applyFont="1" applyBorder="1" applyAlignment="1">
      <alignment horizontal="center"/>
    </xf>
    <xf numFmtId="2" fontId="1" fillId="0" borderId="0" xfId="0" applyNumberFormat="1" applyFont="1"/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4" xfId="0" applyFont="1" applyBorder="1" applyAlignment="1"/>
    <xf numFmtId="0" fontId="5" fillId="0" borderId="8" xfId="0" applyFont="1" applyBorder="1" applyAlignment="1"/>
    <xf numFmtId="0" fontId="2" fillId="0" borderId="8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/>
    <xf numFmtId="0" fontId="5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" fillId="0" borderId="5" xfId="0" applyFont="1" applyBorder="1"/>
    <xf numFmtId="0" fontId="3" fillId="0" borderId="2" xfId="0" applyFont="1" applyBorder="1" applyAlignment="1">
      <alignment horizontal="center" wrapText="1"/>
    </xf>
    <xf numFmtId="0" fontId="1" fillId="0" borderId="9" xfId="0" applyFont="1" applyBorder="1"/>
    <xf numFmtId="0" fontId="6" fillId="0" borderId="4" xfId="0" applyFont="1" applyBorder="1" applyAlignment="1">
      <alignment horizontal="center" wrapText="1"/>
    </xf>
    <xf numFmtId="0" fontId="2" fillId="2" borderId="0" xfId="0" applyFont="1" applyFill="1" applyBorder="1"/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14" fontId="2" fillId="0" borderId="0" xfId="0" applyNumberFormat="1" applyFont="1" applyAlignment="1">
      <alignment wrapText="1"/>
    </xf>
    <xf numFmtId="0" fontId="2" fillId="0" borderId="0" xfId="0" applyFont="1" applyFill="1" applyBorder="1"/>
    <xf numFmtId="2" fontId="2" fillId="0" borderId="0" xfId="0" applyNumberFormat="1" applyFont="1"/>
    <xf numFmtId="2" fontId="7" fillId="0" borderId="0" xfId="0" applyNumberFormat="1" applyFont="1"/>
    <xf numFmtId="14" fontId="2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 wrapText="1"/>
    </xf>
    <xf numFmtId="0" fontId="2" fillId="0" borderId="2" xfId="0" applyFont="1" applyBorder="1" applyAlignment="1"/>
    <xf numFmtId="0" fontId="8" fillId="0" borderId="4" xfId="0" applyFont="1" applyBorder="1" applyAlignment="1">
      <alignment horizontal="center" wrapText="1"/>
    </xf>
    <xf numFmtId="0" fontId="2" fillId="0" borderId="2" xfId="0" applyFont="1" applyFill="1" applyBorder="1" applyAlignment="1"/>
    <xf numFmtId="0" fontId="2" fillId="0" borderId="0" xfId="0" applyFont="1" applyFill="1"/>
    <xf numFmtId="0" fontId="2" fillId="0" borderId="2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0" fillId="0" borderId="2" xfId="0" applyFill="1" applyBorder="1" applyAlignment="1"/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/>
    <xf numFmtId="0" fontId="2" fillId="0" borderId="4" xfId="0" applyFont="1" applyFill="1" applyBorder="1" applyAlignment="1">
      <alignment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" fillId="3" borderId="3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0" fillId="0" borderId="4" xfId="0" applyBorder="1"/>
    <xf numFmtId="0" fontId="9" fillId="0" borderId="4" xfId="0" applyFont="1" applyBorder="1" applyAlignment="1">
      <alignment horizontal="center"/>
    </xf>
    <xf numFmtId="0" fontId="9" fillId="0" borderId="4" xfId="0" applyFont="1" applyBorder="1" applyAlignment="1"/>
    <xf numFmtId="0" fontId="9" fillId="0" borderId="4" xfId="0" applyFont="1" applyBorder="1" applyAlignment="1">
      <alignment wrapText="1"/>
    </xf>
    <xf numFmtId="0" fontId="1" fillId="0" borderId="4" xfId="0" applyFont="1" applyBorder="1" applyAlignment="1">
      <alignment horizontal="right"/>
    </xf>
    <xf numFmtId="0" fontId="9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/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/>
    </xf>
    <xf numFmtId="0" fontId="0" fillId="0" borderId="3" xfId="0" applyBorder="1"/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/>
    <xf numFmtId="0" fontId="11" fillId="4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9" fillId="0" borderId="3" xfId="0" applyFont="1" applyBorder="1" applyAlignment="1"/>
    <xf numFmtId="0" fontId="10" fillId="0" borderId="3" xfId="0" applyFont="1" applyBorder="1" applyAlignment="1">
      <alignment horizontal="center"/>
    </xf>
    <xf numFmtId="0" fontId="9" fillId="0" borderId="3" xfId="0" applyFont="1" applyBorder="1" applyAlignment="1">
      <alignment wrapText="1"/>
    </xf>
    <xf numFmtId="0" fontId="10" fillId="0" borderId="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5" xfId="0" applyFont="1" applyBorder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9" xfId="0" applyFont="1" applyBorder="1"/>
    <xf numFmtId="0" fontId="5" fillId="0" borderId="4" xfId="0" applyFont="1" applyBorder="1" applyAlignment="1"/>
    <xf numFmtId="0" fontId="5" fillId="0" borderId="2" xfId="0" applyFont="1" applyBorder="1"/>
    <xf numFmtId="0" fontId="2" fillId="0" borderId="2" xfId="0" applyFont="1" applyBorder="1" applyAlignment="1">
      <alignment wrapText="1"/>
    </xf>
    <xf numFmtId="0" fontId="5" fillId="0" borderId="4" xfId="0" applyFont="1" applyBorder="1"/>
    <xf numFmtId="0" fontId="5" fillId="0" borderId="7" xfId="0" applyFont="1" applyBorder="1"/>
    <xf numFmtId="0" fontId="5" fillId="0" borderId="3" xfId="0" applyFont="1" applyBorder="1" applyAlignment="1"/>
    <xf numFmtId="0" fontId="5" fillId="0" borderId="3" xfId="0" applyFont="1" applyBorder="1" applyAlignment="1">
      <alignment horizontal="center"/>
    </xf>
    <xf numFmtId="0" fontId="2" fillId="0" borderId="7" xfId="0" applyFont="1" applyBorder="1"/>
    <xf numFmtId="0" fontId="1" fillId="0" borderId="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5" fillId="0" borderId="5" xfId="0" applyFont="1" applyBorder="1" applyAlignment="1"/>
    <xf numFmtId="0" fontId="5" fillId="0" borderId="9" xfId="0" applyFont="1" applyBorder="1" applyAlignment="1"/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9" fillId="0" borderId="2" xfId="0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right" wrapText="1"/>
    </xf>
    <xf numFmtId="0" fontId="11" fillId="0" borderId="3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9" fillId="0" borderId="2" xfId="0" applyFont="1" applyBorder="1" applyAlignment="1">
      <alignment horizontal="right" wrapText="1"/>
    </xf>
    <xf numFmtId="0" fontId="10" fillId="0" borderId="4" xfId="0" applyFont="1" applyBorder="1" applyAlignment="1">
      <alignment horizontal="right"/>
    </xf>
    <xf numFmtId="0" fontId="11" fillId="4" borderId="3" xfId="0" applyFont="1" applyFill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0" fontId="5" fillId="0" borderId="7" xfId="0" applyFont="1" applyBorder="1" applyAlignment="1"/>
    <xf numFmtId="0" fontId="5" fillId="0" borderId="3" xfId="0" applyFont="1" applyBorder="1" applyAlignment="1">
      <alignment horizontal="right"/>
    </xf>
    <xf numFmtId="0" fontId="2" fillId="0" borderId="7" xfId="0" applyFont="1" applyBorder="1" applyAlignment="1"/>
    <xf numFmtId="0" fontId="5" fillId="0" borderId="3" xfId="0" applyFont="1" applyBorder="1"/>
    <xf numFmtId="0" fontId="1" fillId="0" borderId="3" xfId="0" applyFont="1" applyBorder="1"/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right" wrapText="1"/>
    </xf>
    <xf numFmtId="0" fontId="5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right"/>
    </xf>
    <xf numFmtId="0" fontId="12" fillId="0" borderId="4" xfId="0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1" fillId="0" borderId="6" xfId="0" applyFont="1" applyBorder="1" applyAlignment="1">
      <alignment horizontal="right" wrapText="1"/>
    </xf>
    <xf numFmtId="0" fontId="0" fillId="0" borderId="4" xfId="0" applyBorder="1" applyAlignment="1">
      <alignment horizontal="right"/>
    </xf>
    <xf numFmtId="0" fontId="1" fillId="0" borderId="8" xfId="0" applyFont="1" applyBorder="1" applyAlignment="1">
      <alignment horizontal="right" wrapText="1"/>
    </xf>
    <xf numFmtId="0" fontId="0" fillId="0" borderId="3" xfId="0" applyBorder="1" applyAlignment="1">
      <alignment horizontal="right"/>
    </xf>
    <xf numFmtId="0" fontId="3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5" fillId="0" borderId="7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2" fillId="0" borderId="9" xfId="0" applyFont="1" applyBorder="1"/>
    <xf numFmtId="0" fontId="1" fillId="0" borderId="2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12" fillId="0" borderId="3" xfId="0" applyFont="1" applyBorder="1" applyAlignment="1"/>
    <xf numFmtId="0" fontId="12" fillId="4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5" fillId="0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right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/>
    <xf numFmtId="0" fontId="2" fillId="0" borderId="9" xfId="0" applyFont="1" applyBorder="1" applyAlignment="1"/>
    <xf numFmtId="0" fontId="2" fillId="3" borderId="3" xfId="0" applyFont="1" applyFill="1" applyBorder="1"/>
    <xf numFmtId="0" fontId="2" fillId="3" borderId="7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 applyAlignment="1"/>
    <xf numFmtId="0" fontId="2" fillId="3" borderId="4" xfId="0" applyFont="1" applyFill="1" applyBorder="1" applyAlignment="1">
      <alignment horizontal="right"/>
    </xf>
    <xf numFmtId="0" fontId="2" fillId="3" borderId="4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/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5" fillId="3" borderId="3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right"/>
    </xf>
    <xf numFmtId="0" fontId="2" fillId="3" borderId="4" xfId="0" applyFont="1" applyFill="1" applyBorder="1"/>
    <xf numFmtId="0" fontId="2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 applyAlignment="1"/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right" wrapText="1"/>
    </xf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right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0</xdr:col>
      <xdr:colOff>419100</xdr:colOff>
      <xdr:row>28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5844540"/>
          <a:ext cx="419100" cy="3257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27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8108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419100</xdr:colOff>
      <xdr:row>26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6238875"/>
          <a:ext cx="4191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25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0101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0</xdr:col>
      <xdr:colOff>419100</xdr:colOff>
      <xdr:row>28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6791325"/>
          <a:ext cx="4191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27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08838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0</xdr:col>
      <xdr:colOff>419100</xdr:colOff>
      <xdr:row>26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6410325"/>
          <a:ext cx="4191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25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0101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0</xdr:col>
      <xdr:colOff>419100</xdr:colOff>
      <xdr:row>24</xdr:row>
      <xdr:rowOff>142875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4792980"/>
          <a:ext cx="419100" cy="32575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23</xdr:row>
      <xdr:rowOff>38100</xdr:rowOff>
    </xdr:from>
    <xdr:ext cx="695326" cy="371475"/>
    <xdr:pic>
      <xdr:nvPicPr>
        <xdr:cNvPr id="15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626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419100</xdr:colOff>
      <xdr:row>32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5924550"/>
          <a:ext cx="4191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31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0294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0</xdr:col>
      <xdr:colOff>419100</xdr:colOff>
      <xdr:row>42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8069580"/>
          <a:ext cx="419100" cy="3257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41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0294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0</xdr:col>
      <xdr:colOff>419100</xdr:colOff>
      <xdr:row>36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6991350"/>
          <a:ext cx="40005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35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2100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419100</xdr:colOff>
      <xdr:row>20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3825240"/>
          <a:ext cx="403860" cy="3257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19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8770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0</xdr:col>
      <xdr:colOff>419100</xdr:colOff>
      <xdr:row>36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6446520"/>
          <a:ext cx="419100" cy="3257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35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8195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419100</xdr:colOff>
      <xdr:row>20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3649980"/>
          <a:ext cx="419100" cy="3257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19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9432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0</xdr:col>
      <xdr:colOff>419100</xdr:colOff>
      <xdr:row>38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10772775"/>
          <a:ext cx="4191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37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4679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1</xdr:col>
      <xdr:colOff>0</xdr:colOff>
      <xdr:row>20</xdr:row>
      <xdr:rowOff>171450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38100" y="3823335"/>
          <a:ext cx="434340" cy="3257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19</xdr:row>
      <xdr:rowOff>38100</xdr:rowOff>
    </xdr:from>
    <xdr:ext cx="1300353" cy="1524"/>
    <xdr:pic>
      <xdr:nvPicPr>
        <xdr:cNvPr id="8" name="581 Imagen">
          <a:extLs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579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695326" cy="371475"/>
    <xdr:pic>
      <xdr:nvPicPr>
        <xdr:cNvPr id="9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2198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38100</xdr:rowOff>
    </xdr:from>
    <xdr:to>
      <xdr:col>2</xdr:col>
      <xdr:colOff>571350</xdr:colOff>
      <xdr:row>7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95425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104774</xdr:rowOff>
    </xdr:from>
    <xdr:to>
      <xdr:col>2</xdr:col>
      <xdr:colOff>523875</xdr:colOff>
      <xdr:row>9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62099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7</xdr:row>
      <xdr:rowOff>85725</xdr:rowOff>
    </xdr:from>
    <xdr:to>
      <xdr:col>0</xdr:col>
      <xdr:colOff>542925</xdr:colOff>
      <xdr:row>9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1819275"/>
          <a:ext cx="4476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0</xdr:rowOff>
    </xdr:from>
    <xdr:to>
      <xdr:col>0</xdr:col>
      <xdr:colOff>419100</xdr:colOff>
      <xdr:row>48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14487525"/>
          <a:ext cx="4191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47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4679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0</xdr:col>
      <xdr:colOff>419100</xdr:colOff>
      <xdr:row>38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10429875"/>
          <a:ext cx="4191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37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7061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0</xdr:col>
      <xdr:colOff>419100</xdr:colOff>
      <xdr:row>45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11763375"/>
          <a:ext cx="4191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44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7251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0</xdr:col>
      <xdr:colOff>419100</xdr:colOff>
      <xdr:row>38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9441180"/>
          <a:ext cx="419100" cy="3257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37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06792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0</xdr:col>
      <xdr:colOff>419100</xdr:colOff>
      <xdr:row>36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9273540"/>
          <a:ext cx="419100" cy="3257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35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43940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0</xdr:col>
      <xdr:colOff>419100</xdr:colOff>
      <xdr:row>38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9517380"/>
          <a:ext cx="419100" cy="32575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37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686550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0</xdr:col>
      <xdr:colOff>419100</xdr:colOff>
      <xdr:row>28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GrpSpPr>
          <a:grpSpLocks/>
        </xdr:cNvGrpSpPr>
      </xdr:nvGrpSpPr>
      <xdr:grpSpPr bwMode="auto">
        <a:xfrm>
          <a:off x="0" y="6115050"/>
          <a:ext cx="419100" cy="33337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26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27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28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29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2A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457200</xdr:colOff>
      <xdr:row>27</xdr:row>
      <xdr:rowOff>38100</xdr:rowOff>
    </xdr:from>
    <xdr:ext cx="695326" cy="371475"/>
    <xdr:pic>
      <xdr:nvPicPr>
        <xdr:cNvPr id="8" name="582 Imagen">
          <a:extLs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276975"/>
          <a:ext cx="695326" cy="3714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7" workbookViewId="0">
      <selection activeCell="J23" sqref="J23"/>
    </sheetView>
  </sheetViews>
  <sheetFormatPr baseColWidth="10" defaultRowHeight="14.4" x14ac:dyDescent="0.3"/>
  <cols>
    <col min="1" max="1" width="7.109375" customWidth="1"/>
    <col min="2" max="2" width="15.44140625" customWidth="1"/>
    <col min="3" max="3" width="6.44140625" customWidth="1"/>
    <col min="4" max="4" width="17.5546875" customWidth="1"/>
    <col min="5" max="5" width="6" customWidth="1"/>
    <col min="7" max="7" width="6.5546875" customWidth="1"/>
    <col min="9" max="9" width="7.109375" customWidth="1"/>
    <col min="10" max="10" width="12.109375" customWidth="1"/>
    <col min="11" max="11" width="7.44140625" customWidth="1"/>
    <col min="12" max="12" width="6.44140625" customWidth="1"/>
    <col min="13" max="13" width="6.33203125" customWidth="1"/>
    <col min="14" max="14" width="8.6640625" customWidth="1"/>
  </cols>
  <sheetData>
    <row r="1" spans="1:14" x14ac:dyDescent="0.3">
      <c r="A1" s="125"/>
      <c r="B1" s="2" t="s">
        <v>14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x14ac:dyDescent="0.3">
      <c r="A2" s="246" t="s">
        <v>0</v>
      </c>
      <c r="B2" s="246" t="s">
        <v>1</v>
      </c>
      <c r="C2" s="246" t="s">
        <v>2</v>
      </c>
      <c r="D2" s="246" t="s">
        <v>3</v>
      </c>
      <c r="E2" s="246" t="s">
        <v>4</v>
      </c>
      <c r="F2" s="246" t="s">
        <v>5</v>
      </c>
      <c r="G2" s="246" t="s">
        <v>4</v>
      </c>
      <c r="H2" s="246" t="s">
        <v>6</v>
      </c>
      <c r="I2" s="246" t="s">
        <v>4</v>
      </c>
      <c r="J2" s="246" t="s">
        <v>7</v>
      </c>
      <c r="K2" s="246" t="s">
        <v>4</v>
      </c>
      <c r="L2" s="246" t="s">
        <v>8</v>
      </c>
      <c r="M2" s="246" t="s">
        <v>4</v>
      </c>
      <c r="N2" s="246" t="s">
        <v>9</v>
      </c>
    </row>
    <row r="3" spans="1:14" x14ac:dyDescent="0.3">
      <c r="A3" s="238"/>
      <c r="B3" s="176"/>
      <c r="C3" s="215"/>
      <c r="D3" s="176"/>
      <c r="E3" s="215"/>
      <c r="F3" s="48" t="s">
        <v>79</v>
      </c>
      <c r="G3" s="9"/>
      <c r="H3" s="48"/>
      <c r="I3" s="9"/>
      <c r="J3" s="178"/>
      <c r="K3" s="9"/>
      <c r="L3" s="177"/>
      <c r="M3" s="46"/>
      <c r="N3" s="76"/>
    </row>
    <row r="4" spans="1:14" ht="21.6" x14ac:dyDescent="0.3">
      <c r="A4" s="239">
        <v>2</v>
      </c>
      <c r="B4" s="171"/>
      <c r="C4" s="207"/>
      <c r="D4" s="171"/>
      <c r="E4" s="207"/>
      <c r="F4" s="43" t="s">
        <v>80</v>
      </c>
      <c r="G4" s="16">
        <v>0.46</v>
      </c>
      <c r="H4" s="43"/>
      <c r="I4" s="16"/>
      <c r="J4" s="240"/>
      <c r="K4" s="16"/>
      <c r="L4" s="65"/>
      <c r="M4" s="44"/>
      <c r="N4" s="49">
        <f>C4+E4+G4+I4+K4+M4</f>
        <v>0.46</v>
      </c>
    </row>
    <row r="5" spans="1:14" x14ac:dyDescent="0.3">
      <c r="A5" s="41">
        <v>10</v>
      </c>
      <c r="B5" s="20" t="s">
        <v>63</v>
      </c>
      <c r="C5" s="74"/>
      <c r="D5" s="76"/>
      <c r="E5" s="47"/>
      <c r="F5" s="173" t="s">
        <v>63</v>
      </c>
      <c r="G5" s="74"/>
      <c r="H5" s="76"/>
      <c r="I5" s="74"/>
      <c r="J5" s="20" t="s">
        <v>63</v>
      </c>
      <c r="K5" s="74"/>
      <c r="L5" s="20"/>
      <c r="M5" s="20"/>
      <c r="N5" s="76"/>
    </row>
    <row r="6" spans="1:14" x14ac:dyDescent="0.3">
      <c r="A6" s="24"/>
      <c r="B6" s="44" t="s">
        <v>18</v>
      </c>
      <c r="C6" s="16">
        <v>1.65</v>
      </c>
      <c r="D6" s="49"/>
      <c r="E6" s="44"/>
      <c r="F6" s="66" t="s">
        <v>19</v>
      </c>
      <c r="G6" s="16">
        <v>0.33</v>
      </c>
      <c r="H6" s="49"/>
      <c r="I6" s="16"/>
      <c r="J6" s="44" t="s">
        <v>19</v>
      </c>
      <c r="K6" s="16">
        <v>0.33</v>
      </c>
      <c r="L6" s="44"/>
      <c r="M6" s="44"/>
      <c r="N6" s="49">
        <f t="shared" ref="N6:N14" si="0">C6+E6+G6+I6+K6</f>
        <v>2.31</v>
      </c>
    </row>
    <row r="7" spans="1:14" x14ac:dyDescent="0.3">
      <c r="A7" s="41">
        <v>7</v>
      </c>
      <c r="B7" s="20" t="s">
        <v>64</v>
      </c>
      <c r="C7" s="74"/>
      <c r="D7" s="76"/>
      <c r="E7" s="20"/>
      <c r="F7" s="173"/>
      <c r="G7" s="211"/>
      <c r="H7" s="76" t="s">
        <v>64</v>
      </c>
      <c r="I7" s="211"/>
      <c r="J7" s="20"/>
      <c r="K7" s="74"/>
      <c r="L7" s="20"/>
      <c r="M7" s="20"/>
      <c r="N7" s="76"/>
    </row>
    <row r="8" spans="1:14" x14ac:dyDescent="0.3">
      <c r="A8" s="24"/>
      <c r="B8" s="44" t="s">
        <v>19</v>
      </c>
      <c r="C8" s="16">
        <v>0.33</v>
      </c>
      <c r="D8" s="66"/>
      <c r="E8" s="43"/>
      <c r="F8" s="166"/>
      <c r="G8" s="207"/>
      <c r="H8" s="49" t="s">
        <v>18</v>
      </c>
      <c r="I8" s="16">
        <v>1.28</v>
      </c>
      <c r="J8" s="43"/>
      <c r="K8" s="16"/>
      <c r="L8" s="44"/>
      <c r="M8" s="44"/>
      <c r="N8" s="49">
        <f t="shared" si="0"/>
        <v>1.61</v>
      </c>
    </row>
    <row r="9" spans="1:14" x14ac:dyDescent="0.3">
      <c r="A9" s="41">
        <v>6</v>
      </c>
      <c r="B9" s="20" t="s">
        <v>65</v>
      </c>
      <c r="C9" s="74"/>
      <c r="D9" s="76"/>
      <c r="E9" s="47"/>
      <c r="F9" s="173"/>
      <c r="G9" s="211"/>
      <c r="H9" s="76" t="s">
        <v>65</v>
      </c>
      <c r="I9" s="74"/>
      <c r="J9" s="20"/>
      <c r="K9" s="74"/>
      <c r="L9" s="20"/>
      <c r="M9" s="20"/>
      <c r="N9" s="76"/>
    </row>
    <row r="10" spans="1:14" x14ac:dyDescent="0.3">
      <c r="A10" s="24"/>
      <c r="B10" s="44" t="s">
        <v>19</v>
      </c>
      <c r="C10" s="16">
        <v>0.25</v>
      </c>
      <c r="D10" s="66"/>
      <c r="E10" s="43"/>
      <c r="F10" s="66"/>
      <c r="G10" s="16"/>
      <c r="H10" s="49" t="s">
        <v>18</v>
      </c>
      <c r="I10" s="16">
        <v>1.1299999999999999</v>
      </c>
      <c r="J10" s="43"/>
      <c r="K10" s="16"/>
      <c r="L10" s="44"/>
      <c r="M10" s="44"/>
      <c r="N10" s="49">
        <f t="shared" si="0"/>
        <v>1.38</v>
      </c>
    </row>
    <row r="11" spans="1:14" ht="21.6" x14ac:dyDescent="0.3">
      <c r="A11" s="41">
        <v>5.5</v>
      </c>
      <c r="B11" s="20" t="s">
        <v>66</v>
      </c>
      <c r="C11" s="74"/>
      <c r="D11" s="76"/>
      <c r="E11" s="20"/>
      <c r="F11" s="173"/>
      <c r="G11" s="74"/>
      <c r="H11" s="173" t="s">
        <v>66</v>
      </c>
      <c r="I11" s="206"/>
      <c r="J11" s="20"/>
      <c r="K11" s="74"/>
      <c r="L11" s="20"/>
      <c r="M11" s="20"/>
      <c r="N11" s="76"/>
    </row>
    <row r="12" spans="1:14" x14ac:dyDescent="0.3">
      <c r="A12" s="24"/>
      <c r="B12" s="44" t="s">
        <v>19</v>
      </c>
      <c r="C12" s="16">
        <v>0.33</v>
      </c>
      <c r="D12" s="49"/>
      <c r="E12" s="44"/>
      <c r="F12" s="66"/>
      <c r="G12" s="16"/>
      <c r="H12" s="49" t="s">
        <v>18</v>
      </c>
      <c r="I12" s="16">
        <v>0.94</v>
      </c>
      <c r="J12" s="43"/>
      <c r="K12" s="16"/>
      <c r="L12" s="44"/>
      <c r="M12" s="44"/>
      <c r="N12" s="49">
        <f t="shared" si="0"/>
        <v>1.27</v>
      </c>
    </row>
    <row r="13" spans="1:14" x14ac:dyDescent="0.3">
      <c r="A13" s="41">
        <v>7.64</v>
      </c>
      <c r="B13" s="20" t="s">
        <v>67</v>
      </c>
      <c r="C13" s="74"/>
      <c r="D13" s="76"/>
      <c r="E13" s="20"/>
      <c r="F13" s="173" t="s">
        <v>67</v>
      </c>
      <c r="G13" s="74"/>
      <c r="H13" s="76"/>
      <c r="I13" s="74"/>
      <c r="J13" s="20" t="s">
        <v>67</v>
      </c>
      <c r="K13" s="74"/>
      <c r="L13" s="20"/>
      <c r="M13" s="20"/>
      <c r="N13" s="76"/>
    </row>
    <row r="14" spans="1:14" ht="40.799999999999997" x14ac:dyDescent="0.3">
      <c r="A14" s="24"/>
      <c r="B14" s="122" t="s">
        <v>68</v>
      </c>
      <c r="C14" s="16">
        <v>0.33</v>
      </c>
      <c r="D14" s="171"/>
      <c r="E14" s="65"/>
      <c r="F14" s="66" t="s">
        <v>18</v>
      </c>
      <c r="G14" s="16">
        <v>1.1000000000000001</v>
      </c>
      <c r="H14" s="66"/>
      <c r="I14" s="16"/>
      <c r="J14" s="44" t="s">
        <v>19</v>
      </c>
      <c r="K14" s="16">
        <v>0.33</v>
      </c>
      <c r="L14" s="44"/>
      <c r="M14" s="44"/>
      <c r="N14" s="49">
        <f t="shared" si="0"/>
        <v>1.7600000000000002</v>
      </c>
    </row>
    <row r="15" spans="1:14" ht="21.6" x14ac:dyDescent="0.3">
      <c r="A15" s="41"/>
      <c r="B15" s="81" t="s">
        <v>69</v>
      </c>
      <c r="C15" s="247"/>
      <c r="D15" s="81"/>
      <c r="E15" s="81"/>
      <c r="F15" s="81"/>
      <c r="G15" s="247"/>
      <c r="H15" s="81" t="s">
        <v>70</v>
      </c>
      <c r="I15" s="247"/>
      <c r="J15" s="82"/>
      <c r="K15" s="74"/>
      <c r="L15" s="20"/>
      <c r="M15" s="20"/>
      <c r="N15" s="76"/>
    </row>
    <row r="16" spans="1:14" x14ac:dyDescent="0.3">
      <c r="A16" s="24">
        <v>6</v>
      </c>
      <c r="B16" s="88" t="s">
        <v>19</v>
      </c>
      <c r="C16" s="248">
        <v>0.38</v>
      </c>
      <c r="D16" s="88"/>
      <c r="E16" s="88"/>
      <c r="F16" s="88"/>
      <c r="G16" s="248"/>
      <c r="H16" s="88" t="s">
        <v>18</v>
      </c>
      <c r="I16" s="248">
        <v>1</v>
      </c>
      <c r="J16" s="86"/>
      <c r="K16" s="16"/>
      <c r="L16" s="44"/>
      <c r="M16" s="44"/>
      <c r="N16" s="49">
        <f>I16+C16</f>
        <v>1.38</v>
      </c>
    </row>
    <row r="17" spans="1:14" x14ac:dyDescent="0.3">
      <c r="A17" s="52"/>
      <c r="B17" s="76" t="s">
        <v>71</v>
      </c>
      <c r="C17" s="229"/>
      <c r="D17" s="76"/>
      <c r="E17" s="230"/>
      <c r="F17" s="249"/>
      <c r="G17" s="250"/>
      <c r="H17" s="251" t="s">
        <v>71</v>
      </c>
      <c r="I17" s="9"/>
      <c r="J17" s="251"/>
      <c r="K17" s="9"/>
      <c r="L17" s="46"/>
      <c r="M17" s="46"/>
      <c r="N17" s="54"/>
    </row>
    <row r="18" spans="1:14" x14ac:dyDescent="0.3">
      <c r="A18" s="52">
        <v>4.6399999999999997</v>
      </c>
      <c r="B18" s="54" t="s">
        <v>19</v>
      </c>
      <c r="C18" s="9">
        <v>0.32</v>
      </c>
      <c r="D18" s="54"/>
      <c r="E18" s="177"/>
      <c r="F18" s="252"/>
      <c r="G18" s="9"/>
      <c r="H18" s="253" t="s">
        <v>18</v>
      </c>
      <c r="I18" s="9">
        <v>0.75</v>
      </c>
      <c r="J18" s="253"/>
      <c r="K18" s="9"/>
      <c r="L18" s="46"/>
      <c r="M18" s="46"/>
      <c r="N18" s="54">
        <f>C18+E18+G18+I18+K18</f>
        <v>1.07</v>
      </c>
    </row>
    <row r="19" spans="1:14" x14ac:dyDescent="0.3">
      <c r="A19" s="41"/>
      <c r="B19" s="165" t="s">
        <v>72</v>
      </c>
      <c r="C19" s="74"/>
      <c r="D19" s="165"/>
      <c r="E19" s="76"/>
      <c r="F19" s="114"/>
      <c r="G19" s="74"/>
      <c r="H19" s="165" t="s">
        <v>72</v>
      </c>
      <c r="I19" s="74"/>
      <c r="J19" s="165"/>
      <c r="K19" s="74"/>
      <c r="L19" s="165"/>
      <c r="M19" s="20"/>
      <c r="N19" s="76"/>
    </row>
    <row r="20" spans="1:14" x14ac:dyDescent="0.3">
      <c r="A20" s="24">
        <v>7.82</v>
      </c>
      <c r="B20" s="44" t="s">
        <v>19</v>
      </c>
      <c r="C20" s="115">
        <v>0.33</v>
      </c>
      <c r="D20" s="44"/>
      <c r="E20" s="166"/>
      <c r="F20" s="43"/>
      <c r="G20" s="16"/>
      <c r="H20" s="44" t="s">
        <v>18</v>
      </c>
      <c r="I20" s="115">
        <v>1.47</v>
      </c>
      <c r="J20" s="44"/>
      <c r="K20" s="115"/>
      <c r="L20" s="44"/>
      <c r="M20" s="44"/>
      <c r="N20" s="49">
        <f>C20+E20+G20+I20+K20+M20</f>
        <v>1.8</v>
      </c>
    </row>
    <row r="21" spans="1:14" ht="20.399999999999999" x14ac:dyDescent="0.3">
      <c r="A21" s="167"/>
      <c r="B21" s="168"/>
      <c r="C21" s="206"/>
      <c r="D21" s="129" t="s">
        <v>76</v>
      </c>
      <c r="E21" s="168"/>
      <c r="F21" s="129"/>
      <c r="G21" s="206"/>
      <c r="H21" s="168"/>
      <c r="I21" s="74"/>
      <c r="J21" s="129" t="s">
        <v>76</v>
      </c>
      <c r="K21" s="74"/>
      <c r="L21" s="129"/>
      <c r="M21" s="20"/>
      <c r="N21" s="76"/>
    </row>
    <row r="22" spans="1:14" x14ac:dyDescent="0.3">
      <c r="A22" s="170">
        <v>6.26</v>
      </c>
      <c r="B22" s="171"/>
      <c r="C22" s="207"/>
      <c r="D22" s="171" t="s">
        <v>19</v>
      </c>
      <c r="E22" s="171">
        <v>0.33</v>
      </c>
      <c r="F22" s="171"/>
      <c r="G22" s="207"/>
      <c r="H22" s="171"/>
      <c r="I22" s="16"/>
      <c r="J22" s="65" t="s">
        <v>18</v>
      </c>
      <c r="K22" s="16">
        <v>1.1200000000000001</v>
      </c>
      <c r="L22" s="65"/>
      <c r="M22" s="44"/>
      <c r="N22" s="49">
        <f>C22+E22+G22+I22+K22+M22</f>
        <v>1.4500000000000002</v>
      </c>
    </row>
    <row r="23" spans="1:14" x14ac:dyDescent="0.3">
      <c r="A23" s="265"/>
      <c r="B23" s="76"/>
      <c r="C23" s="74"/>
      <c r="D23" s="47" t="s">
        <v>95</v>
      </c>
      <c r="E23" s="76"/>
      <c r="F23" s="76"/>
      <c r="G23" s="74"/>
      <c r="H23" s="76"/>
      <c r="I23" s="74"/>
      <c r="J23" s="20" t="s">
        <v>95</v>
      </c>
      <c r="K23" s="74"/>
      <c r="L23" s="169"/>
      <c r="M23" s="20"/>
      <c r="N23" s="74"/>
    </row>
    <row r="24" spans="1:14" x14ac:dyDescent="0.3">
      <c r="A24" s="266">
        <v>6</v>
      </c>
      <c r="B24" s="49"/>
      <c r="C24" s="16"/>
      <c r="D24" s="43" t="s">
        <v>18</v>
      </c>
      <c r="E24" s="49">
        <v>0.7</v>
      </c>
      <c r="F24" s="49"/>
      <c r="G24" s="16"/>
      <c r="H24" s="49"/>
      <c r="I24" s="16"/>
      <c r="J24" s="44" t="s">
        <v>18</v>
      </c>
      <c r="K24" s="16">
        <v>0.69</v>
      </c>
      <c r="L24" s="65"/>
      <c r="M24" s="44"/>
      <c r="N24" s="16">
        <f>SUM(K24+E24)</f>
        <v>1.39</v>
      </c>
    </row>
    <row r="25" spans="1:14" ht="31.8" x14ac:dyDescent="0.3">
      <c r="A25" s="172"/>
      <c r="B25" s="47"/>
      <c r="C25" s="74"/>
      <c r="D25" s="47" t="s">
        <v>110</v>
      </c>
      <c r="E25" s="173"/>
      <c r="F25" s="47"/>
      <c r="G25" s="211"/>
      <c r="H25" s="47"/>
      <c r="I25" s="74"/>
      <c r="J25" s="47" t="s">
        <v>110</v>
      </c>
      <c r="K25" s="74"/>
      <c r="L25" s="128"/>
      <c r="M25" s="20"/>
      <c r="N25" s="76"/>
    </row>
    <row r="26" spans="1:14" x14ac:dyDescent="0.3">
      <c r="A26" s="174">
        <v>4.93</v>
      </c>
      <c r="B26" s="43"/>
      <c r="C26" s="16"/>
      <c r="D26" s="43" t="s">
        <v>19</v>
      </c>
      <c r="E26" s="66">
        <v>0.33</v>
      </c>
      <c r="F26" s="43"/>
      <c r="G26" s="212"/>
      <c r="H26" s="43"/>
      <c r="I26" s="16"/>
      <c r="J26" s="44" t="s">
        <v>18</v>
      </c>
      <c r="K26" s="16">
        <v>0.81</v>
      </c>
      <c r="L26" s="44"/>
      <c r="M26" s="44"/>
      <c r="N26" s="49">
        <f>C26+E26+G26+I26+K26+M26</f>
        <v>1.1400000000000001</v>
      </c>
    </row>
    <row r="27" spans="1:14" x14ac:dyDescent="0.3">
      <c r="A27" s="257">
        <f>SUM(A3:A26)</f>
        <v>73.789999999999992</v>
      </c>
      <c r="B27" s="101"/>
      <c r="C27" s="258">
        <f>SUM(C3:C26)</f>
        <v>3.92</v>
      </c>
      <c r="D27" s="259"/>
      <c r="E27" s="258">
        <f>SUM(E3:E26)</f>
        <v>1.36</v>
      </c>
      <c r="F27" s="101"/>
      <c r="G27" s="258">
        <f>SUM(G3:G26)</f>
        <v>1.8900000000000001</v>
      </c>
      <c r="H27" s="101"/>
      <c r="I27" s="258">
        <f>SUM(I3:I26)</f>
        <v>6.5699999999999994</v>
      </c>
      <c r="J27" s="101"/>
      <c r="K27" s="258">
        <f>SUM(K3:K26)</f>
        <v>3.2800000000000002</v>
      </c>
      <c r="L27" s="259"/>
      <c r="M27" s="258">
        <f>SUM(M5:M20)</f>
        <v>0</v>
      </c>
      <c r="N27" s="260">
        <f>SUM(N3:N26)</f>
        <v>17.02</v>
      </c>
    </row>
    <row r="28" spans="1:14" x14ac:dyDescent="0.3">
      <c r="A28" s="117"/>
      <c r="B28" s="2"/>
      <c r="C28" s="106" t="s">
        <v>41</v>
      </c>
      <c r="D28" s="2"/>
      <c r="E28" s="261"/>
      <c r="F28" s="262"/>
      <c r="G28" s="262"/>
      <c r="H28" s="262"/>
      <c r="I28" s="262"/>
      <c r="J28" s="119" t="s">
        <v>11</v>
      </c>
      <c r="K28" s="261"/>
      <c r="L28" s="261"/>
      <c r="M28" s="261"/>
      <c r="N28" s="262"/>
    </row>
    <row r="29" spans="1:14" x14ac:dyDescent="0.3">
      <c r="A29" s="117"/>
      <c r="B29" s="2"/>
      <c r="C29" s="299" t="s">
        <v>13</v>
      </c>
      <c r="D29" s="299"/>
      <c r="E29" s="2" t="str">
        <f>B1</f>
        <v>NATALIA PIROGOVA</v>
      </c>
      <c r="F29" s="2"/>
      <c r="G29" s="263"/>
      <c r="H29" s="71">
        <v>44929</v>
      </c>
      <c r="I29" s="262"/>
      <c r="J29" s="264">
        <f>N27*4.33</f>
        <v>73.696600000000004</v>
      </c>
      <c r="K29" s="261"/>
      <c r="L29" s="261"/>
      <c r="M29" s="261"/>
      <c r="N29" s="262"/>
    </row>
  </sheetData>
  <mergeCells count="1">
    <mergeCell ref="C29:D29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4" workbookViewId="0">
      <selection sqref="A1:N27"/>
    </sheetView>
  </sheetViews>
  <sheetFormatPr baseColWidth="10" defaultRowHeight="14.4" x14ac:dyDescent="0.3"/>
  <cols>
    <col min="1" max="1" width="7.88671875" customWidth="1"/>
    <col min="3" max="3" width="8.44140625" customWidth="1"/>
    <col min="5" max="5" width="6.88671875" customWidth="1"/>
    <col min="7" max="7" width="8" customWidth="1"/>
    <col min="9" max="9" width="8.6640625" customWidth="1"/>
    <col min="11" max="11" width="8.5546875" customWidth="1"/>
    <col min="12" max="12" width="8.109375" customWidth="1"/>
    <col min="13" max="13" width="5.6640625" customWidth="1"/>
    <col min="14" max="14" width="7.88671875" customWidth="1"/>
  </cols>
  <sheetData>
    <row r="1" spans="1:14" x14ac:dyDescent="0.3">
      <c r="A1" s="72"/>
      <c r="B1" s="2" t="s">
        <v>14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4" x14ac:dyDescent="0.3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3" t="s">
        <v>4</v>
      </c>
      <c r="H2" s="73" t="s">
        <v>6</v>
      </c>
      <c r="I2" s="73" t="s">
        <v>4</v>
      </c>
      <c r="J2" s="73" t="s">
        <v>7</v>
      </c>
      <c r="K2" s="73" t="s">
        <v>4</v>
      </c>
      <c r="L2" s="73" t="s">
        <v>8</v>
      </c>
      <c r="M2" s="73" t="s">
        <v>4</v>
      </c>
      <c r="N2" s="73" t="s">
        <v>9</v>
      </c>
    </row>
    <row r="3" spans="1:14" x14ac:dyDescent="0.3">
      <c r="A3" s="134">
        <v>10</v>
      </c>
      <c r="B3" s="20" t="s">
        <v>63</v>
      </c>
      <c r="C3" s="200"/>
      <c r="D3" s="135"/>
      <c r="E3" s="136"/>
      <c r="F3" s="137" t="s">
        <v>63</v>
      </c>
      <c r="G3" s="200"/>
      <c r="H3" s="135"/>
      <c r="I3" s="200"/>
      <c r="J3" s="138" t="s">
        <v>63</v>
      </c>
      <c r="K3" s="200"/>
      <c r="L3" s="138"/>
      <c r="M3" s="13"/>
      <c r="N3" s="21"/>
    </row>
    <row r="4" spans="1:14" x14ac:dyDescent="0.3">
      <c r="A4" s="140"/>
      <c r="B4" s="44" t="s">
        <v>18</v>
      </c>
      <c r="C4" s="201">
        <v>1.65</v>
      </c>
      <c r="D4" s="142"/>
      <c r="E4" s="141"/>
      <c r="F4" s="143" t="s">
        <v>19</v>
      </c>
      <c r="G4" s="201">
        <v>0.33</v>
      </c>
      <c r="H4" s="142"/>
      <c r="I4" s="201"/>
      <c r="J4" s="141" t="s">
        <v>19</v>
      </c>
      <c r="K4" s="201">
        <v>0.33</v>
      </c>
      <c r="L4" s="141"/>
      <c r="M4" s="15"/>
      <c r="N4" s="18">
        <f t="shared" ref="N4:N12" si="0">C4+E4+G4+I4+K4</f>
        <v>2.31</v>
      </c>
    </row>
    <row r="5" spans="1:14" x14ac:dyDescent="0.3">
      <c r="A5" s="134">
        <v>7</v>
      </c>
      <c r="B5" s="20" t="s">
        <v>64</v>
      </c>
      <c r="C5" s="200"/>
      <c r="D5" s="135"/>
      <c r="E5" s="138"/>
      <c r="F5" s="137"/>
      <c r="G5" s="208"/>
      <c r="H5" s="135" t="s">
        <v>64</v>
      </c>
      <c r="I5" s="208"/>
      <c r="J5" s="138"/>
      <c r="K5" s="200"/>
      <c r="L5" s="138"/>
      <c r="M5" s="13"/>
      <c r="N5" s="21"/>
    </row>
    <row r="6" spans="1:14" x14ac:dyDescent="0.3">
      <c r="A6" s="140"/>
      <c r="B6" s="44" t="s">
        <v>19</v>
      </c>
      <c r="C6" s="201">
        <v>0.33</v>
      </c>
      <c r="D6" s="143"/>
      <c r="E6" s="145"/>
      <c r="F6" s="146"/>
      <c r="G6" s="209"/>
      <c r="H6" s="142" t="s">
        <v>18</v>
      </c>
      <c r="I6" s="201">
        <v>1.28</v>
      </c>
      <c r="J6" s="145"/>
      <c r="K6" s="201"/>
      <c r="L6" s="141"/>
      <c r="M6" s="15"/>
      <c r="N6" s="18">
        <f t="shared" si="0"/>
        <v>1.61</v>
      </c>
    </row>
    <row r="7" spans="1:14" x14ac:dyDescent="0.3">
      <c r="A7" s="134">
        <v>6</v>
      </c>
      <c r="B7" s="20" t="s">
        <v>65</v>
      </c>
      <c r="C7" s="200"/>
      <c r="D7" s="135"/>
      <c r="E7" s="136"/>
      <c r="F7" s="137"/>
      <c r="G7" s="208"/>
      <c r="H7" s="135" t="s">
        <v>65</v>
      </c>
      <c r="I7" s="200"/>
      <c r="J7" s="138"/>
      <c r="K7" s="200"/>
      <c r="L7" s="138"/>
      <c r="M7" s="13"/>
      <c r="N7" s="21"/>
    </row>
    <row r="8" spans="1:14" x14ac:dyDescent="0.3">
      <c r="A8" s="140"/>
      <c r="B8" s="44" t="s">
        <v>19</v>
      </c>
      <c r="C8" s="201">
        <v>0.25</v>
      </c>
      <c r="D8" s="143"/>
      <c r="E8" s="145"/>
      <c r="F8" s="143"/>
      <c r="G8" s="201"/>
      <c r="H8" s="142" t="s">
        <v>18</v>
      </c>
      <c r="I8" s="201">
        <v>1.1299999999999999</v>
      </c>
      <c r="J8" s="145"/>
      <c r="K8" s="201"/>
      <c r="L8" s="141"/>
      <c r="M8" s="15"/>
      <c r="N8" s="18">
        <f t="shared" si="0"/>
        <v>1.38</v>
      </c>
    </row>
    <row r="9" spans="1:14" x14ac:dyDescent="0.3">
      <c r="A9" s="134">
        <v>5.5</v>
      </c>
      <c r="B9" s="20" t="s">
        <v>66</v>
      </c>
      <c r="C9" s="200"/>
      <c r="D9" s="135"/>
      <c r="E9" s="138"/>
      <c r="F9" s="137"/>
      <c r="G9" s="200"/>
      <c r="H9" s="135" t="s">
        <v>66</v>
      </c>
      <c r="I9" s="213"/>
      <c r="J9" s="138"/>
      <c r="K9" s="200"/>
      <c r="L9" s="138"/>
      <c r="M9" s="13"/>
      <c r="N9" s="21"/>
    </row>
    <row r="10" spans="1:14" x14ac:dyDescent="0.3">
      <c r="A10" s="140"/>
      <c r="B10" s="44" t="s">
        <v>19</v>
      </c>
      <c r="C10" s="201">
        <v>0.33</v>
      </c>
      <c r="D10" s="142"/>
      <c r="E10" s="141"/>
      <c r="F10" s="143"/>
      <c r="G10" s="201"/>
      <c r="H10" s="142" t="s">
        <v>18</v>
      </c>
      <c r="I10" s="201">
        <v>0.94</v>
      </c>
      <c r="J10" s="145"/>
      <c r="K10" s="201"/>
      <c r="L10" s="141"/>
      <c r="M10" s="15"/>
      <c r="N10" s="18">
        <f t="shared" si="0"/>
        <v>1.27</v>
      </c>
    </row>
    <row r="11" spans="1:14" ht="27.6" x14ac:dyDescent="0.3">
      <c r="A11" s="134">
        <v>7.64</v>
      </c>
      <c r="B11" s="20" t="s">
        <v>67</v>
      </c>
      <c r="C11" s="200"/>
      <c r="D11" s="135"/>
      <c r="E11" s="138"/>
      <c r="F11" s="137" t="s">
        <v>67</v>
      </c>
      <c r="G11" s="200"/>
      <c r="H11" s="135"/>
      <c r="I11" s="200"/>
      <c r="J11" s="138" t="s">
        <v>67</v>
      </c>
      <c r="K11" s="200"/>
      <c r="L11" s="138"/>
      <c r="M11" s="13"/>
      <c r="N11" s="21"/>
    </row>
    <row r="12" spans="1:14" ht="51" x14ac:dyDescent="0.3">
      <c r="A12" s="140"/>
      <c r="B12" s="122" t="s">
        <v>68</v>
      </c>
      <c r="C12" s="201">
        <v>0.33</v>
      </c>
      <c r="D12" s="149"/>
      <c r="E12" s="147"/>
      <c r="F12" s="143" t="s">
        <v>18</v>
      </c>
      <c r="G12" s="201">
        <v>1.1000000000000001</v>
      </c>
      <c r="H12" s="143"/>
      <c r="I12" s="201"/>
      <c r="J12" s="141" t="s">
        <v>19</v>
      </c>
      <c r="K12" s="201">
        <v>0.33</v>
      </c>
      <c r="L12" s="141"/>
      <c r="M12" s="15"/>
      <c r="N12" s="18">
        <f t="shared" si="0"/>
        <v>1.7600000000000002</v>
      </c>
    </row>
    <row r="13" spans="1:14" ht="21.6" x14ac:dyDescent="0.3">
      <c r="A13" s="134"/>
      <c r="B13" s="81" t="s">
        <v>69</v>
      </c>
      <c r="C13" s="202"/>
      <c r="D13" s="150"/>
      <c r="E13" s="150"/>
      <c r="F13" s="150"/>
      <c r="G13" s="202"/>
      <c r="H13" s="81" t="s">
        <v>70</v>
      </c>
      <c r="I13" s="202"/>
      <c r="J13" s="151"/>
      <c r="K13" s="200"/>
      <c r="L13" s="138"/>
      <c r="M13" s="13"/>
      <c r="N13" s="21"/>
    </row>
    <row r="14" spans="1:14" x14ac:dyDescent="0.3">
      <c r="A14" s="140">
        <v>6</v>
      </c>
      <c r="B14" s="88" t="s">
        <v>19</v>
      </c>
      <c r="C14" s="203">
        <v>0.38</v>
      </c>
      <c r="D14" s="152"/>
      <c r="E14" s="152"/>
      <c r="F14" s="152"/>
      <c r="G14" s="203"/>
      <c r="H14" s="88" t="s">
        <v>18</v>
      </c>
      <c r="I14" s="203">
        <v>1</v>
      </c>
      <c r="J14" s="153"/>
      <c r="K14" s="201"/>
      <c r="L14" s="141"/>
      <c r="M14" s="15"/>
      <c r="N14" s="18">
        <f>I14+C14</f>
        <v>1.38</v>
      </c>
    </row>
    <row r="15" spans="1:14" x14ac:dyDescent="0.3">
      <c r="A15" s="154"/>
      <c r="B15" s="135" t="s">
        <v>71</v>
      </c>
      <c r="C15" s="204"/>
      <c r="D15" s="135"/>
      <c r="E15" s="155"/>
      <c r="F15" s="156"/>
      <c r="G15" s="210"/>
      <c r="H15" s="158" t="s">
        <v>71</v>
      </c>
      <c r="I15" s="205"/>
      <c r="J15" s="158"/>
      <c r="K15" s="205"/>
      <c r="L15" s="159"/>
      <c r="M15" s="22"/>
      <c r="N15" s="11"/>
    </row>
    <row r="16" spans="1:14" x14ac:dyDescent="0.3">
      <c r="A16" s="154">
        <v>4.6399999999999997</v>
      </c>
      <c r="B16" s="161" t="s">
        <v>19</v>
      </c>
      <c r="C16" s="205">
        <v>0.32</v>
      </c>
      <c r="D16" s="161"/>
      <c r="E16" s="162"/>
      <c r="F16" s="163"/>
      <c r="G16" s="205"/>
      <c r="H16" s="164" t="s">
        <v>18</v>
      </c>
      <c r="I16" s="205">
        <v>0.75</v>
      </c>
      <c r="J16" s="164"/>
      <c r="K16" s="205"/>
      <c r="L16" s="159"/>
      <c r="M16" s="22"/>
      <c r="N16" s="11">
        <f>C16+E16+G16+I16+K16</f>
        <v>1.07</v>
      </c>
    </row>
    <row r="17" spans="1:14" x14ac:dyDescent="0.3">
      <c r="A17" s="41"/>
      <c r="B17" s="165" t="s">
        <v>72</v>
      </c>
      <c r="C17" s="74"/>
      <c r="D17" s="165"/>
      <c r="E17" s="76"/>
      <c r="F17" s="114"/>
      <c r="G17" s="74"/>
      <c r="H17" s="165" t="s">
        <v>72</v>
      </c>
      <c r="I17" s="74"/>
      <c r="J17" s="165"/>
      <c r="K17" s="74"/>
      <c r="L17" s="165"/>
      <c r="M17" s="20"/>
      <c r="N17" s="76"/>
    </row>
    <row r="18" spans="1:14" x14ac:dyDescent="0.3">
      <c r="A18" s="24">
        <v>7.82</v>
      </c>
      <c r="B18" s="44" t="s">
        <v>19</v>
      </c>
      <c r="C18" s="115">
        <v>0.33</v>
      </c>
      <c r="D18" s="44"/>
      <c r="E18" s="166"/>
      <c r="F18" s="43"/>
      <c r="G18" s="16"/>
      <c r="H18" s="44" t="s">
        <v>18</v>
      </c>
      <c r="I18" s="115">
        <v>1.47</v>
      </c>
      <c r="J18" s="44"/>
      <c r="K18" s="115"/>
      <c r="L18" s="44"/>
      <c r="M18" s="44"/>
      <c r="N18" s="49">
        <f>C18+E18+G18+I18+K18+M18</f>
        <v>1.8</v>
      </c>
    </row>
    <row r="19" spans="1:14" ht="20.399999999999999" x14ac:dyDescent="0.3">
      <c r="A19" s="167"/>
      <c r="B19" s="168"/>
      <c r="C19" s="206"/>
      <c r="D19" s="129" t="s">
        <v>76</v>
      </c>
      <c r="E19" s="168"/>
      <c r="F19" s="129"/>
      <c r="G19" s="206"/>
      <c r="H19" s="168"/>
      <c r="I19" s="74"/>
      <c r="J19" s="129" t="s">
        <v>76</v>
      </c>
      <c r="K19" s="74"/>
      <c r="L19" s="129"/>
      <c r="M19" s="20"/>
      <c r="N19" s="76"/>
    </row>
    <row r="20" spans="1:14" x14ac:dyDescent="0.3">
      <c r="A20" s="170">
        <v>6.26</v>
      </c>
      <c r="B20" s="171"/>
      <c r="C20" s="207"/>
      <c r="D20" s="171" t="s">
        <v>19</v>
      </c>
      <c r="E20" s="171">
        <v>0.33</v>
      </c>
      <c r="F20" s="171"/>
      <c r="G20" s="207"/>
      <c r="H20" s="171"/>
      <c r="I20" s="16"/>
      <c r="J20" s="65" t="s">
        <v>18</v>
      </c>
      <c r="K20" s="16">
        <v>1.1200000000000001</v>
      </c>
      <c r="L20" s="65"/>
      <c r="M20" s="44"/>
      <c r="N20" s="49">
        <f>C20+E20+G20+I20+K20+M20</f>
        <v>1.4500000000000002</v>
      </c>
    </row>
    <row r="21" spans="1:14" x14ac:dyDescent="0.3">
      <c r="A21" s="216"/>
      <c r="B21" s="54"/>
      <c r="C21" s="9"/>
      <c r="D21" s="53" t="s">
        <v>95</v>
      </c>
      <c r="E21" s="54"/>
      <c r="F21" s="54"/>
      <c r="G21" s="9"/>
      <c r="H21" s="54"/>
      <c r="I21" s="9"/>
      <c r="J21" s="46" t="s">
        <v>95</v>
      </c>
      <c r="K21" s="9"/>
      <c r="L21" s="177"/>
      <c r="M21" s="46"/>
      <c r="N21" s="9"/>
    </row>
    <row r="22" spans="1:14" x14ac:dyDescent="0.3">
      <c r="A22" s="216">
        <v>6</v>
      </c>
      <c r="B22" s="54"/>
      <c r="C22" s="9"/>
      <c r="D22" s="53" t="s">
        <v>18</v>
      </c>
      <c r="E22" s="54">
        <v>0.7</v>
      </c>
      <c r="F22" s="54"/>
      <c r="G22" s="9"/>
      <c r="H22" s="54"/>
      <c r="I22" s="9"/>
      <c r="J22" s="46" t="s">
        <v>18</v>
      </c>
      <c r="K22" s="9">
        <v>0.69</v>
      </c>
      <c r="L22" s="177"/>
      <c r="M22" s="46"/>
      <c r="N22" s="9">
        <f>SUM(K22+E22)</f>
        <v>1.39</v>
      </c>
    </row>
    <row r="23" spans="1:14" ht="21.6" x14ac:dyDescent="0.3">
      <c r="A23" s="172"/>
      <c r="B23" s="47"/>
      <c r="C23" s="74"/>
      <c r="D23" s="47" t="s">
        <v>77</v>
      </c>
      <c r="E23" s="173"/>
      <c r="F23" s="47"/>
      <c r="G23" s="211"/>
      <c r="H23" s="47"/>
      <c r="I23" s="74"/>
      <c r="J23" s="128" t="s">
        <v>78</v>
      </c>
      <c r="K23" s="74"/>
      <c r="L23" s="128"/>
      <c r="M23" s="20"/>
      <c r="N23" s="76"/>
    </row>
    <row r="24" spans="1:14" x14ac:dyDescent="0.3">
      <c r="A24" s="174">
        <v>4.93</v>
      </c>
      <c r="B24" s="43"/>
      <c r="C24" s="16"/>
      <c r="D24" s="43" t="s">
        <v>19</v>
      </c>
      <c r="E24" s="66">
        <v>0.33</v>
      </c>
      <c r="F24" s="43"/>
      <c r="G24" s="212"/>
      <c r="H24" s="43"/>
      <c r="I24" s="16"/>
      <c r="J24" s="44" t="s">
        <v>18</v>
      </c>
      <c r="K24" s="16">
        <v>0.81</v>
      </c>
      <c r="L24" s="44"/>
      <c r="M24" s="44"/>
      <c r="N24" s="49">
        <f>C24+E24+G24+I24+K24+M24</f>
        <v>1.1400000000000001</v>
      </c>
    </row>
    <row r="25" spans="1:14" x14ac:dyDescent="0.3">
      <c r="A25" s="100">
        <f>SUM(A3:A24)</f>
        <v>71.789999999999992</v>
      </c>
      <c r="B25" s="101"/>
      <c r="C25" s="102">
        <f>SUM(C3:C24)</f>
        <v>3.92</v>
      </c>
      <c r="D25" s="103"/>
      <c r="E25" s="102">
        <f>SUM(E3:E24)</f>
        <v>1.36</v>
      </c>
      <c r="F25" s="104"/>
      <c r="G25" s="102">
        <f>SUM(G3:G24)</f>
        <v>1.4300000000000002</v>
      </c>
      <c r="H25" s="104"/>
      <c r="I25" s="102">
        <f>SUM(I3:I24)</f>
        <v>6.5699999999999994</v>
      </c>
      <c r="J25" s="104"/>
      <c r="K25" s="102">
        <f>SUM(K3:K24)</f>
        <v>3.2800000000000002</v>
      </c>
      <c r="L25" s="103"/>
      <c r="M25" s="102">
        <f>SUM(M3:M18)</f>
        <v>0</v>
      </c>
      <c r="N25" s="187">
        <f>SUM(N3:N24)</f>
        <v>16.560000000000002</v>
      </c>
    </row>
    <row r="26" spans="1:14" x14ac:dyDescent="0.3">
      <c r="A26" s="105"/>
      <c r="C26" s="106" t="s">
        <v>41</v>
      </c>
      <c r="E26" s="108"/>
      <c r="F26" s="107"/>
      <c r="G26" s="107"/>
      <c r="H26" s="107"/>
      <c r="I26" s="107"/>
      <c r="J26" s="109" t="s">
        <v>11</v>
      </c>
      <c r="K26" s="108"/>
      <c r="L26" s="108"/>
      <c r="M26" s="108"/>
      <c r="N26" s="107"/>
    </row>
    <row r="27" spans="1:14" x14ac:dyDescent="0.3">
      <c r="A27" s="105"/>
      <c r="C27" s="299" t="s">
        <v>13</v>
      </c>
      <c r="D27" s="299"/>
      <c r="E27" t="str">
        <f>B1</f>
        <v>NATALIA PIROGOVA</v>
      </c>
      <c r="G27" s="110"/>
      <c r="H27" s="188">
        <v>44804</v>
      </c>
      <c r="I27" s="107"/>
      <c r="J27" s="111">
        <f>N25*4.33</f>
        <v>71.704800000000006</v>
      </c>
      <c r="K27" s="108"/>
      <c r="L27" s="108"/>
      <c r="M27" s="108"/>
      <c r="N27" s="107"/>
    </row>
    <row r="29" spans="1:14" x14ac:dyDescent="0.3">
      <c r="F29" t="s">
        <v>96</v>
      </c>
    </row>
    <row r="30" spans="1:14" x14ac:dyDescent="0.3">
      <c r="F30" t="s">
        <v>97</v>
      </c>
    </row>
  </sheetData>
  <mergeCells count="1">
    <mergeCell ref="C27:D27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0" workbookViewId="0">
      <selection sqref="A1:N30"/>
    </sheetView>
  </sheetViews>
  <sheetFormatPr baseColWidth="10" defaultRowHeight="14.4" x14ac:dyDescent="0.3"/>
  <cols>
    <col min="1" max="1" width="7.6640625" customWidth="1"/>
    <col min="2" max="2" width="13" customWidth="1"/>
    <col min="3" max="3" width="7.5546875" customWidth="1"/>
    <col min="5" max="5" width="8.109375" customWidth="1"/>
    <col min="7" max="7" width="11.109375" customWidth="1"/>
    <col min="9" max="9" width="8.33203125" customWidth="1"/>
    <col min="11" max="11" width="6.5546875" customWidth="1"/>
    <col min="12" max="12" width="7.33203125" customWidth="1"/>
    <col min="13" max="13" width="7" customWidth="1"/>
    <col min="14" max="14" width="6.44140625" customWidth="1"/>
  </cols>
  <sheetData>
    <row r="1" spans="1:14" x14ac:dyDescent="0.3">
      <c r="A1" s="72"/>
      <c r="B1" s="2" t="s">
        <v>14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4" x14ac:dyDescent="0.3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3" t="s">
        <v>4</v>
      </c>
      <c r="H2" s="73" t="s">
        <v>6</v>
      </c>
      <c r="I2" s="73" t="s">
        <v>4</v>
      </c>
      <c r="J2" s="73" t="s">
        <v>7</v>
      </c>
      <c r="K2" s="73" t="s">
        <v>4</v>
      </c>
      <c r="L2" s="73" t="s">
        <v>8</v>
      </c>
      <c r="M2" s="73" t="s">
        <v>4</v>
      </c>
      <c r="N2" s="73" t="s">
        <v>9</v>
      </c>
    </row>
    <row r="3" spans="1:14" ht="22.5" customHeight="1" x14ac:dyDescent="0.3">
      <c r="A3" s="191">
        <v>16</v>
      </c>
      <c r="B3" s="189" t="s">
        <v>90</v>
      </c>
      <c r="C3" s="198"/>
      <c r="D3" s="189"/>
      <c r="E3" s="189"/>
      <c r="F3" s="189" t="s">
        <v>90</v>
      </c>
      <c r="G3" s="198"/>
      <c r="H3" s="189"/>
      <c r="I3" s="198"/>
      <c r="J3" s="189" t="s">
        <v>90</v>
      </c>
      <c r="K3" s="198"/>
      <c r="L3" s="189"/>
      <c r="M3" s="189"/>
      <c r="N3" s="198"/>
    </row>
    <row r="4" spans="1:14" ht="40.5" customHeight="1" x14ac:dyDescent="0.3">
      <c r="A4" s="192"/>
      <c r="B4" s="190" t="s">
        <v>91</v>
      </c>
      <c r="C4" s="199">
        <v>0.69</v>
      </c>
      <c r="D4" s="190"/>
      <c r="E4" s="190"/>
      <c r="F4" s="190" t="s">
        <v>92</v>
      </c>
      <c r="G4" s="199">
        <v>1.5</v>
      </c>
      <c r="H4" s="190"/>
      <c r="I4" s="199"/>
      <c r="J4" s="190" t="s">
        <v>93</v>
      </c>
      <c r="K4" s="199">
        <v>1.5</v>
      </c>
      <c r="L4" s="190"/>
      <c r="M4" s="190"/>
      <c r="N4" s="199">
        <v>3.69</v>
      </c>
    </row>
    <row r="5" spans="1:14" x14ac:dyDescent="0.3">
      <c r="A5" s="193">
        <v>10</v>
      </c>
      <c r="B5" s="20" t="s">
        <v>63</v>
      </c>
      <c r="C5" s="200"/>
      <c r="D5" s="135"/>
      <c r="E5" s="136"/>
      <c r="F5" s="137" t="s">
        <v>63</v>
      </c>
      <c r="G5" s="200"/>
      <c r="H5" s="135"/>
      <c r="I5" s="200"/>
      <c r="J5" s="138" t="s">
        <v>63</v>
      </c>
      <c r="K5" s="200"/>
      <c r="L5" s="138"/>
      <c r="M5" s="13"/>
      <c r="N5" s="139"/>
    </row>
    <row r="6" spans="1:14" x14ac:dyDescent="0.3">
      <c r="A6" s="194"/>
      <c r="B6" s="44" t="s">
        <v>18</v>
      </c>
      <c r="C6" s="201">
        <v>1.65</v>
      </c>
      <c r="D6" s="142"/>
      <c r="E6" s="141"/>
      <c r="F6" s="143" t="s">
        <v>19</v>
      </c>
      <c r="G6" s="201">
        <v>0.33</v>
      </c>
      <c r="H6" s="142"/>
      <c r="I6" s="201"/>
      <c r="J6" s="141" t="s">
        <v>19</v>
      </c>
      <c r="K6" s="201">
        <v>0.33</v>
      </c>
      <c r="L6" s="141"/>
      <c r="M6" s="15"/>
      <c r="N6" s="144">
        <f t="shared" ref="N6:N14" si="0">C6+E6+G6+I6+K6</f>
        <v>2.31</v>
      </c>
    </row>
    <row r="7" spans="1:14" x14ac:dyDescent="0.3">
      <c r="A7" s="193">
        <v>7</v>
      </c>
      <c r="B7" s="20" t="s">
        <v>64</v>
      </c>
      <c r="C7" s="200"/>
      <c r="D7" s="135"/>
      <c r="E7" s="138"/>
      <c r="F7" s="137"/>
      <c r="G7" s="208"/>
      <c r="H7" s="135" t="s">
        <v>64</v>
      </c>
      <c r="I7" s="208"/>
      <c r="J7" s="138"/>
      <c r="K7" s="200"/>
      <c r="L7" s="138"/>
      <c r="M7" s="13"/>
      <c r="N7" s="139"/>
    </row>
    <row r="8" spans="1:14" x14ac:dyDescent="0.3">
      <c r="A8" s="194"/>
      <c r="B8" s="44" t="s">
        <v>19</v>
      </c>
      <c r="C8" s="201">
        <v>0.33</v>
      </c>
      <c r="D8" s="143"/>
      <c r="E8" s="145"/>
      <c r="F8" s="146"/>
      <c r="G8" s="209"/>
      <c r="H8" s="142" t="s">
        <v>18</v>
      </c>
      <c r="I8" s="201">
        <v>1.28</v>
      </c>
      <c r="J8" s="145"/>
      <c r="K8" s="201"/>
      <c r="L8" s="141"/>
      <c r="M8" s="15"/>
      <c r="N8" s="144">
        <f t="shared" si="0"/>
        <v>1.61</v>
      </c>
    </row>
    <row r="9" spans="1:14" x14ac:dyDescent="0.3">
      <c r="A9" s="193">
        <v>6</v>
      </c>
      <c r="B9" s="20" t="s">
        <v>65</v>
      </c>
      <c r="C9" s="200"/>
      <c r="D9" s="135"/>
      <c r="E9" s="136"/>
      <c r="F9" s="137"/>
      <c r="G9" s="208"/>
      <c r="H9" s="135" t="s">
        <v>65</v>
      </c>
      <c r="I9" s="200"/>
      <c r="J9" s="138"/>
      <c r="K9" s="200"/>
      <c r="L9" s="138"/>
      <c r="M9" s="13"/>
      <c r="N9" s="139"/>
    </row>
    <row r="10" spans="1:14" x14ac:dyDescent="0.3">
      <c r="A10" s="194"/>
      <c r="B10" s="44" t="s">
        <v>19</v>
      </c>
      <c r="C10" s="201">
        <v>0.25</v>
      </c>
      <c r="D10" s="143"/>
      <c r="E10" s="145"/>
      <c r="F10" s="143"/>
      <c r="G10" s="201"/>
      <c r="H10" s="142" t="s">
        <v>18</v>
      </c>
      <c r="I10" s="201">
        <v>1.1299999999999999</v>
      </c>
      <c r="J10" s="145"/>
      <c r="K10" s="201"/>
      <c r="L10" s="141"/>
      <c r="M10" s="15"/>
      <c r="N10" s="144">
        <f t="shared" si="0"/>
        <v>1.38</v>
      </c>
    </row>
    <row r="11" spans="1:14" ht="27.6" x14ac:dyDescent="0.3">
      <c r="A11" s="193">
        <v>5.5</v>
      </c>
      <c r="B11" s="20" t="s">
        <v>66</v>
      </c>
      <c r="C11" s="200"/>
      <c r="D11" s="135"/>
      <c r="E11" s="138"/>
      <c r="F11" s="137"/>
      <c r="G11" s="200"/>
      <c r="H11" s="137" t="s">
        <v>66</v>
      </c>
      <c r="I11" s="213"/>
      <c r="J11" s="138"/>
      <c r="K11" s="200"/>
      <c r="L11" s="138"/>
      <c r="M11" s="13"/>
      <c r="N11" s="139"/>
    </row>
    <row r="12" spans="1:14" x14ac:dyDescent="0.3">
      <c r="A12" s="194"/>
      <c r="B12" s="44" t="s">
        <v>19</v>
      </c>
      <c r="C12" s="201">
        <v>0.33</v>
      </c>
      <c r="D12" s="142"/>
      <c r="E12" s="141"/>
      <c r="F12" s="143"/>
      <c r="G12" s="201"/>
      <c r="H12" s="142" t="s">
        <v>18</v>
      </c>
      <c r="I12" s="201">
        <v>0.94</v>
      </c>
      <c r="J12" s="145"/>
      <c r="K12" s="201"/>
      <c r="L12" s="141"/>
      <c r="M12" s="15"/>
      <c r="N12" s="144">
        <f t="shared" si="0"/>
        <v>1.27</v>
      </c>
    </row>
    <row r="13" spans="1:14" ht="27.6" x14ac:dyDescent="0.3">
      <c r="A13" s="193">
        <v>7.64</v>
      </c>
      <c r="B13" s="20" t="s">
        <v>67</v>
      </c>
      <c r="C13" s="200"/>
      <c r="D13" s="135"/>
      <c r="E13" s="138"/>
      <c r="F13" s="137" t="s">
        <v>67</v>
      </c>
      <c r="G13" s="200"/>
      <c r="H13" s="135"/>
      <c r="I13" s="200"/>
      <c r="J13" s="138" t="s">
        <v>67</v>
      </c>
      <c r="K13" s="200"/>
      <c r="L13" s="138"/>
      <c r="M13" s="13"/>
      <c r="N13" s="139"/>
    </row>
    <row r="14" spans="1:14" ht="40.799999999999997" x14ac:dyDescent="0.3">
      <c r="A14" s="194"/>
      <c r="B14" s="122" t="s">
        <v>68</v>
      </c>
      <c r="C14" s="201">
        <v>0.33</v>
      </c>
      <c r="D14" s="149"/>
      <c r="E14" s="147"/>
      <c r="F14" s="143" t="s">
        <v>18</v>
      </c>
      <c r="G14" s="201">
        <v>1.1000000000000001</v>
      </c>
      <c r="H14" s="143"/>
      <c r="I14" s="201"/>
      <c r="J14" s="141" t="s">
        <v>19</v>
      </c>
      <c r="K14" s="201">
        <v>0.33</v>
      </c>
      <c r="L14" s="141"/>
      <c r="M14" s="15"/>
      <c r="N14" s="144">
        <f t="shared" si="0"/>
        <v>1.7600000000000002</v>
      </c>
    </row>
    <row r="15" spans="1:14" ht="21.6" x14ac:dyDescent="0.3">
      <c r="A15" s="193"/>
      <c r="B15" s="81" t="s">
        <v>69</v>
      </c>
      <c r="C15" s="202"/>
      <c r="D15" s="150"/>
      <c r="E15" s="150"/>
      <c r="F15" s="150"/>
      <c r="G15" s="202"/>
      <c r="H15" s="81" t="s">
        <v>70</v>
      </c>
      <c r="I15" s="202"/>
      <c r="J15" s="151"/>
      <c r="K15" s="200"/>
      <c r="L15" s="138"/>
      <c r="M15" s="13"/>
      <c r="N15" s="139"/>
    </row>
    <row r="16" spans="1:14" x14ac:dyDescent="0.3">
      <c r="A16" s="194">
        <v>6</v>
      </c>
      <c r="B16" s="88" t="s">
        <v>19</v>
      </c>
      <c r="C16" s="203">
        <v>0.38</v>
      </c>
      <c r="D16" s="152"/>
      <c r="E16" s="152"/>
      <c r="F16" s="152"/>
      <c r="G16" s="203"/>
      <c r="H16" s="88" t="s">
        <v>18</v>
      </c>
      <c r="I16" s="203">
        <v>1</v>
      </c>
      <c r="J16" s="153"/>
      <c r="K16" s="201"/>
      <c r="L16" s="141"/>
      <c r="M16" s="15"/>
      <c r="N16" s="144">
        <f>I16+C16</f>
        <v>1.38</v>
      </c>
    </row>
    <row r="17" spans="1:14" x14ac:dyDescent="0.3">
      <c r="A17" s="195"/>
      <c r="B17" s="135" t="s">
        <v>71</v>
      </c>
      <c r="C17" s="204"/>
      <c r="D17" s="135"/>
      <c r="E17" s="155"/>
      <c r="F17" s="156"/>
      <c r="G17" s="210"/>
      <c r="H17" s="158" t="s">
        <v>71</v>
      </c>
      <c r="I17" s="205"/>
      <c r="J17" s="158"/>
      <c r="K17" s="205"/>
      <c r="L17" s="159"/>
      <c r="M17" s="22"/>
      <c r="N17" s="160"/>
    </row>
    <row r="18" spans="1:14" x14ac:dyDescent="0.3">
      <c r="A18" s="195">
        <v>4.6399999999999997</v>
      </c>
      <c r="B18" s="161" t="s">
        <v>19</v>
      </c>
      <c r="C18" s="205">
        <v>0.32</v>
      </c>
      <c r="D18" s="161"/>
      <c r="E18" s="162"/>
      <c r="F18" s="163"/>
      <c r="G18" s="205"/>
      <c r="H18" s="164" t="s">
        <v>18</v>
      </c>
      <c r="I18" s="205">
        <v>0.75</v>
      </c>
      <c r="J18" s="164"/>
      <c r="K18" s="205"/>
      <c r="L18" s="159"/>
      <c r="M18" s="22"/>
      <c r="N18" s="160">
        <f>C18+E18+G18+I18+K18</f>
        <v>1.07</v>
      </c>
    </row>
    <row r="19" spans="1:14" x14ac:dyDescent="0.3">
      <c r="A19" s="76"/>
      <c r="B19" s="165" t="s">
        <v>72</v>
      </c>
      <c r="C19" s="74"/>
      <c r="D19" s="165"/>
      <c r="E19" s="76"/>
      <c r="F19" s="114"/>
      <c r="G19" s="74"/>
      <c r="H19" s="165" t="s">
        <v>72</v>
      </c>
      <c r="I19" s="74"/>
      <c r="J19" s="165"/>
      <c r="K19" s="74"/>
      <c r="L19" s="165"/>
      <c r="M19" s="20"/>
      <c r="N19" s="74"/>
    </row>
    <row r="20" spans="1:14" x14ac:dyDescent="0.3">
      <c r="A20" s="49">
        <v>7.82</v>
      </c>
      <c r="B20" s="44" t="s">
        <v>19</v>
      </c>
      <c r="C20" s="115">
        <v>0.33</v>
      </c>
      <c r="D20" s="44"/>
      <c r="E20" s="166"/>
      <c r="F20" s="43"/>
      <c r="G20" s="16"/>
      <c r="H20" s="44" t="s">
        <v>18</v>
      </c>
      <c r="I20" s="115">
        <v>1.47</v>
      </c>
      <c r="J20" s="44"/>
      <c r="K20" s="115"/>
      <c r="L20" s="44"/>
      <c r="M20" s="44"/>
      <c r="N20" s="16">
        <f>C20+E20+G20+I20+K20+M20</f>
        <v>1.8</v>
      </c>
    </row>
    <row r="21" spans="1:14" ht="20.399999999999999" x14ac:dyDescent="0.3">
      <c r="A21" s="196"/>
      <c r="B21" s="168"/>
      <c r="C21" s="206"/>
      <c r="D21" s="129" t="s">
        <v>76</v>
      </c>
      <c r="E21" s="168"/>
      <c r="F21" s="129"/>
      <c r="G21" s="206"/>
      <c r="H21" s="168"/>
      <c r="I21" s="74"/>
      <c r="J21" s="129" t="s">
        <v>76</v>
      </c>
      <c r="K21" s="74"/>
      <c r="L21" s="129"/>
      <c r="M21" s="20"/>
      <c r="N21" s="74"/>
    </row>
    <row r="22" spans="1:14" x14ac:dyDescent="0.3">
      <c r="A22" s="197">
        <v>6.26</v>
      </c>
      <c r="B22" s="171"/>
      <c r="C22" s="207"/>
      <c r="D22" s="171" t="s">
        <v>19</v>
      </c>
      <c r="E22" s="171">
        <v>0.33</v>
      </c>
      <c r="F22" s="171"/>
      <c r="G22" s="207"/>
      <c r="H22" s="171"/>
      <c r="I22" s="16"/>
      <c r="J22" s="65" t="s">
        <v>18</v>
      </c>
      <c r="K22" s="16">
        <v>1.1200000000000001</v>
      </c>
      <c r="L22" s="65"/>
      <c r="M22" s="44"/>
      <c r="N22" s="16">
        <f>C22+E22+G22+I22+K22+M22</f>
        <v>1.4500000000000002</v>
      </c>
    </row>
    <row r="23" spans="1:14" x14ac:dyDescent="0.3">
      <c r="A23" s="214"/>
      <c r="B23" s="176"/>
      <c r="C23" s="215"/>
      <c r="D23" s="176" t="s">
        <v>95</v>
      </c>
      <c r="E23" s="176"/>
      <c r="F23" s="176"/>
      <c r="G23" s="215"/>
      <c r="H23" s="176"/>
      <c r="I23" s="9"/>
      <c r="J23" s="177" t="s">
        <v>95</v>
      </c>
      <c r="K23" s="9"/>
      <c r="L23" s="177"/>
      <c r="M23" s="46"/>
      <c r="N23" s="9"/>
    </row>
    <row r="24" spans="1:14" x14ac:dyDescent="0.3">
      <c r="A24" s="214">
        <v>6</v>
      </c>
      <c r="B24" s="176"/>
      <c r="C24" s="215"/>
      <c r="D24" s="176" t="s">
        <v>18</v>
      </c>
      <c r="E24" s="176">
        <v>0.7</v>
      </c>
      <c r="F24" s="176"/>
      <c r="G24" s="215"/>
      <c r="H24" s="176"/>
      <c r="I24" s="9"/>
      <c r="J24" s="177" t="s">
        <v>18</v>
      </c>
      <c r="K24" s="9">
        <v>0.69</v>
      </c>
      <c r="L24" s="177"/>
      <c r="M24" s="46"/>
      <c r="N24" s="9">
        <f>SUM(K24+E24)</f>
        <v>1.39</v>
      </c>
    </row>
    <row r="25" spans="1:14" ht="21.6" x14ac:dyDescent="0.3">
      <c r="A25" s="168"/>
      <c r="B25" s="47"/>
      <c r="C25" s="74"/>
      <c r="D25" s="47" t="s">
        <v>77</v>
      </c>
      <c r="E25" s="173"/>
      <c r="F25" s="47"/>
      <c r="G25" s="211"/>
      <c r="H25" s="47"/>
      <c r="I25" s="74"/>
      <c r="J25" s="128" t="s">
        <v>78</v>
      </c>
      <c r="K25" s="74"/>
      <c r="L25" s="128"/>
      <c r="M25" s="20"/>
      <c r="N25" s="74"/>
    </row>
    <row r="26" spans="1:14" x14ac:dyDescent="0.3">
      <c r="A26" s="171">
        <v>4.93</v>
      </c>
      <c r="B26" s="43"/>
      <c r="C26" s="16"/>
      <c r="D26" s="43" t="s">
        <v>19</v>
      </c>
      <c r="E26" s="66">
        <v>0.33</v>
      </c>
      <c r="F26" s="43"/>
      <c r="G26" s="212"/>
      <c r="H26" s="43"/>
      <c r="I26" s="16"/>
      <c r="J26" s="44" t="s">
        <v>18</v>
      </c>
      <c r="K26" s="16">
        <v>0.81</v>
      </c>
      <c r="L26" s="44"/>
      <c r="M26" s="44"/>
      <c r="N26" s="16">
        <f>C26+E26+G26+I26+K26+M26</f>
        <v>1.1400000000000001</v>
      </c>
    </row>
    <row r="27" spans="1:14" x14ac:dyDescent="0.3">
      <c r="A27" s="100">
        <f>SUM(A3:A26)</f>
        <v>87.789999999999992</v>
      </c>
      <c r="B27" s="101"/>
      <c r="C27" s="102">
        <f>SUM(C3:C26)</f>
        <v>4.6100000000000003</v>
      </c>
      <c r="D27" s="103"/>
      <c r="E27" s="102">
        <f>SUM(E5:E26)</f>
        <v>1.36</v>
      </c>
      <c r="F27" s="104"/>
      <c r="G27" s="102">
        <f>SUM(G3:G26)</f>
        <v>2.93</v>
      </c>
      <c r="H27" s="104"/>
      <c r="I27" s="102">
        <f>SUM(I5:I26)</f>
        <v>6.5699999999999994</v>
      </c>
      <c r="J27" s="104"/>
      <c r="K27" s="102">
        <f>SUM(K3:K26)</f>
        <v>4.78</v>
      </c>
      <c r="L27" s="103"/>
      <c r="M27" s="102">
        <f>SUM(M5:M20)</f>
        <v>0</v>
      </c>
      <c r="N27" s="187">
        <f>SUM(N3:N26)</f>
        <v>20.25</v>
      </c>
    </row>
    <row r="28" spans="1:14" x14ac:dyDescent="0.3">
      <c r="A28" s="105"/>
      <c r="C28" s="106" t="s">
        <v>41</v>
      </c>
      <c r="E28" s="108"/>
      <c r="F28" s="107"/>
      <c r="G28" s="107"/>
      <c r="H28" s="107"/>
      <c r="I28" s="107"/>
      <c r="J28" s="109" t="s">
        <v>11</v>
      </c>
      <c r="K28" s="108"/>
      <c r="L28" s="108"/>
      <c r="M28" s="108"/>
      <c r="N28" s="107"/>
    </row>
    <row r="29" spans="1:14" x14ac:dyDescent="0.3">
      <c r="A29" s="105"/>
      <c r="C29" s="299" t="s">
        <v>13</v>
      </c>
      <c r="D29" s="299"/>
      <c r="E29" t="str">
        <f>B1</f>
        <v>NATALIA PIROGOVA</v>
      </c>
      <c r="G29" s="110"/>
      <c r="H29" s="188">
        <v>44790</v>
      </c>
      <c r="I29" s="107"/>
      <c r="J29" s="111">
        <f>N27*4.33</f>
        <v>87.682500000000005</v>
      </c>
      <c r="K29" s="108"/>
      <c r="L29" s="108"/>
      <c r="M29" s="108"/>
      <c r="N29" s="107"/>
    </row>
    <row r="32" spans="1:14" x14ac:dyDescent="0.3">
      <c r="E32" t="s">
        <v>94</v>
      </c>
    </row>
    <row r="33" spans="5:7" x14ac:dyDescent="0.3">
      <c r="E33" t="s">
        <v>98</v>
      </c>
      <c r="G33" s="188">
        <v>44790</v>
      </c>
    </row>
  </sheetData>
  <mergeCells count="1">
    <mergeCell ref="C29:D29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27"/>
    </sheetView>
  </sheetViews>
  <sheetFormatPr baseColWidth="10" defaultRowHeight="14.4" x14ac:dyDescent="0.3"/>
  <cols>
    <col min="1" max="1" width="7.6640625" customWidth="1"/>
    <col min="2" max="2" width="13" customWidth="1"/>
    <col min="3" max="3" width="7.5546875" customWidth="1"/>
    <col min="5" max="5" width="8.109375" customWidth="1"/>
    <col min="7" max="7" width="7.44140625" customWidth="1"/>
    <col min="9" max="9" width="8.33203125" customWidth="1"/>
    <col min="11" max="11" width="6.5546875" customWidth="1"/>
    <col min="12" max="12" width="7.33203125" customWidth="1"/>
    <col min="13" max="13" width="7" customWidth="1"/>
    <col min="14" max="14" width="6.44140625" customWidth="1"/>
  </cols>
  <sheetData>
    <row r="1" spans="1:14" x14ac:dyDescent="0.3">
      <c r="A1" s="72"/>
      <c r="B1" s="2" t="s">
        <v>14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4" x14ac:dyDescent="0.3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3" t="s">
        <v>4</v>
      </c>
      <c r="H2" s="73" t="s">
        <v>6</v>
      </c>
      <c r="I2" s="73" t="s">
        <v>4</v>
      </c>
      <c r="J2" s="73" t="s">
        <v>7</v>
      </c>
      <c r="K2" s="73" t="s">
        <v>4</v>
      </c>
      <c r="L2" s="73" t="s">
        <v>8</v>
      </c>
      <c r="M2" s="73" t="s">
        <v>4</v>
      </c>
      <c r="N2" s="73" t="s">
        <v>9</v>
      </c>
    </row>
    <row r="3" spans="1:14" ht="22.5" customHeight="1" x14ac:dyDescent="0.3">
      <c r="A3" s="191">
        <v>16</v>
      </c>
      <c r="B3" s="189" t="s">
        <v>90</v>
      </c>
      <c r="C3" s="198"/>
      <c r="D3" s="189"/>
      <c r="E3" s="189"/>
      <c r="F3" s="189" t="s">
        <v>90</v>
      </c>
      <c r="G3" s="198"/>
      <c r="H3" s="189"/>
      <c r="I3" s="198"/>
      <c r="J3" s="189" t="s">
        <v>90</v>
      </c>
      <c r="K3" s="198"/>
      <c r="L3" s="189"/>
      <c r="M3" s="189"/>
      <c r="N3" s="198"/>
    </row>
    <row r="4" spans="1:14" ht="40.5" customHeight="1" x14ac:dyDescent="0.3">
      <c r="A4" s="192"/>
      <c r="B4" s="190" t="s">
        <v>91</v>
      </c>
      <c r="C4" s="199">
        <v>0.69</v>
      </c>
      <c r="D4" s="190"/>
      <c r="E4" s="190"/>
      <c r="F4" s="190" t="s">
        <v>92</v>
      </c>
      <c r="G4" s="199">
        <v>1.5</v>
      </c>
      <c r="H4" s="190"/>
      <c r="I4" s="199"/>
      <c r="J4" s="190" t="s">
        <v>93</v>
      </c>
      <c r="K4" s="199">
        <v>1.5</v>
      </c>
      <c r="L4" s="190"/>
      <c r="M4" s="190"/>
      <c r="N4" s="199">
        <v>3.69</v>
      </c>
    </row>
    <row r="5" spans="1:14" x14ac:dyDescent="0.3">
      <c r="A5" s="193">
        <v>10</v>
      </c>
      <c r="B5" s="20" t="s">
        <v>63</v>
      </c>
      <c r="C5" s="200"/>
      <c r="D5" s="135"/>
      <c r="E5" s="136"/>
      <c r="F5" s="137" t="s">
        <v>63</v>
      </c>
      <c r="G5" s="200"/>
      <c r="H5" s="135"/>
      <c r="I5" s="200"/>
      <c r="J5" s="138" t="s">
        <v>63</v>
      </c>
      <c r="K5" s="200"/>
      <c r="L5" s="138"/>
      <c r="M5" s="13"/>
      <c r="N5" s="139"/>
    </row>
    <row r="6" spans="1:14" x14ac:dyDescent="0.3">
      <c r="A6" s="194"/>
      <c r="B6" s="44" t="s">
        <v>18</v>
      </c>
      <c r="C6" s="201">
        <v>1.65</v>
      </c>
      <c r="D6" s="142"/>
      <c r="E6" s="141"/>
      <c r="F6" s="143" t="s">
        <v>19</v>
      </c>
      <c r="G6" s="201">
        <v>0.33</v>
      </c>
      <c r="H6" s="142"/>
      <c r="I6" s="201"/>
      <c r="J6" s="141" t="s">
        <v>19</v>
      </c>
      <c r="K6" s="201">
        <v>0.33</v>
      </c>
      <c r="L6" s="141"/>
      <c r="M6" s="15"/>
      <c r="N6" s="144">
        <f t="shared" ref="N6:N14" si="0">C6+E6+G6+I6+K6</f>
        <v>2.31</v>
      </c>
    </row>
    <row r="7" spans="1:14" x14ac:dyDescent="0.3">
      <c r="A7" s="193">
        <v>7</v>
      </c>
      <c r="B7" s="20" t="s">
        <v>64</v>
      </c>
      <c r="C7" s="200"/>
      <c r="D7" s="135"/>
      <c r="E7" s="138"/>
      <c r="F7" s="137"/>
      <c r="G7" s="208"/>
      <c r="H7" s="135" t="s">
        <v>64</v>
      </c>
      <c r="I7" s="208"/>
      <c r="J7" s="138"/>
      <c r="K7" s="200"/>
      <c r="L7" s="138"/>
      <c r="M7" s="13"/>
      <c r="N7" s="139"/>
    </row>
    <row r="8" spans="1:14" x14ac:dyDescent="0.3">
      <c r="A8" s="194"/>
      <c r="B8" s="44" t="s">
        <v>19</v>
      </c>
      <c r="C8" s="201">
        <v>0.33</v>
      </c>
      <c r="D8" s="143"/>
      <c r="E8" s="145"/>
      <c r="F8" s="146"/>
      <c r="G8" s="209"/>
      <c r="H8" s="142" t="s">
        <v>18</v>
      </c>
      <c r="I8" s="201">
        <v>1.28</v>
      </c>
      <c r="J8" s="145"/>
      <c r="K8" s="201"/>
      <c r="L8" s="141"/>
      <c r="M8" s="15"/>
      <c r="N8" s="144">
        <f t="shared" si="0"/>
        <v>1.61</v>
      </c>
    </row>
    <row r="9" spans="1:14" x14ac:dyDescent="0.3">
      <c r="A9" s="193">
        <v>6</v>
      </c>
      <c r="B9" s="20" t="s">
        <v>65</v>
      </c>
      <c r="C9" s="200"/>
      <c r="D9" s="135"/>
      <c r="E9" s="136"/>
      <c r="F9" s="137"/>
      <c r="G9" s="208"/>
      <c r="H9" s="135" t="s">
        <v>65</v>
      </c>
      <c r="I9" s="200"/>
      <c r="J9" s="138"/>
      <c r="K9" s="200"/>
      <c r="L9" s="138"/>
      <c r="M9" s="13"/>
      <c r="N9" s="139"/>
    </row>
    <row r="10" spans="1:14" x14ac:dyDescent="0.3">
      <c r="A10" s="194"/>
      <c r="B10" s="44" t="s">
        <v>19</v>
      </c>
      <c r="C10" s="201">
        <v>0.25</v>
      </c>
      <c r="D10" s="143"/>
      <c r="E10" s="145"/>
      <c r="F10" s="143"/>
      <c r="G10" s="201"/>
      <c r="H10" s="142" t="s">
        <v>18</v>
      </c>
      <c r="I10" s="201">
        <v>1.1299999999999999</v>
      </c>
      <c r="J10" s="145"/>
      <c r="K10" s="201"/>
      <c r="L10" s="141"/>
      <c r="M10" s="15"/>
      <c r="N10" s="144">
        <f t="shared" si="0"/>
        <v>1.38</v>
      </c>
    </row>
    <row r="11" spans="1:14" ht="27.6" x14ac:dyDescent="0.3">
      <c r="A11" s="193">
        <v>5.5</v>
      </c>
      <c r="B11" s="20" t="s">
        <v>66</v>
      </c>
      <c r="C11" s="200"/>
      <c r="D11" s="135"/>
      <c r="E11" s="138"/>
      <c r="F11" s="137"/>
      <c r="G11" s="200"/>
      <c r="H11" s="137" t="s">
        <v>66</v>
      </c>
      <c r="I11" s="213"/>
      <c r="J11" s="138"/>
      <c r="K11" s="200"/>
      <c r="L11" s="138"/>
      <c r="M11" s="13"/>
      <c r="N11" s="139"/>
    </row>
    <row r="12" spans="1:14" x14ac:dyDescent="0.3">
      <c r="A12" s="194"/>
      <c r="B12" s="44" t="s">
        <v>19</v>
      </c>
      <c r="C12" s="201">
        <v>0.33</v>
      </c>
      <c r="D12" s="142"/>
      <c r="E12" s="141"/>
      <c r="F12" s="143"/>
      <c r="G12" s="201"/>
      <c r="H12" s="142" t="s">
        <v>18</v>
      </c>
      <c r="I12" s="201">
        <v>0.94</v>
      </c>
      <c r="J12" s="145"/>
      <c r="K12" s="201"/>
      <c r="L12" s="141"/>
      <c r="M12" s="15"/>
      <c r="N12" s="144">
        <f t="shared" si="0"/>
        <v>1.27</v>
      </c>
    </row>
    <row r="13" spans="1:14" ht="27.6" x14ac:dyDescent="0.3">
      <c r="A13" s="193">
        <v>7.64</v>
      </c>
      <c r="B13" s="20" t="s">
        <v>67</v>
      </c>
      <c r="C13" s="200"/>
      <c r="D13" s="135"/>
      <c r="E13" s="138"/>
      <c r="F13" s="137" t="s">
        <v>67</v>
      </c>
      <c r="G13" s="200"/>
      <c r="H13" s="135"/>
      <c r="I13" s="200"/>
      <c r="J13" s="138" t="s">
        <v>67</v>
      </c>
      <c r="K13" s="200"/>
      <c r="L13" s="138"/>
      <c r="M13" s="13"/>
      <c r="N13" s="139"/>
    </row>
    <row r="14" spans="1:14" ht="40.799999999999997" x14ac:dyDescent="0.3">
      <c r="A14" s="194"/>
      <c r="B14" s="122" t="s">
        <v>68</v>
      </c>
      <c r="C14" s="201">
        <v>0.33</v>
      </c>
      <c r="D14" s="149"/>
      <c r="E14" s="147"/>
      <c r="F14" s="143" t="s">
        <v>18</v>
      </c>
      <c r="G14" s="201">
        <v>1.1000000000000001</v>
      </c>
      <c r="H14" s="143"/>
      <c r="I14" s="201"/>
      <c r="J14" s="141" t="s">
        <v>19</v>
      </c>
      <c r="K14" s="201">
        <v>0.33</v>
      </c>
      <c r="L14" s="141"/>
      <c r="M14" s="15"/>
      <c r="N14" s="144">
        <f t="shared" si="0"/>
        <v>1.7600000000000002</v>
      </c>
    </row>
    <row r="15" spans="1:14" ht="21.6" x14ac:dyDescent="0.3">
      <c r="A15" s="193"/>
      <c r="B15" s="81" t="s">
        <v>69</v>
      </c>
      <c r="C15" s="202"/>
      <c r="D15" s="150"/>
      <c r="E15" s="150"/>
      <c r="F15" s="150"/>
      <c r="G15" s="202"/>
      <c r="H15" s="81" t="s">
        <v>70</v>
      </c>
      <c r="I15" s="202"/>
      <c r="J15" s="151"/>
      <c r="K15" s="200"/>
      <c r="L15" s="138"/>
      <c r="M15" s="13"/>
      <c r="N15" s="139"/>
    </row>
    <row r="16" spans="1:14" x14ac:dyDescent="0.3">
      <c r="A16" s="194">
        <v>6</v>
      </c>
      <c r="B16" s="88" t="s">
        <v>19</v>
      </c>
      <c r="C16" s="203">
        <v>0.38</v>
      </c>
      <c r="D16" s="152"/>
      <c r="E16" s="152"/>
      <c r="F16" s="152"/>
      <c r="G16" s="203"/>
      <c r="H16" s="88" t="s">
        <v>18</v>
      </c>
      <c r="I16" s="203">
        <v>1</v>
      </c>
      <c r="J16" s="153"/>
      <c r="K16" s="201"/>
      <c r="L16" s="141"/>
      <c r="M16" s="15"/>
      <c r="N16" s="144">
        <f>I16+C16</f>
        <v>1.38</v>
      </c>
    </row>
    <row r="17" spans="1:14" x14ac:dyDescent="0.3">
      <c r="A17" s="195"/>
      <c r="B17" s="135" t="s">
        <v>71</v>
      </c>
      <c r="C17" s="204"/>
      <c r="D17" s="135"/>
      <c r="E17" s="155"/>
      <c r="F17" s="156"/>
      <c r="G17" s="210"/>
      <c r="H17" s="158" t="s">
        <v>71</v>
      </c>
      <c r="I17" s="205"/>
      <c r="J17" s="158"/>
      <c r="K17" s="205"/>
      <c r="L17" s="159"/>
      <c r="M17" s="22"/>
      <c r="N17" s="160"/>
    </row>
    <row r="18" spans="1:14" x14ac:dyDescent="0.3">
      <c r="A18" s="195">
        <v>4.6399999999999997</v>
      </c>
      <c r="B18" s="161" t="s">
        <v>19</v>
      </c>
      <c r="C18" s="205">
        <v>0.32</v>
      </c>
      <c r="D18" s="161"/>
      <c r="E18" s="162"/>
      <c r="F18" s="163"/>
      <c r="G18" s="205"/>
      <c r="H18" s="164" t="s">
        <v>18</v>
      </c>
      <c r="I18" s="205">
        <v>0.75</v>
      </c>
      <c r="J18" s="164"/>
      <c r="K18" s="205"/>
      <c r="L18" s="159"/>
      <c r="M18" s="22"/>
      <c r="N18" s="160">
        <f>C18+E18+G18+I18+K18</f>
        <v>1.07</v>
      </c>
    </row>
    <row r="19" spans="1:14" x14ac:dyDescent="0.3">
      <c r="A19" s="76"/>
      <c r="B19" s="165" t="s">
        <v>72</v>
      </c>
      <c r="C19" s="74"/>
      <c r="D19" s="165"/>
      <c r="E19" s="76"/>
      <c r="F19" s="114"/>
      <c r="G19" s="74"/>
      <c r="H19" s="165" t="s">
        <v>72</v>
      </c>
      <c r="I19" s="74"/>
      <c r="J19" s="165"/>
      <c r="K19" s="74"/>
      <c r="L19" s="165"/>
      <c r="M19" s="20"/>
      <c r="N19" s="74"/>
    </row>
    <row r="20" spans="1:14" x14ac:dyDescent="0.3">
      <c r="A20" s="49">
        <v>7.82</v>
      </c>
      <c r="B20" s="44" t="s">
        <v>19</v>
      </c>
      <c r="C20" s="115">
        <v>0.33</v>
      </c>
      <c r="D20" s="44"/>
      <c r="E20" s="166"/>
      <c r="F20" s="43"/>
      <c r="G20" s="16"/>
      <c r="H20" s="44" t="s">
        <v>18</v>
      </c>
      <c r="I20" s="115">
        <v>1.47</v>
      </c>
      <c r="J20" s="44"/>
      <c r="K20" s="115"/>
      <c r="L20" s="44"/>
      <c r="M20" s="44"/>
      <c r="N20" s="16">
        <f>C20+E20+G20+I20+K20+M20</f>
        <v>1.8</v>
      </c>
    </row>
    <row r="21" spans="1:14" ht="20.399999999999999" x14ac:dyDescent="0.3">
      <c r="A21" s="196"/>
      <c r="B21" s="168"/>
      <c r="C21" s="206"/>
      <c r="D21" s="129" t="s">
        <v>76</v>
      </c>
      <c r="E21" s="168"/>
      <c r="F21" s="129"/>
      <c r="G21" s="206"/>
      <c r="H21" s="168"/>
      <c r="I21" s="74"/>
      <c r="J21" s="129" t="s">
        <v>76</v>
      </c>
      <c r="K21" s="74"/>
      <c r="L21" s="129"/>
      <c r="M21" s="20"/>
      <c r="N21" s="74"/>
    </row>
    <row r="22" spans="1:14" x14ac:dyDescent="0.3">
      <c r="A22" s="197">
        <v>6.26</v>
      </c>
      <c r="B22" s="171"/>
      <c r="C22" s="207"/>
      <c r="D22" s="171" t="s">
        <v>19</v>
      </c>
      <c r="E22" s="171">
        <v>0.33</v>
      </c>
      <c r="F22" s="171"/>
      <c r="G22" s="207"/>
      <c r="H22" s="171"/>
      <c r="I22" s="16"/>
      <c r="J22" s="65" t="s">
        <v>18</v>
      </c>
      <c r="K22" s="16">
        <v>1.1200000000000001</v>
      </c>
      <c r="L22" s="65"/>
      <c r="M22" s="44"/>
      <c r="N22" s="9">
        <f>C22+E22+G22+I22+K22+M22</f>
        <v>1.4500000000000002</v>
      </c>
    </row>
    <row r="23" spans="1:14" ht="21.6" x14ac:dyDescent="0.3">
      <c r="A23" s="168"/>
      <c r="B23" s="47"/>
      <c r="C23" s="74"/>
      <c r="D23" s="47" t="s">
        <v>77</v>
      </c>
      <c r="E23" s="173"/>
      <c r="F23" s="47"/>
      <c r="G23" s="211"/>
      <c r="H23" s="47"/>
      <c r="I23" s="74"/>
      <c r="J23" s="128" t="s">
        <v>78</v>
      </c>
      <c r="K23" s="74"/>
      <c r="L23" s="128"/>
      <c r="M23" s="20"/>
      <c r="N23" s="74"/>
    </row>
    <row r="24" spans="1:14" x14ac:dyDescent="0.3">
      <c r="A24" s="171">
        <v>4.93</v>
      </c>
      <c r="B24" s="43"/>
      <c r="C24" s="16"/>
      <c r="D24" s="43" t="s">
        <v>19</v>
      </c>
      <c r="E24" s="66">
        <v>0.33</v>
      </c>
      <c r="F24" s="43"/>
      <c r="G24" s="212"/>
      <c r="H24" s="43"/>
      <c r="I24" s="16"/>
      <c r="J24" s="44" t="s">
        <v>18</v>
      </c>
      <c r="K24" s="16">
        <v>0.81</v>
      </c>
      <c r="L24" s="44"/>
      <c r="M24" s="44"/>
      <c r="N24" s="16">
        <f>C24+E24+G24+I24+K24+M24</f>
        <v>1.1400000000000001</v>
      </c>
    </row>
    <row r="25" spans="1:14" x14ac:dyDescent="0.3">
      <c r="A25" s="100">
        <f>SUM(A3:A24)</f>
        <v>81.789999999999992</v>
      </c>
      <c r="B25" s="101"/>
      <c r="C25" s="102">
        <f>SUM(C3:C24)</f>
        <v>4.6100000000000003</v>
      </c>
      <c r="D25" s="103"/>
      <c r="E25" s="102">
        <f>SUM(E5:E24)</f>
        <v>0.66</v>
      </c>
      <c r="F25" s="104"/>
      <c r="G25" s="102">
        <f>SUM(G3:G24)</f>
        <v>2.93</v>
      </c>
      <c r="H25" s="104"/>
      <c r="I25" s="102">
        <f>SUM(I5:I24)</f>
        <v>6.5699999999999994</v>
      </c>
      <c r="J25" s="104"/>
      <c r="K25" s="102">
        <f>SUM(K3:K24)</f>
        <v>4.09</v>
      </c>
      <c r="L25" s="103"/>
      <c r="M25" s="102">
        <f>SUM(M5:M20)</f>
        <v>0</v>
      </c>
      <c r="N25" s="187">
        <f>SUM(N3:N24)</f>
        <v>18.86</v>
      </c>
    </row>
    <row r="26" spans="1:14" x14ac:dyDescent="0.3">
      <c r="A26" s="105"/>
      <c r="C26" s="106" t="s">
        <v>41</v>
      </c>
      <c r="E26" s="108"/>
      <c r="F26" s="107"/>
      <c r="G26" s="107"/>
      <c r="H26" s="107"/>
      <c r="I26" s="107"/>
      <c r="J26" s="109" t="s">
        <v>11</v>
      </c>
      <c r="K26" s="108"/>
      <c r="L26" s="108"/>
      <c r="M26" s="108"/>
      <c r="N26" s="107"/>
    </row>
    <row r="27" spans="1:14" x14ac:dyDescent="0.3">
      <c r="A27" s="105"/>
      <c r="C27" s="299" t="s">
        <v>13</v>
      </c>
      <c r="D27" s="299"/>
      <c r="E27" t="str">
        <f>B1</f>
        <v>NATALIA PIROGOVA</v>
      </c>
      <c r="G27" s="110"/>
      <c r="H27" s="188">
        <v>44789</v>
      </c>
      <c r="I27" s="107"/>
      <c r="J27" s="111">
        <f>N25*4.33</f>
        <v>81.663799999999995</v>
      </c>
      <c r="K27" s="108"/>
      <c r="L27" s="108"/>
      <c r="M27" s="108"/>
      <c r="N27" s="107"/>
    </row>
    <row r="30" spans="1:14" x14ac:dyDescent="0.3">
      <c r="E30" t="s">
        <v>94</v>
      </c>
    </row>
  </sheetData>
  <mergeCells count="1">
    <mergeCell ref="C27:D27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sqref="A1:N25"/>
    </sheetView>
  </sheetViews>
  <sheetFormatPr baseColWidth="10" defaultRowHeight="14.4" x14ac:dyDescent="0.3"/>
  <cols>
    <col min="1" max="1" width="8.109375" customWidth="1"/>
    <col min="2" max="2" width="16.109375" customWidth="1"/>
    <col min="3" max="3" width="8" customWidth="1"/>
    <col min="4" max="4" width="16" customWidth="1"/>
    <col min="5" max="5" width="6.6640625" customWidth="1"/>
    <col min="6" max="6" width="12.5546875" customWidth="1"/>
    <col min="7" max="7" width="5.5546875" customWidth="1"/>
    <col min="9" max="9" width="5.6640625" customWidth="1"/>
    <col min="10" max="10" width="15.5546875" customWidth="1"/>
    <col min="11" max="11" width="5.5546875" customWidth="1"/>
    <col min="12" max="12" width="6.44140625" customWidth="1"/>
    <col min="13" max="13" width="4.44140625" customWidth="1"/>
    <col min="14" max="14" width="6.6640625" customWidth="1"/>
  </cols>
  <sheetData>
    <row r="1" spans="1:14" x14ac:dyDescent="0.3">
      <c r="A1" s="72"/>
      <c r="B1" s="2" t="s">
        <v>14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x14ac:dyDescent="0.3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3" t="s">
        <v>4</v>
      </c>
      <c r="H2" s="73" t="s">
        <v>6</v>
      </c>
      <c r="I2" s="73" t="s">
        <v>4</v>
      </c>
      <c r="J2" s="73" t="s">
        <v>7</v>
      </c>
      <c r="K2" s="73" t="s">
        <v>4</v>
      </c>
      <c r="L2" s="73" t="s">
        <v>8</v>
      </c>
      <c r="M2" s="73" t="s">
        <v>4</v>
      </c>
      <c r="N2" s="73" t="s">
        <v>9</v>
      </c>
    </row>
    <row r="3" spans="1:14" x14ac:dyDescent="0.3">
      <c r="A3" s="134">
        <v>10</v>
      </c>
      <c r="B3" s="20" t="s">
        <v>63</v>
      </c>
      <c r="C3" s="200"/>
      <c r="D3" s="135"/>
      <c r="E3" s="136"/>
      <c r="F3" s="137" t="s">
        <v>63</v>
      </c>
      <c r="G3" s="138"/>
      <c r="H3" s="135"/>
      <c r="I3" s="138"/>
      <c r="J3" s="138" t="s">
        <v>63</v>
      </c>
      <c r="K3" s="138"/>
      <c r="L3" s="138"/>
      <c r="M3" s="13"/>
      <c r="N3" s="21"/>
    </row>
    <row r="4" spans="1:14" x14ac:dyDescent="0.3">
      <c r="A4" s="140"/>
      <c r="B4" s="44" t="s">
        <v>18</v>
      </c>
      <c r="C4" s="201">
        <v>1.65</v>
      </c>
      <c r="D4" s="142"/>
      <c r="E4" s="141"/>
      <c r="F4" s="143" t="s">
        <v>19</v>
      </c>
      <c r="G4" s="141">
        <v>0.33</v>
      </c>
      <c r="H4" s="142"/>
      <c r="I4" s="141"/>
      <c r="J4" s="141" t="s">
        <v>19</v>
      </c>
      <c r="K4" s="141">
        <v>0.33</v>
      </c>
      <c r="L4" s="141"/>
      <c r="M4" s="15"/>
      <c r="N4" s="18">
        <f t="shared" ref="N4:N12" si="0">C4+E4+G4+I4+K4</f>
        <v>2.31</v>
      </c>
    </row>
    <row r="5" spans="1:14" x14ac:dyDescent="0.3">
      <c r="A5" s="134">
        <v>7</v>
      </c>
      <c r="B5" s="20" t="s">
        <v>64</v>
      </c>
      <c r="C5" s="200"/>
      <c r="D5" s="135"/>
      <c r="E5" s="138"/>
      <c r="F5" s="137"/>
      <c r="G5" s="136"/>
      <c r="H5" s="135" t="s">
        <v>64</v>
      </c>
      <c r="I5" s="136"/>
      <c r="J5" s="138"/>
      <c r="K5" s="138"/>
      <c r="L5" s="138"/>
      <c r="M5" s="13"/>
      <c r="N5" s="21"/>
    </row>
    <row r="6" spans="1:14" x14ac:dyDescent="0.3">
      <c r="A6" s="140"/>
      <c r="B6" s="44" t="s">
        <v>19</v>
      </c>
      <c r="C6" s="201">
        <v>0.33</v>
      </c>
      <c r="D6" s="143"/>
      <c r="E6" s="145"/>
      <c r="F6" s="146"/>
      <c r="G6" s="147"/>
      <c r="H6" s="142" t="s">
        <v>18</v>
      </c>
      <c r="I6" s="141">
        <v>1.28</v>
      </c>
      <c r="J6" s="145"/>
      <c r="K6" s="141"/>
      <c r="L6" s="141"/>
      <c r="M6" s="15"/>
      <c r="N6" s="18">
        <f t="shared" si="0"/>
        <v>1.61</v>
      </c>
    </row>
    <row r="7" spans="1:14" x14ac:dyDescent="0.3">
      <c r="A7" s="134">
        <v>6</v>
      </c>
      <c r="B7" s="20" t="s">
        <v>65</v>
      </c>
      <c r="C7" s="200"/>
      <c r="D7" s="135"/>
      <c r="E7" s="136"/>
      <c r="F7" s="137"/>
      <c r="G7" s="136"/>
      <c r="H7" s="135" t="s">
        <v>65</v>
      </c>
      <c r="I7" s="138"/>
      <c r="J7" s="138"/>
      <c r="K7" s="138"/>
      <c r="L7" s="138"/>
      <c r="M7" s="13"/>
      <c r="N7" s="21"/>
    </row>
    <row r="8" spans="1:14" x14ac:dyDescent="0.3">
      <c r="A8" s="140"/>
      <c r="B8" s="44" t="s">
        <v>19</v>
      </c>
      <c r="C8" s="201">
        <v>0.25</v>
      </c>
      <c r="D8" s="143"/>
      <c r="E8" s="145"/>
      <c r="F8" s="143"/>
      <c r="G8" s="141"/>
      <c r="H8" s="142" t="s">
        <v>18</v>
      </c>
      <c r="I8" s="141">
        <v>1.1299999999999999</v>
      </c>
      <c r="J8" s="145"/>
      <c r="K8" s="141"/>
      <c r="L8" s="141"/>
      <c r="M8" s="15"/>
      <c r="N8" s="18">
        <f t="shared" si="0"/>
        <v>1.38</v>
      </c>
    </row>
    <row r="9" spans="1:14" ht="27.6" x14ac:dyDescent="0.3">
      <c r="A9" s="134">
        <v>5.5</v>
      </c>
      <c r="B9" s="20" t="s">
        <v>66</v>
      </c>
      <c r="C9" s="200"/>
      <c r="D9" s="135"/>
      <c r="E9" s="138"/>
      <c r="F9" s="137"/>
      <c r="G9" s="138"/>
      <c r="H9" s="137" t="s">
        <v>66</v>
      </c>
      <c r="I9" s="148"/>
      <c r="J9" s="138"/>
      <c r="K9" s="138"/>
      <c r="L9" s="138"/>
      <c r="M9" s="13"/>
      <c r="N9" s="21"/>
    </row>
    <row r="10" spans="1:14" x14ac:dyDescent="0.3">
      <c r="A10" s="140"/>
      <c r="B10" s="44" t="s">
        <v>19</v>
      </c>
      <c r="C10" s="201">
        <v>0.33</v>
      </c>
      <c r="D10" s="142"/>
      <c r="E10" s="141"/>
      <c r="F10" s="143"/>
      <c r="G10" s="141"/>
      <c r="H10" s="142" t="s">
        <v>18</v>
      </c>
      <c r="I10" s="141">
        <v>0.94</v>
      </c>
      <c r="J10" s="145"/>
      <c r="K10" s="141"/>
      <c r="L10" s="141"/>
      <c r="M10" s="15"/>
      <c r="N10" s="18">
        <f t="shared" si="0"/>
        <v>1.27</v>
      </c>
    </row>
    <row r="11" spans="1:14" x14ac:dyDescent="0.3">
      <c r="A11" s="134">
        <v>7.64</v>
      </c>
      <c r="B11" s="20" t="s">
        <v>67</v>
      </c>
      <c r="C11" s="200"/>
      <c r="D11" s="135"/>
      <c r="E11" s="138"/>
      <c r="F11" s="137" t="s">
        <v>67</v>
      </c>
      <c r="G11" s="138"/>
      <c r="H11" s="135"/>
      <c r="I11" s="138"/>
      <c r="J11" s="138" t="s">
        <v>67</v>
      </c>
      <c r="K11" s="138"/>
      <c r="L11" s="138"/>
      <c r="M11" s="13"/>
      <c r="N11" s="21"/>
    </row>
    <row r="12" spans="1:14" ht="40.799999999999997" x14ac:dyDescent="0.3">
      <c r="A12" s="140"/>
      <c r="B12" s="122" t="s">
        <v>68</v>
      </c>
      <c r="C12" s="201">
        <v>0.33</v>
      </c>
      <c r="D12" s="149"/>
      <c r="E12" s="147"/>
      <c r="F12" s="143" t="s">
        <v>18</v>
      </c>
      <c r="G12" s="141">
        <v>1.1000000000000001</v>
      </c>
      <c r="H12" s="143"/>
      <c r="I12" s="141"/>
      <c r="J12" s="141" t="s">
        <v>19</v>
      </c>
      <c r="K12" s="141">
        <v>0.33</v>
      </c>
      <c r="L12" s="141"/>
      <c r="M12" s="15"/>
      <c r="N12" s="18">
        <f t="shared" si="0"/>
        <v>1.7600000000000002</v>
      </c>
    </row>
    <row r="13" spans="1:14" ht="21.6" x14ac:dyDescent="0.3">
      <c r="A13" s="134"/>
      <c r="B13" s="81" t="s">
        <v>69</v>
      </c>
      <c r="C13" s="202"/>
      <c r="D13" s="150"/>
      <c r="E13" s="150"/>
      <c r="F13" s="150"/>
      <c r="G13" s="150"/>
      <c r="H13" s="81" t="s">
        <v>70</v>
      </c>
      <c r="I13" s="150"/>
      <c r="J13" s="151"/>
      <c r="K13" s="138"/>
      <c r="L13" s="138"/>
      <c r="M13" s="13"/>
      <c r="N13" s="21"/>
    </row>
    <row r="14" spans="1:14" x14ac:dyDescent="0.3">
      <c r="A14" s="140">
        <v>6</v>
      </c>
      <c r="B14" s="88" t="s">
        <v>19</v>
      </c>
      <c r="C14" s="203">
        <v>0.38</v>
      </c>
      <c r="D14" s="152"/>
      <c r="E14" s="152"/>
      <c r="F14" s="152"/>
      <c r="G14" s="152"/>
      <c r="H14" s="88" t="s">
        <v>18</v>
      </c>
      <c r="I14" s="152">
        <v>1</v>
      </c>
      <c r="J14" s="153"/>
      <c r="K14" s="141"/>
      <c r="L14" s="141"/>
      <c r="M14" s="15"/>
      <c r="N14" s="18">
        <f>I14+C14</f>
        <v>1.38</v>
      </c>
    </row>
    <row r="15" spans="1:14" x14ac:dyDescent="0.3">
      <c r="A15" s="154"/>
      <c r="B15" s="135" t="s">
        <v>71</v>
      </c>
      <c r="C15" s="204"/>
      <c r="D15" s="135"/>
      <c r="E15" s="155"/>
      <c r="F15" s="156"/>
      <c r="G15" s="157"/>
      <c r="H15" s="158" t="s">
        <v>71</v>
      </c>
      <c r="I15" s="159"/>
      <c r="J15" s="158"/>
      <c r="K15" s="159"/>
      <c r="L15" s="159"/>
      <c r="M15" s="22"/>
      <c r="N15" s="11"/>
    </row>
    <row r="16" spans="1:14" x14ac:dyDescent="0.3">
      <c r="A16" s="154">
        <v>4.6399999999999997</v>
      </c>
      <c r="B16" s="161" t="s">
        <v>19</v>
      </c>
      <c r="C16" s="205">
        <v>0.32</v>
      </c>
      <c r="D16" s="161"/>
      <c r="E16" s="162"/>
      <c r="F16" s="163"/>
      <c r="G16" s="159"/>
      <c r="H16" s="164" t="s">
        <v>18</v>
      </c>
      <c r="I16" s="159">
        <v>0.75</v>
      </c>
      <c r="J16" s="164"/>
      <c r="K16" s="159"/>
      <c r="L16" s="159"/>
      <c r="M16" s="22"/>
      <c r="N16" s="11">
        <f>C16+E16+G16+I16+K16</f>
        <v>1.07</v>
      </c>
    </row>
    <row r="17" spans="1:14" x14ac:dyDescent="0.3">
      <c r="A17" s="41"/>
      <c r="B17" s="165" t="s">
        <v>72</v>
      </c>
      <c r="C17" s="74"/>
      <c r="D17" s="165"/>
      <c r="E17" s="76"/>
      <c r="F17" s="114"/>
      <c r="G17" s="76"/>
      <c r="H17" s="165" t="s">
        <v>72</v>
      </c>
      <c r="I17" s="76"/>
      <c r="J17" s="165"/>
      <c r="K17" s="76"/>
      <c r="L17" s="165"/>
      <c r="M17" s="20"/>
      <c r="N17" s="76"/>
    </row>
    <row r="18" spans="1:14" x14ac:dyDescent="0.3">
      <c r="A18" s="24">
        <v>7.82</v>
      </c>
      <c r="B18" s="44" t="s">
        <v>19</v>
      </c>
      <c r="C18" s="205">
        <v>0.33</v>
      </c>
      <c r="D18" s="44"/>
      <c r="E18" s="166"/>
      <c r="F18" s="43"/>
      <c r="G18" s="49"/>
      <c r="H18" s="44" t="s">
        <v>18</v>
      </c>
      <c r="I18" s="159">
        <v>1.47</v>
      </c>
      <c r="J18" s="44"/>
      <c r="K18" s="166"/>
      <c r="L18" s="44"/>
      <c r="M18" s="44"/>
      <c r="N18" s="49">
        <f>C18+E18+G18+I18+K18+M18</f>
        <v>1.8</v>
      </c>
    </row>
    <row r="19" spans="1:14" x14ac:dyDescent="0.3">
      <c r="A19" s="167"/>
      <c r="B19" s="168"/>
      <c r="C19" s="206"/>
      <c r="D19" s="129" t="s">
        <v>76</v>
      </c>
      <c r="E19" s="168"/>
      <c r="F19" s="129"/>
      <c r="G19" s="168"/>
      <c r="H19" s="168"/>
      <c r="I19" s="20"/>
      <c r="J19" s="129" t="s">
        <v>76</v>
      </c>
      <c r="K19" s="20"/>
      <c r="L19" s="129"/>
      <c r="M19" s="20"/>
      <c r="N19" s="76"/>
    </row>
    <row r="20" spans="1:14" x14ac:dyDescent="0.3">
      <c r="A20" s="170">
        <v>6.26</v>
      </c>
      <c r="B20" s="171"/>
      <c r="C20" s="207"/>
      <c r="D20" s="171" t="s">
        <v>19</v>
      </c>
      <c r="E20" s="171">
        <v>0.33</v>
      </c>
      <c r="F20" s="171"/>
      <c r="G20" s="171"/>
      <c r="H20" s="171"/>
      <c r="I20" s="44"/>
      <c r="J20" s="65" t="s">
        <v>18</v>
      </c>
      <c r="K20" s="141">
        <v>1.1200000000000001</v>
      </c>
      <c r="L20" s="65"/>
      <c r="M20" s="44"/>
      <c r="N20" s="54">
        <f>C20+E20+G20+I20+K20+M20</f>
        <v>1.4500000000000002</v>
      </c>
    </row>
    <row r="21" spans="1:14" ht="14.25" customHeight="1" x14ac:dyDescent="0.3">
      <c r="A21" s="172"/>
      <c r="B21" s="47"/>
      <c r="C21" s="74"/>
      <c r="D21" s="47" t="s">
        <v>77</v>
      </c>
      <c r="E21" s="173"/>
      <c r="F21" s="47"/>
      <c r="G21" s="173"/>
      <c r="H21" s="47"/>
      <c r="I21" s="41"/>
      <c r="J21" s="128" t="s">
        <v>78</v>
      </c>
      <c r="K21" s="20"/>
      <c r="L21" s="128"/>
      <c r="M21" s="20"/>
      <c r="N21" s="76"/>
    </row>
    <row r="22" spans="1:14" x14ac:dyDescent="0.3">
      <c r="A22" s="174">
        <v>4.93</v>
      </c>
      <c r="B22" s="43"/>
      <c r="C22" s="16"/>
      <c r="D22" s="43" t="s">
        <v>19</v>
      </c>
      <c r="E22" s="66">
        <v>0.33</v>
      </c>
      <c r="F22" s="43"/>
      <c r="G22" s="66"/>
      <c r="H22" s="43"/>
      <c r="I22" s="24"/>
      <c r="J22" s="44" t="s">
        <v>18</v>
      </c>
      <c r="K22" s="141">
        <v>0.81</v>
      </c>
      <c r="L22" s="44"/>
      <c r="M22" s="44"/>
      <c r="N22" s="49">
        <f>C22+E22+G22+I22+K22+M22</f>
        <v>1.1400000000000001</v>
      </c>
    </row>
    <row r="23" spans="1:14" x14ac:dyDescent="0.3">
      <c r="A23" s="100">
        <f>SUM(A3:A22)</f>
        <v>65.789999999999992</v>
      </c>
      <c r="B23" s="101"/>
      <c r="C23" s="102">
        <f>SUM(C3:C22)</f>
        <v>3.92</v>
      </c>
      <c r="D23" s="103"/>
      <c r="E23" s="102">
        <f>SUM(E3:E22)</f>
        <v>0.66</v>
      </c>
      <c r="F23" s="104"/>
      <c r="G23" s="102">
        <f>SUM(G3:G22)</f>
        <v>1.4300000000000002</v>
      </c>
      <c r="H23" s="104"/>
      <c r="I23" s="102">
        <f>SUM(I3:I22)</f>
        <v>6.5699999999999994</v>
      </c>
      <c r="J23" s="104"/>
      <c r="K23" s="102">
        <f>SUM(K3:K22)</f>
        <v>2.5900000000000003</v>
      </c>
      <c r="L23" s="103"/>
      <c r="M23" s="102">
        <f>SUM(M3:M18)</f>
        <v>0</v>
      </c>
      <c r="N23" s="187">
        <f>SUM(N3:N22)</f>
        <v>15.170000000000002</v>
      </c>
    </row>
    <row r="24" spans="1:14" x14ac:dyDescent="0.3">
      <c r="A24" s="105"/>
      <c r="C24" s="106" t="s">
        <v>41</v>
      </c>
      <c r="E24" s="108"/>
      <c r="F24" s="107"/>
      <c r="G24" s="107"/>
      <c r="H24" s="107"/>
      <c r="I24" s="107"/>
      <c r="J24" s="109" t="s">
        <v>11</v>
      </c>
      <c r="K24" s="108"/>
      <c r="L24" s="108"/>
      <c r="M24" s="108"/>
      <c r="N24" s="107"/>
    </row>
    <row r="25" spans="1:14" x14ac:dyDescent="0.3">
      <c r="A25" s="105"/>
      <c r="C25" s="299" t="s">
        <v>13</v>
      </c>
      <c r="D25" s="299"/>
      <c r="E25" t="str">
        <f>B1</f>
        <v>NATALIA PIROGOVA</v>
      </c>
      <c r="G25" s="110"/>
      <c r="H25" t="s">
        <v>88</v>
      </c>
      <c r="I25" s="107"/>
      <c r="J25" s="111">
        <f>N23*4.33</f>
        <v>65.68610000000001</v>
      </c>
      <c r="K25" s="108"/>
      <c r="L25" s="108"/>
      <c r="M25" s="108"/>
      <c r="N25" s="107"/>
    </row>
    <row r="27" spans="1:14" x14ac:dyDescent="0.3">
      <c r="F27" t="s">
        <v>82</v>
      </c>
    </row>
    <row r="28" spans="1:14" x14ac:dyDescent="0.3">
      <c r="F28" t="s">
        <v>62</v>
      </c>
    </row>
    <row r="29" spans="1:14" x14ac:dyDescent="0.3">
      <c r="F29" t="s">
        <v>89</v>
      </c>
    </row>
  </sheetData>
  <mergeCells count="1">
    <mergeCell ref="C25:D25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37"/>
    </sheetView>
  </sheetViews>
  <sheetFormatPr baseColWidth="10" defaultRowHeight="14.4" x14ac:dyDescent="0.3"/>
  <cols>
    <col min="1" max="1" width="7.6640625" customWidth="1"/>
    <col min="2" max="2" width="25.5546875" customWidth="1"/>
    <col min="3" max="3" width="6.109375" customWidth="1"/>
    <col min="4" max="4" width="15.88671875" customWidth="1"/>
    <col min="5" max="5" width="6.44140625" customWidth="1"/>
    <col min="7" max="7" width="5.88671875" customWidth="1"/>
    <col min="8" max="8" width="14.33203125" customWidth="1"/>
    <col min="9" max="9" width="4.6640625" customWidth="1"/>
    <col min="10" max="10" width="16" customWidth="1"/>
    <col min="11" max="11" width="4.5546875" customWidth="1"/>
    <col min="12" max="12" width="3.109375" customWidth="1"/>
    <col min="13" max="13" width="3.33203125" customWidth="1"/>
    <col min="14" max="14" width="6.109375" customWidth="1"/>
  </cols>
  <sheetData>
    <row r="1" spans="1:14" x14ac:dyDescent="0.3">
      <c r="A1" s="72"/>
      <c r="B1" s="2" t="s">
        <v>14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4.25" customHeight="1" x14ac:dyDescent="0.3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3" t="s">
        <v>4</v>
      </c>
      <c r="H2" s="73" t="s">
        <v>6</v>
      </c>
      <c r="I2" s="73" t="s">
        <v>4</v>
      </c>
      <c r="J2" s="73" t="s">
        <v>7</v>
      </c>
      <c r="K2" s="73" t="s">
        <v>4</v>
      </c>
      <c r="L2" s="73" t="s">
        <v>8</v>
      </c>
      <c r="M2" s="73" t="s">
        <v>4</v>
      </c>
      <c r="N2" s="73" t="s">
        <v>9</v>
      </c>
    </row>
    <row r="3" spans="1:14" x14ac:dyDescent="0.3">
      <c r="A3" s="134">
        <v>10</v>
      </c>
      <c r="B3" s="20" t="s">
        <v>63</v>
      </c>
      <c r="C3" s="135"/>
      <c r="D3" s="135"/>
      <c r="E3" s="136"/>
      <c r="F3" s="137" t="s">
        <v>63</v>
      </c>
      <c r="G3" s="138"/>
      <c r="H3" s="135"/>
      <c r="I3" s="138"/>
      <c r="J3" s="138" t="s">
        <v>63</v>
      </c>
      <c r="K3" s="138"/>
      <c r="L3" s="138"/>
      <c r="M3" s="13"/>
      <c r="N3" s="139"/>
    </row>
    <row r="4" spans="1:14" x14ac:dyDescent="0.3">
      <c r="A4" s="140"/>
      <c r="B4" s="44" t="s">
        <v>18</v>
      </c>
      <c r="C4" s="141">
        <v>1.65</v>
      </c>
      <c r="D4" s="142"/>
      <c r="E4" s="141"/>
      <c r="F4" s="143" t="s">
        <v>19</v>
      </c>
      <c r="G4" s="141">
        <v>0.33</v>
      </c>
      <c r="H4" s="142"/>
      <c r="I4" s="141"/>
      <c r="J4" s="141" t="s">
        <v>19</v>
      </c>
      <c r="K4" s="141">
        <v>0.33</v>
      </c>
      <c r="L4" s="141"/>
      <c r="M4" s="15"/>
      <c r="N4" s="144">
        <f t="shared" ref="N4:N12" si="0">C4+E4+G4+I4+K4</f>
        <v>2.31</v>
      </c>
    </row>
    <row r="5" spans="1:14" x14ac:dyDescent="0.3">
      <c r="A5" s="134">
        <v>7</v>
      </c>
      <c r="B5" s="20" t="s">
        <v>64</v>
      </c>
      <c r="C5" s="138"/>
      <c r="D5" s="135"/>
      <c r="E5" s="138"/>
      <c r="F5" s="137"/>
      <c r="G5" s="136"/>
      <c r="H5" s="135" t="s">
        <v>64</v>
      </c>
      <c r="I5" s="136"/>
      <c r="J5" s="138"/>
      <c r="K5" s="138"/>
      <c r="L5" s="138"/>
      <c r="M5" s="13"/>
      <c r="N5" s="139"/>
    </row>
    <row r="6" spans="1:14" x14ac:dyDescent="0.3">
      <c r="A6" s="140"/>
      <c r="B6" s="44" t="s">
        <v>19</v>
      </c>
      <c r="C6" s="141">
        <v>0.33</v>
      </c>
      <c r="D6" s="143"/>
      <c r="E6" s="145"/>
      <c r="F6" s="146"/>
      <c r="G6" s="147"/>
      <c r="H6" s="142" t="s">
        <v>18</v>
      </c>
      <c r="I6" s="141">
        <v>1.28</v>
      </c>
      <c r="J6" s="145"/>
      <c r="K6" s="141"/>
      <c r="L6" s="141"/>
      <c r="M6" s="15"/>
      <c r="N6" s="144">
        <f t="shared" si="0"/>
        <v>1.61</v>
      </c>
    </row>
    <row r="7" spans="1:14" x14ac:dyDescent="0.3">
      <c r="A7" s="134">
        <v>6</v>
      </c>
      <c r="B7" s="20" t="s">
        <v>65</v>
      </c>
      <c r="C7" s="138"/>
      <c r="D7" s="135"/>
      <c r="E7" s="136"/>
      <c r="F7" s="137"/>
      <c r="G7" s="136"/>
      <c r="H7" s="135" t="s">
        <v>65</v>
      </c>
      <c r="I7" s="138"/>
      <c r="J7" s="138"/>
      <c r="K7" s="138"/>
      <c r="L7" s="138"/>
      <c r="M7" s="13"/>
      <c r="N7" s="139"/>
    </row>
    <row r="8" spans="1:14" x14ac:dyDescent="0.3">
      <c r="A8" s="140"/>
      <c r="B8" s="44" t="s">
        <v>19</v>
      </c>
      <c r="C8" s="141">
        <v>0.25</v>
      </c>
      <c r="D8" s="143"/>
      <c r="E8" s="145"/>
      <c r="F8" s="143"/>
      <c r="G8" s="141"/>
      <c r="H8" s="142" t="s">
        <v>18</v>
      </c>
      <c r="I8" s="141">
        <v>1.1299999999999999</v>
      </c>
      <c r="J8" s="145"/>
      <c r="K8" s="141"/>
      <c r="L8" s="141"/>
      <c r="M8" s="15"/>
      <c r="N8" s="144">
        <f t="shared" si="0"/>
        <v>1.38</v>
      </c>
    </row>
    <row r="9" spans="1:14" x14ac:dyDescent="0.3">
      <c r="A9" s="134">
        <v>5.5</v>
      </c>
      <c r="B9" s="20" t="s">
        <v>66</v>
      </c>
      <c r="C9" s="138"/>
      <c r="D9" s="135"/>
      <c r="E9" s="138"/>
      <c r="F9" s="137"/>
      <c r="G9" s="138"/>
      <c r="H9" s="135" t="s">
        <v>66</v>
      </c>
      <c r="I9" s="148"/>
      <c r="J9" s="138"/>
      <c r="K9" s="138"/>
      <c r="L9" s="138"/>
      <c r="M9" s="13"/>
      <c r="N9" s="139"/>
    </row>
    <row r="10" spans="1:14" x14ac:dyDescent="0.3">
      <c r="A10" s="140"/>
      <c r="B10" s="44" t="s">
        <v>19</v>
      </c>
      <c r="C10" s="141">
        <v>0.33</v>
      </c>
      <c r="D10" s="142"/>
      <c r="E10" s="141"/>
      <c r="F10" s="143"/>
      <c r="G10" s="141"/>
      <c r="H10" s="142" t="s">
        <v>18</v>
      </c>
      <c r="I10" s="141">
        <v>0.94</v>
      </c>
      <c r="J10" s="145"/>
      <c r="K10" s="141"/>
      <c r="L10" s="141"/>
      <c r="M10" s="15"/>
      <c r="N10" s="144">
        <f t="shared" si="0"/>
        <v>1.27</v>
      </c>
    </row>
    <row r="11" spans="1:14" ht="15" customHeight="1" x14ac:dyDescent="0.3">
      <c r="A11" s="134">
        <v>7.64</v>
      </c>
      <c r="B11" s="20" t="s">
        <v>67</v>
      </c>
      <c r="C11" s="138"/>
      <c r="D11" s="135"/>
      <c r="E11" s="138"/>
      <c r="F11" s="137" t="s">
        <v>67</v>
      </c>
      <c r="G11" s="138"/>
      <c r="H11" s="135"/>
      <c r="I11" s="138"/>
      <c r="J11" s="138" t="s">
        <v>67</v>
      </c>
      <c r="K11" s="138"/>
      <c r="L11" s="138"/>
      <c r="M11" s="13"/>
      <c r="N11" s="139"/>
    </row>
    <row r="12" spans="1:14" ht="22.5" customHeight="1" x14ac:dyDescent="0.3">
      <c r="A12" s="140"/>
      <c r="B12" s="122" t="s">
        <v>68</v>
      </c>
      <c r="C12" s="141">
        <v>0.33</v>
      </c>
      <c r="D12" s="149"/>
      <c r="E12" s="147"/>
      <c r="F12" s="143" t="s">
        <v>18</v>
      </c>
      <c r="G12" s="141">
        <v>1.1000000000000001</v>
      </c>
      <c r="H12" s="143"/>
      <c r="I12" s="141"/>
      <c r="J12" s="141" t="s">
        <v>19</v>
      </c>
      <c r="K12" s="141">
        <v>0.33</v>
      </c>
      <c r="L12" s="141"/>
      <c r="M12" s="15"/>
      <c r="N12" s="144">
        <f t="shared" si="0"/>
        <v>1.7600000000000002</v>
      </c>
    </row>
    <row r="13" spans="1:14" ht="13.5" customHeight="1" x14ac:dyDescent="0.3">
      <c r="A13" s="134"/>
      <c r="B13" s="81" t="s">
        <v>69</v>
      </c>
      <c r="C13" s="150"/>
      <c r="D13" s="150"/>
      <c r="E13" s="150"/>
      <c r="F13" s="150"/>
      <c r="G13" s="150"/>
      <c r="H13" s="81" t="s">
        <v>70</v>
      </c>
      <c r="I13" s="150"/>
      <c r="J13" s="151"/>
      <c r="K13" s="138"/>
      <c r="L13" s="138"/>
      <c r="M13" s="13"/>
      <c r="N13" s="139"/>
    </row>
    <row r="14" spans="1:14" x14ac:dyDescent="0.3">
      <c r="A14" s="140">
        <v>6</v>
      </c>
      <c r="B14" s="88" t="s">
        <v>19</v>
      </c>
      <c r="C14" s="152">
        <v>0.38</v>
      </c>
      <c r="D14" s="152"/>
      <c r="E14" s="152"/>
      <c r="F14" s="152"/>
      <c r="G14" s="152"/>
      <c r="H14" s="88" t="s">
        <v>18</v>
      </c>
      <c r="I14" s="152">
        <v>1</v>
      </c>
      <c r="J14" s="153"/>
      <c r="K14" s="141"/>
      <c r="L14" s="141"/>
      <c r="M14" s="15"/>
      <c r="N14" s="144">
        <f>I14+C14</f>
        <v>1.38</v>
      </c>
    </row>
    <row r="15" spans="1:14" x14ac:dyDescent="0.3">
      <c r="A15" s="154"/>
      <c r="B15" s="135" t="s">
        <v>71</v>
      </c>
      <c r="C15" s="155"/>
      <c r="D15" s="135"/>
      <c r="E15" s="155"/>
      <c r="F15" s="156"/>
      <c r="G15" s="157"/>
      <c r="H15" s="158" t="s">
        <v>71</v>
      </c>
      <c r="I15" s="159"/>
      <c r="J15" s="158"/>
      <c r="K15" s="159"/>
      <c r="L15" s="159"/>
      <c r="M15" s="22"/>
      <c r="N15" s="160"/>
    </row>
    <row r="16" spans="1:14" x14ac:dyDescent="0.3">
      <c r="A16" s="154">
        <v>4.6399999999999997</v>
      </c>
      <c r="B16" s="161" t="s">
        <v>19</v>
      </c>
      <c r="C16" s="159">
        <v>0.32</v>
      </c>
      <c r="D16" s="161"/>
      <c r="E16" s="162"/>
      <c r="F16" s="163"/>
      <c r="G16" s="159"/>
      <c r="H16" s="164" t="s">
        <v>18</v>
      </c>
      <c r="I16" s="159">
        <v>0.75</v>
      </c>
      <c r="J16" s="164"/>
      <c r="K16" s="159"/>
      <c r="L16" s="159"/>
      <c r="M16" s="22"/>
      <c r="N16" s="160">
        <f>C16+E16+G16+I16+K16</f>
        <v>1.07</v>
      </c>
    </row>
    <row r="17" spans="1:14" x14ac:dyDescent="0.3">
      <c r="A17" s="41"/>
      <c r="B17" s="165" t="s">
        <v>72</v>
      </c>
      <c r="C17" s="76"/>
      <c r="D17" s="165"/>
      <c r="E17" s="76"/>
      <c r="F17" s="114"/>
      <c r="G17" s="76"/>
      <c r="H17" s="165" t="s">
        <v>72</v>
      </c>
      <c r="I17" s="76"/>
      <c r="J17" s="165"/>
      <c r="K17" s="76"/>
      <c r="L17" s="165"/>
      <c r="M17" s="20"/>
      <c r="N17" s="20"/>
    </row>
    <row r="18" spans="1:14" x14ac:dyDescent="0.3">
      <c r="A18" s="24">
        <v>7.82</v>
      </c>
      <c r="B18" s="44" t="s">
        <v>19</v>
      </c>
      <c r="C18" s="166">
        <v>0.33</v>
      </c>
      <c r="D18" s="44"/>
      <c r="E18" s="166"/>
      <c r="F18" s="43"/>
      <c r="G18" s="49"/>
      <c r="H18" s="44" t="s">
        <v>18</v>
      </c>
      <c r="I18" s="166">
        <v>1.47</v>
      </c>
      <c r="J18" s="44"/>
      <c r="K18" s="166"/>
      <c r="L18" s="44"/>
      <c r="M18" s="44"/>
      <c r="N18" s="44">
        <f>C18+E18+G18+I18+K18+M18</f>
        <v>1.8</v>
      </c>
    </row>
    <row r="19" spans="1:14" ht="15" customHeight="1" x14ac:dyDescent="0.3">
      <c r="A19" s="167"/>
      <c r="B19" s="168"/>
      <c r="C19" s="169"/>
      <c r="D19" s="129" t="s">
        <v>76</v>
      </c>
      <c r="E19" s="168"/>
      <c r="F19" s="129"/>
      <c r="G19" s="168"/>
      <c r="H19" s="168"/>
      <c r="I19" s="20"/>
      <c r="J19" s="129" t="s">
        <v>76</v>
      </c>
      <c r="K19" s="20"/>
      <c r="L19" s="129"/>
      <c r="M19" s="20"/>
      <c r="N19" s="74"/>
    </row>
    <row r="20" spans="1:14" x14ac:dyDescent="0.3">
      <c r="A20" s="170">
        <v>6.26</v>
      </c>
      <c r="B20" s="171"/>
      <c r="C20" s="65"/>
      <c r="D20" s="171" t="s">
        <v>19</v>
      </c>
      <c r="E20" s="171">
        <v>0.33</v>
      </c>
      <c r="F20" s="171"/>
      <c r="G20" s="171"/>
      <c r="H20" s="171"/>
      <c r="I20" s="44"/>
      <c r="J20" s="65" t="s">
        <v>18</v>
      </c>
      <c r="K20" s="44">
        <v>1.1200000000000001</v>
      </c>
      <c r="L20" s="65"/>
      <c r="M20" s="44"/>
      <c r="N20" s="46">
        <f>C20+E20+G20+I20+K20+M20</f>
        <v>1.4500000000000002</v>
      </c>
    </row>
    <row r="21" spans="1:14" ht="14.25" customHeight="1" x14ac:dyDescent="0.3">
      <c r="A21" s="172"/>
      <c r="B21" s="47"/>
      <c r="C21" s="41"/>
      <c r="D21" s="47" t="s">
        <v>77</v>
      </c>
      <c r="E21" s="173"/>
      <c r="F21" s="47"/>
      <c r="G21" s="173"/>
      <c r="H21" s="47"/>
      <c r="I21" s="41"/>
      <c r="J21" s="128" t="s">
        <v>78</v>
      </c>
      <c r="K21" s="20"/>
      <c r="L21" s="128"/>
      <c r="M21" s="20"/>
      <c r="N21" s="20"/>
    </row>
    <row r="22" spans="1:14" x14ac:dyDescent="0.3">
      <c r="A22" s="174">
        <v>4.93</v>
      </c>
      <c r="B22" s="43"/>
      <c r="C22" s="24"/>
      <c r="D22" s="43" t="s">
        <v>19</v>
      </c>
      <c r="E22" s="66">
        <v>0.33</v>
      </c>
      <c r="F22" s="43"/>
      <c r="G22" s="66"/>
      <c r="H22" s="43"/>
      <c r="I22" s="24"/>
      <c r="J22" s="44" t="s">
        <v>18</v>
      </c>
      <c r="K22" s="44">
        <v>0.81</v>
      </c>
      <c r="L22" s="44"/>
      <c r="M22" s="44"/>
      <c r="N22" s="44">
        <f>C22+E22+G22+I22+K22+M22</f>
        <v>1.1400000000000001</v>
      </c>
    </row>
    <row r="23" spans="1:14" x14ac:dyDescent="0.3">
      <c r="A23" s="175"/>
      <c r="B23" s="176"/>
      <c r="C23" s="177"/>
      <c r="D23" s="176"/>
      <c r="E23" s="177"/>
      <c r="F23" s="48" t="s">
        <v>79</v>
      </c>
      <c r="G23" s="46"/>
      <c r="H23" s="48"/>
      <c r="I23" s="46"/>
      <c r="J23" s="178"/>
      <c r="K23" s="54"/>
      <c r="L23" s="177"/>
      <c r="M23" s="46"/>
      <c r="N23" s="20"/>
    </row>
    <row r="24" spans="1:14" ht="21.6" x14ac:dyDescent="0.3">
      <c r="A24" s="175">
        <v>2</v>
      </c>
      <c r="B24" s="176"/>
      <c r="C24" s="177"/>
      <c r="D24" s="176"/>
      <c r="E24" s="177"/>
      <c r="F24" s="53" t="s">
        <v>80</v>
      </c>
      <c r="G24" s="46">
        <v>0.46</v>
      </c>
      <c r="H24" s="53"/>
      <c r="I24" s="46"/>
      <c r="J24" s="178"/>
      <c r="K24" s="54"/>
      <c r="L24" s="177"/>
      <c r="M24" s="46"/>
      <c r="N24" s="46">
        <f>C24+E24+G24+I24+K24+M24</f>
        <v>0.46</v>
      </c>
    </row>
    <row r="25" spans="1:14" ht="12.75" customHeight="1" x14ac:dyDescent="0.3">
      <c r="A25" s="7"/>
      <c r="B25" s="114" t="s">
        <v>83</v>
      </c>
      <c r="C25" s="139"/>
      <c r="D25" s="20"/>
      <c r="E25" s="179"/>
      <c r="F25" s="114"/>
      <c r="G25" s="139"/>
      <c r="H25" s="114" t="s">
        <v>83</v>
      </c>
      <c r="I25" s="139"/>
      <c r="J25" s="114"/>
      <c r="K25" s="139"/>
      <c r="L25" s="13"/>
      <c r="M25" s="139"/>
      <c r="N25" s="139"/>
    </row>
    <row r="26" spans="1:14" x14ac:dyDescent="0.3">
      <c r="A26" s="14">
        <v>7</v>
      </c>
      <c r="B26" s="43" t="s">
        <v>18</v>
      </c>
      <c r="C26" s="144">
        <v>1.28</v>
      </c>
      <c r="D26" s="43"/>
      <c r="E26" s="180"/>
      <c r="F26" s="43"/>
      <c r="G26" s="144"/>
      <c r="H26" s="44" t="s">
        <v>19</v>
      </c>
      <c r="I26" s="144">
        <v>0.33</v>
      </c>
      <c r="J26" s="43"/>
      <c r="K26" s="144"/>
      <c r="L26" s="17"/>
      <c r="M26" s="144"/>
      <c r="N26" s="144">
        <f>C26+E26+G26+I26+K26+M26</f>
        <v>1.61</v>
      </c>
    </row>
    <row r="27" spans="1:14" ht="9.75" customHeight="1" x14ac:dyDescent="0.3">
      <c r="A27" s="7"/>
      <c r="B27" s="181" t="s">
        <v>84</v>
      </c>
      <c r="C27" s="139"/>
      <c r="D27" s="181"/>
      <c r="E27" s="179"/>
      <c r="F27" s="114" t="s">
        <v>84</v>
      </c>
      <c r="G27" s="139"/>
      <c r="H27" s="114"/>
      <c r="I27" s="139"/>
      <c r="J27" s="182" t="s">
        <v>84</v>
      </c>
      <c r="K27" s="139"/>
      <c r="L27" s="13"/>
      <c r="M27" s="139"/>
      <c r="N27" s="139"/>
    </row>
    <row r="28" spans="1:14" x14ac:dyDescent="0.3">
      <c r="A28" s="14">
        <v>5.41</v>
      </c>
      <c r="B28" s="43" t="s">
        <v>19</v>
      </c>
      <c r="C28" s="144">
        <v>0.25</v>
      </c>
      <c r="D28" s="44"/>
      <c r="E28" s="144"/>
      <c r="F28" s="183" t="s">
        <v>19</v>
      </c>
      <c r="G28" s="144">
        <v>0.25</v>
      </c>
      <c r="H28" s="44"/>
      <c r="I28" s="144"/>
      <c r="J28" s="184" t="s">
        <v>18</v>
      </c>
      <c r="K28" s="144">
        <v>0.75</v>
      </c>
      <c r="L28" s="17"/>
      <c r="M28" s="144"/>
      <c r="N28" s="144">
        <f>C28+E28+G28+I28+K28+M28</f>
        <v>1.25</v>
      </c>
    </row>
    <row r="29" spans="1:14" ht="11.25" customHeight="1" x14ac:dyDescent="0.3">
      <c r="A29" s="7"/>
      <c r="B29" s="42" t="s">
        <v>85</v>
      </c>
      <c r="C29" s="160"/>
      <c r="D29" s="53"/>
      <c r="E29" s="185"/>
      <c r="F29" s="42" t="s">
        <v>85</v>
      </c>
      <c r="G29" s="160"/>
      <c r="H29" s="42"/>
      <c r="I29" s="160"/>
      <c r="J29" s="42" t="s">
        <v>85</v>
      </c>
      <c r="K29" s="160"/>
      <c r="L29" s="8"/>
      <c r="M29" s="160"/>
      <c r="N29" s="139"/>
    </row>
    <row r="30" spans="1:14" x14ac:dyDescent="0.3">
      <c r="A30" s="14">
        <v>5</v>
      </c>
      <c r="B30" s="186" t="s">
        <v>19</v>
      </c>
      <c r="C30" s="144">
        <v>0.27</v>
      </c>
      <c r="D30" s="43"/>
      <c r="E30" s="180"/>
      <c r="F30" s="43" t="s">
        <v>19</v>
      </c>
      <c r="G30" s="144">
        <v>0.28000000000000003</v>
      </c>
      <c r="H30" s="44"/>
      <c r="I30" s="144"/>
      <c r="J30" s="186" t="s">
        <v>18</v>
      </c>
      <c r="K30" s="144">
        <v>0.6</v>
      </c>
      <c r="L30" s="17"/>
      <c r="M30" s="144"/>
      <c r="N30" s="144">
        <f>C30+E30+G30+I30+K30+M30</f>
        <v>1.1499999999999999</v>
      </c>
    </row>
    <row r="31" spans="1:14" x14ac:dyDescent="0.3">
      <c r="A31" s="100">
        <f>SUM(A3:A30)</f>
        <v>85.199999999999989</v>
      </c>
      <c r="B31" s="101"/>
      <c r="C31" s="102">
        <f>SUM(C3:C30)</f>
        <v>5.7200000000000006</v>
      </c>
      <c r="D31" s="103"/>
      <c r="E31" s="102">
        <f>SUM(E3:E30)</f>
        <v>0.66</v>
      </c>
      <c r="F31" s="104"/>
      <c r="G31" s="102">
        <f>SUM(G3:G30)</f>
        <v>2.42</v>
      </c>
      <c r="H31" s="104"/>
      <c r="I31" s="102">
        <f>SUM(I3:I30)</f>
        <v>6.8999999999999995</v>
      </c>
      <c r="J31" s="104"/>
      <c r="K31" s="102">
        <f>SUM(K3:K30)</f>
        <v>3.9400000000000004</v>
      </c>
      <c r="L31" s="103"/>
      <c r="M31" s="102">
        <f>SUM(M3:M18)</f>
        <v>0</v>
      </c>
      <c r="N31" s="102">
        <f>SUM(N3:N30)</f>
        <v>19.64</v>
      </c>
    </row>
    <row r="32" spans="1:14" x14ac:dyDescent="0.3">
      <c r="A32" s="105"/>
      <c r="C32" s="106" t="s">
        <v>41</v>
      </c>
      <c r="E32" s="108"/>
      <c r="F32" s="107"/>
      <c r="G32" s="107"/>
      <c r="H32" s="107"/>
      <c r="I32" s="107"/>
      <c r="J32" s="109" t="s">
        <v>11</v>
      </c>
      <c r="K32" s="108"/>
      <c r="L32" s="108"/>
      <c r="M32" s="108"/>
      <c r="N32" s="107"/>
    </row>
    <row r="33" spans="1:14" x14ac:dyDescent="0.3">
      <c r="A33" s="105"/>
      <c r="C33" s="299" t="s">
        <v>13</v>
      </c>
      <c r="D33" s="299"/>
      <c r="E33" t="str">
        <f>B1</f>
        <v>NATALIA PIROGOVA</v>
      </c>
      <c r="G33" s="110"/>
      <c r="H33" t="s">
        <v>81</v>
      </c>
      <c r="I33" s="107"/>
      <c r="J33" s="111">
        <f>N31*4.33</f>
        <v>85.041200000000003</v>
      </c>
      <c r="K33" s="108"/>
      <c r="L33" s="108"/>
      <c r="M33" s="108"/>
      <c r="N33" s="107"/>
    </row>
    <row r="35" spans="1:14" x14ac:dyDescent="0.3">
      <c r="F35" t="s">
        <v>82</v>
      </c>
    </row>
    <row r="36" spans="1:14" x14ac:dyDescent="0.3">
      <c r="F36" t="s">
        <v>62</v>
      </c>
    </row>
    <row r="37" spans="1:14" x14ac:dyDescent="0.3">
      <c r="F37" t="s">
        <v>87</v>
      </c>
    </row>
  </sheetData>
  <mergeCells count="1">
    <mergeCell ref="C33:D33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F47" sqref="F47"/>
    </sheetView>
  </sheetViews>
  <sheetFormatPr baseColWidth="10" defaultRowHeight="14.4" x14ac:dyDescent="0.3"/>
  <cols>
    <col min="1" max="1" width="6.44140625" customWidth="1"/>
    <col min="2" max="2" width="17.44140625" customWidth="1"/>
    <col min="3" max="3" width="6" customWidth="1"/>
    <col min="6" max="6" width="13.6640625" customWidth="1"/>
    <col min="7" max="7" width="5.44140625" customWidth="1"/>
    <col min="8" max="8" width="16.88671875" customWidth="1"/>
    <col min="9" max="9" width="5.44140625" customWidth="1"/>
    <col min="11" max="11" width="5" customWidth="1"/>
    <col min="13" max="14" width="5.109375" customWidth="1"/>
  </cols>
  <sheetData>
    <row r="1" spans="1:14" x14ac:dyDescent="0.3">
      <c r="A1" s="72"/>
      <c r="B1" s="2" t="s">
        <v>14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4" x14ac:dyDescent="0.3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3" t="s">
        <v>4</v>
      </c>
      <c r="H2" s="73" t="s">
        <v>6</v>
      </c>
      <c r="I2" s="73" t="s">
        <v>4</v>
      </c>
      <c r="J2" s="73" t="s">
        <v>7</v>
      </c>
      <c r="K2" s="73" t="s">
        <v>4</v>
      </c>
      <c r="L2" s="73" t="s">
        <v>8</v>
      </c>
      <c r="M2" s="73" t="s">
        <v>4</v>
      </c>
      <c r="N2" s="73" t="s">
        <v>9</v>
      </c>
    </row>
    <row r="3" spans="1:14" x14ac:dyDescent="0.3">
      <c r="A3" s="74"/>
      <c r="B3" s="114" t="s">
        <v>47</v>
      </c>
      <c r="C3" s="74"/>
      <c r="D3" s="114" t="s">
        <v>47</v>
      </c>
      <c r="E3" s="74"/>
      <c r="F3" s="114" t="s">
        <v>47</v>
      </c>
      <c r="G3" s="74"/>
      <c r="H3" s="114" t="s">
        <v>47</v>
      </c>
      <c r="I3" s="74"/>
      <c r="J3" s="114" t="s">
        <v>47</v>
      </c>
      <c r="K3" s="74"/>
      <c r="L3" s="114" t="s">
        <v>47</v>
      </c>
      <c r="M3" s="74"/>
      <c r="N3" s="74"/>
    </row>
    <row r="4" spans="1:14" x14ac:dyDescent="0.3">
      <c r="A4" s="16">
        <v>13.24</v>
      </c>
      <c r="B4" s="44" t="s">
        <v>19</v>
      </c>
      <c r="C4" s="115">
        <v>0.33</v>
      </c>
      <c r="D4" s="44" t="s">
        <v>19</v>
      </c>
      <c r="E4" s="115">
        <v>0.33</v>
      </c>
      <c r="F4" s="44" t="s">
        <v>53</v>
      </c>
      <c r="G4" s="115">
        <v>0.33</v>
      </c>
      <c r="H4" s="44" t="s">
        <v>23</v>
      </c>
      <c r="I4" s="115">
        <v>0.33</v>
      </c>
      <c r="J4" s="44" t="s">
        <v>48</v>
      </c>
      <c r="K4" s="115">
        <v>1.41</v>
      </c>
      <c r="L4" s="43" t="s">
        <v>19</v>
      </c>
      <c r="M4" s="115">
        <v>0.33</v>
      </c>
      <c r="N4" s="16">
        <v>3.06</v>
      </c>
    </row>
    <row r="5" spans="1:14" x14ac:dyDescent="0.3">
      <c r="A5" s="116"/>
      <c r="B5" s="117"/>
      <c r="C5" s="118"/>
      <c r="D5" s="118" t="s">
        <v>49</v>
      </c>
      <c r="E5" s="118"/>
      <c r="F5" s="117"/>
      <c r="G5" s="118"/>
      <c r="H5" s="117"/>
      <c r="I5" s="118"/>
      <c r="J5" s="117" t="s">
        <v>50</v>
      </c>
      <c r="K5" s="118"/>
      <c r="L5" s="117"/>
      <c r="M5" s="118"/>
      <c r="N5" s="118"/>
    </row>
    <row r="6" spans="1:14" x14ac:dyDescent="0.3">
      <c r="A6" s="116">
        <v>10.84</v>
      </c>
      <c r="B6" s="117"/>
      <c r="C6" s="118"/>
      <c r="D6" s="118" t="s">
        <v>18</v>
      </c>
      <c r="E6" s="118">
        <v>1.25</v>
      </c>
      <c r="F6" s="117"/>
      <c r="G6" s="118"/>
      <c r="H6" s="117"/>
      <c r="I6" s="118"/>
      <c r="J6" s="117" t="s">
        <v>18</v>
      </c>
      <c r="K6" s="118">
        <v>1.25</v>
      </c>
      <c r="L6" s="117"/>
      <c r="M6" s="118"/>
      <c r="N6" s="118">
        <f>M6+K6+I6+G6+E6+C6</f>
        <v>2.5</v>
      </c>
    </row>
    <row r="7" spans="1:14" x14ac:dyDescent="0.3">
      <c r="A7" s="74"/>
      <c r="B7" s="130"/>
      <c r="C7" s="120"/>
      <c r="D7" s="130"/>
      <c r="E7" s="120"/>
      <c r="F7" s="121" t="s">
        <v>51</v>
      </c>
      <c r="G7" s="120"/>
      <c r="H7" s="121"/>
      <c r="I7" s="120"/>
      <c r="J7" s="130"/>
      <c r="K7" s="120"/>
      <c r="L7" s="130"/>
      <c r="M7" s="120"/>
      <c r="N7" s="120"/>
    </row>
    <row r="8" spans="1:14" x14ac:dyDescent="0.3">
      <c r="A8" s="16">
        <v>2.99</v>
      </c>
      <c r="B8" s="122"/>
      <c r="C8" s="123"/>
      <c r="D8" s="123"/>
      <c r="E8" s="124"/>
      <c r="F8" s="122" t="s">
        <v>18</v>
      </c>
      <c r="G8" s="123">
        <v>0.69</v>
      </c>
      <c r="H8" s="122"/>
      <c r="I8" s="123"/>
      <c r="J8" s="123"/>
      <c r="K8" s="124"/>
      <c r="L8" s="123"/>
      <c r="M8" s="123"/>
      <c r="N8" s="123">
        <f>C8+E8+G8+I8+K8+M8</f>
        <v>0.69</v>
      </c>
    </row>
    <row r="9" spans="1:14" x14ac:dyDescent="0.3">
      <c r="A9" s="74"/>
      <c r="B9" s="125" t="s">
        <v>52</v>
      </c>
      <c r="C9" s="120"/>
      <c r="D9" s="125"/>
      <c r="E9" s="120"/>
      <c r="F9" s="119"/>
      <c r="G9" s="120"/>
      <c r="H9" s="125" t="s">
        <v>52</v>
      </c>
      <c r="I9" s="120"/>
      <c r="J9" s="125"/>
      <c r="K9" s="120"/>
      <c r="L9" s="119"/>
      <c r="M9" s="120"/>
      <c r="N9" s="120"/>
    </row>
    <row r="10" spans="1:14" x14ac:dyDescent="0.3">
      <c r="A10" s="16">
        <v>3.98</v>
      </c>
      <c r="B10" s="123" t="s">
        <v>23</v>
      </c>
      <c r="C10" s="124">
        <v>0.33</v>
      </c>
      <c r="D10" s="123"/>
      <c r="E10" s="124"/>
      <c r="F10" s="122"/>
      <c r="G10" s="123"/>
      <c r="H10" s="123" t="s">
        <v>18</v>
      </c>
      <c r="I10" s="124">
        <v>0.59</v>
      </c>
      <c r="J10" s="123"/>
      <c r="K10" s="124"/>
      <c r="L10" s="123"/>
      <c r="M10" s="123"/>
      <c r="N10" s="123">
        <f>C10+E10+G10+I10+K10+M10</f>
        <v>0.91999999999999993</v>
      </c>
    </row>
    <row r="11" spans="1:14" x14ac:dyDescent="0.3">
      <c r="A11" s="9"/>
      <c r="B11" s="126"/>
      <c r="C11" s="126"/>
      <c r="D11" s="126"/>
      <c r="E11" s="119"/>
      <c r="F11" s="128" t="s">
        <v>54</v>
      </c>
      <c r="G11" s="126"/>
      <c r="H11" s="128"/>
      <c r="I11" s="126"/>
      <c r="J11" s="127"/>
      <c r="K11" s="126"/>
      <c r="L11" s="127"/>
      <c r="M11" s="126"/>
      <c r="N11" s="126"/>
    </row>
    <row r="12" spans="1:14" x14ac:dyDescent="0.3">
      <c r="A12" s="9">
        <v>5.15</v>
      </c>
      <c r="B12" s="126"/>
      <c r="C12" s="126"/>
      <c r="D12" s="126"/>
      <c r="E12" s="119"/>
      <c r="F12" s="126" t="s">
        <v>18</v>
      </c>
      <c r="G12" s="124">
        <v>1.19</v>
      </c>
      <c r="H12" s="126"/>
      <c r="I12" s="124"/>
      <c r="J12" s="127"/>
      <c r="K12" s="126"/>
      <c r="L12" s="127"/>
      <c r="M12" s="126"/>
      <c r="N12" s="126">
        <f>C12+E12+G12+I12+K12</f>
        <v>1.19</v>
      </c>
    </row>
    <row r="13" spans="1:14" x14ac:dyDescent="0.3">
      <c r="A13" s="74"/>
      <c r="B13" s="120"/>
      <c r="C13" s="120"/>
      <c r="D13" s="128" t="s">
        <v>55</v>
      </c>
      <c r="E13" s="120"/>
      <c r="F13" s="128"/>
      <c r="G13" s="120"/>
      <c r="H13" s="128" t="s">
        <v>56</v>
      </c>
      <c r="I13" s="129"/>
      <c r="J13" s="128"/>
      <c r="K13" s="129"/>
      <c r="L13" s="128"/>
      <c r="M13" s="120"/>
      <c r="N13" s="120"/>
    </row>
    <row r="14" spans="1:14" x14ac:dyDescent="0.3">
      <c r="A14" s="16">
        <v>6</v>
      </c>
      <c r="B14" s="123"/>
      <c r="C14" s="123"/>
      <c r="D14" s="122" t="s">
        <v>18</v>
      </c>
      <c r="E14" s="122">
        <v>1.1000000000000001</v>
      </c>
      <c r="F14" s="122"/>
      <c r="G14" s="123"/>
      <c r="H14" s="122" t="s">
        <v>19</v>
      </c>
      <c r="I14" s="124">
        <v>0.28999999999999998</v>
      </c>
      <c r="J14" s="122"/>
      <c r="K14" s="124"/>
      <c r="L14" s="122"/>
      <c r="M14" s="123"/>
      <c r="N14" s="123">
        <f>E14+I14</f>
        <v>1.3900000000000001</v>
      </c>
    </row>
    <row r="15" spans="1:14" ht="20.399999999999999" x14ac:dyDescent="0.3">
      <c r="A15" s="74"/>
      <c r="B15" s="125"/>
      <c r="C15" s="127"/>
      <c r="D15" s="125"/>
      <c r="E15" s="127"/>
      <c r="F15" s="125" t="s">
        <v>57</v>
      </c>
      <c r="G15" s="127"/>
      <c r="H15" s="119"/>
      <c r="I15" s="127"/>
      <c r="J15" s="119"/>
      <c r="K15" s="128"/>
      <c r="L15" s="128"/>
      <c r="M15" s="128"/>
      <c r="N15" s="120"/>
    </row>
    <row r="16" spans="1:14" x14ac:dyDescent="0.3">
      <c r="A16" s="16">
        <v>2</v>
      </c>
      <c r="B16" s="122"/>
      <c r="C16" s="122"/>
      <c r="D16" s="122"/>
      <c r="E16" s="122"/>
      <c r="F16" s="122" t="s">
        <v>18</v>
      </c>
      <c r="G16" s="122">
        <v>0.46</v>
      </c>
      <c r="H16" s="122"/>
      <c r="I16" s="122"/>
      <c r="J16" s="122"/>
      <c r="K16" s="122"/>
      <c r="L16" s="122"/>
      <c r="M16" s="122"/>
      <c r="N16" s="123">
        <f>C16+E16+G16+I16+K16+M16</f>
        <v>0.46</v>
      </c>
    </row>
    <row r="17" spans="1:14" x14ac:dyDescent="0.3">
      <c r="A17" s="74"/>
      <c r="B17" s="128"/>
      <c r="C17" s="120"/>
      <c r="D17" s="120"/>
      <c r="E17" s="130"/>
      <c r="F17" s="128"/>
      <c r="G17" s="120"/>
      <c r="H17" s="131"/>
      <c r="I17" s="120"/>
      <c r="J17" s="131" t="s">
        <v>58</v>
      </c>
      <c r="K17" s="120"/>
      <c r="L17" s="128"/>
      <c r="M17" s="120"/>
      <c r="N17" s="120"/>
    </row>
    <row r="18" spans="1:14" x14ac:dyDescent="0.3">
      <c r="A18" s="16">
        <v>5.75</v>
      </c>
      <c r="B18" s="122"/>
      <c r="C18" s="123"/>
      <c r="D18" s="123"/>
      <c r="E18" s="132"/>
      <c r="F18" s="122"/>
      <c r="G18" s="123"/>
      <c r="H18" s="133"/>
      <c r="I18" s="123"/>
      <c r="J18" s="133" t="s">
        <v>18</v>
      </c>
      <c r="K18" s="123">
        <v>1.33</v>
      </c>
      <c r="L18" s="122"/>
      <c r="M18" s="123"/>
      <c r="N18" s="123">
        <f>C18+E18+G18+I18+K18+M18</f>
        <v>1.33</v>
      </c>
    </row>
    <row r="19" spans="1:14" x14ac:dyDescent="0.3">
      <c r="A19" s="134">
        <v>10</v>
      </c>
      <c r="B19" s="20" t="s">
        <v>63</v>
      </c>
      <c r="C19" s="135"/>
      <c r="D19" s="135"/>
      <c r="E19" s="136"/>
      <c r="F19" s="137" t="s">
        <v>63</v>
      </c>
      <c r="G19" s="138"/>
      <c r="H19" s="135"/>
      <c r="I19" s="138"/>
      <c r="J19" s="138" t="s">
        <v>63</v>
      </c>
      <c r="K19" s="138"/>
      <c r="L19" s="138"/>
      <c r="M19" s="13"/>
      <c r="N19" s="139"/>
    </row>
    <row r="20" spans="1:14" x14ac:dyDescent="0.3">
      <c r="A20" s="140"/>
      <c r="B20" s="44" t="s">
        <v>18</v>
      </c>
      <c r="C20" s="141">
        <v>1.65</v>
      </c>
      <c r="D20" s="142"/>
      <c r="E20" s="141"/>
      <c r="F20" s="143" t="s">
        <v>19</v>
      </c>
      <c r="G20" s="141">
        <v>0.33</v>
      </c>
      <c r="H20" s="142"/>
      <c r="I20" s="141"/>
      <c r="J20" s="141" t="s">
        <v>19</v>
      </c>
      <c r="K20" s="141">
        <v>0.33</v>
      </c>
      <c r="L20" s="141"/>
      <c r="M20" s="15"/>
      <c r="N20" s="144">
        <f t="shared" ref="N20:N28" si="0">C20+E20+G20+I20+K20</f>
        <v>2.31</v>
      </c>
    </row>
    <row r="21" spans="1:14" x14ac:dyDescent="0.3">
      <c r="A21" s="134">
        <v>7</v>
      </c>
      <c r="B21" s="20" t="s">
        <v>64</v>
      </c>
      <c r="C21" s="138"/>
      <c r="D21" s="135"/>
      <c r="E21" s="138"/>
      <c r="F21" s="137"/>
      <c r="G21" s="136"/>
      <c r="H21" s="135" t="s">
        <v>64</v>
      </c>
      <c r="I21" s="136"/>
      <c r="J21" s="138"/>
      <c r="K21" s="138"/>
      <c r="L21" s="138"/>
      <c r="M21" s="13"/>
      <c r="N21" s="139"/>
    </row>
    <row r="22" spans="1:14" x14ac:dyDescent="0.3">
      <c r="A22" s="140"/>
      <c r="B22" s="44" t="s">
        <v>19</v>
      </c>
      <c r="C22" s="141">
        <v>0.33</v>
      </c>
      <c r="D22" s="143"/>
      <c r="E22" s="145"/>
      <c r="F22" s="146"/>
      <c r="G22" s="147"/>
      <c r="H22" s="142" t="s">
        <v>18</v>
      </c>
      <c r="I22" s="141">
        <v>1.28</v>
      </c>
      <c r="J22" s="145"/>
      <c r="K22" s="141"/>
      <c r="L22" s="141"/>
      <c r="M22" s="15"/>
      <c r="N22" s="144">
        <f t="shared" si="0"/>
        <v>1.61</v>
      </c>
    </row>
    <row r="23" spans="1:14" x14ac:dyDescent="0.3">
      <c r="A23" s="134">
        <v>6</v>
      </c>
      <c r="B23" s="20" t="s">
        <v>65</v>
      </c>
      <c r="C23" s="138"/>
      <c r="D23" s="135"/>
      <c r="E23" s="136"/>
      <c r="F23" s="137"/>
      <c r="G23" s="136"/>
      <c r="H23" s="135" t="s">
        <v>65</v>
      </c>
      <c r="I23" s="138"/>
      <c r="J23" s="138"/>
      <c r="K23" s="138"/>
      <c r="L23" s="138"/>
      <c r="M23" s="13"/>
      <c r="N23" s="139"/>
    </row>
    <row r="24" spans="1:14" x14ac:dyDescent="0.3">
      <c r="A24" s="140"/>
      <c r="B24" s="44" t="s">
        <v>19</v>
      </c>
      <c r="C24" s="141">
        <v>0.25</v>
      </c>
      <c r="D24" s="143"/>
      <c r="E24" s="145"/>
      <c r="F24" s="143"/>
      <c r="G24" s="141"/>
      <c r="H24" s="142" t="s">
        <v>18</v>
      </c>
      <c r="I24" s="141">
        <v>1.1299999999999999</v>
      </c>
      <c r="J24" s="145"/>
      <c r="K24" s="141"/>
      <c r="L24" s="141"/>
      <c r="M24" s="15"/>
      <c r="N24" s="144">
        <f t="shared" si="0"/>
        <v>1.38</v>
      </c>
    </row>
    <row r="25" spans="1:14" x14ac:dyDescent="0.3">
      <c r="A25" s="134">
        <v>5.5</v>
      </c>
      <c r="B25" s="20" t="s">
        <v>66</v>
      </c>
      <c r="C25" s="138"/>
      <c r="D25" s="135"/>
      <c r="E25" s="138"/>
      <c r="F25" s="137"/>
      <c r="G25" s="138"/>
      <c r="H25" s="135" t="s">
        <v>66</v>
      </c>
      <c r="I25" s="148"/>
      <c r="J25" s="138"/>
      <c r="K25" s="138"/>
      <c r="L25" s="138"/>
      <c r="M25" s="13"/>
      <c r="N25" s="139"/>
    </row>
    <row r="26" spans="1:14" x14ac:dyDescent="0.3">
      <c r="A26" s="140"/>
      <c r="B26" s="44" t="s">
        <v>19</v>
      </c>
      <c r="C26" s="141">
        <v>0.33</v>
      </c>
      <c r="D26" s="142"/>
      <c r="E26" s="141"/>
      <c r="F26" s="143"/>
      <c r="G26" s="141"/>
      <c r="H26" s="142" t="s">
        <v>18</v>
      </c>
      <c r="I26" s="141">
        <v>0.94</v>
      </c>
      <c r="J26" s="145"/>
      <c r="K26" s="141"/>
      <c r="L26" s="141"/>
      <c r="M26" s="15"/>
      <c r="N26" s="144">
        <f t="shared" si="0"/>
        <v>1.27</v>
      </c>
    </row>
    <row r="27" spans="1:14" x14ac:dyDescent="0.3">
      <c r="A27" s="134">
        <v>7.64</v>
      </c>
      <c r="B27" s="20" t="s">
        <v>67</v>
      </c>
      <c r="C27" s="138"/>
      <c r="D27" s="135"/>
      <c r="E27" s="138"/>
      <c r="F27" s="137" t="s">
        <v>67</v>
      </c>
      <c r="G27" s="138"/>
      <c r="H27" s="135"/>
      <c r="I27" s="138"/>
      <c r="J27" s="138" t="s">
        <v>67</v>
      </c>
      <c r="K27" s="138"/>
      <c r="L27" s="138"/>
      <c r="M27" s="13"/>
      <c r="N27" s="139"/>
    </row>
    <row r="28" spans="1:14" ht="42.75" customHeight="1" x14ac:dyDescent="0.3">
      <c r="A28" s="140"/>
      <c r="B28" s="122" t="s">
        <v>68</v>
      </c>
      <c r="C28" s="141">
        <v>0.33</v>
      </c>
      <c r="D28" s="149"/>
      <c r="E28" s="147"/>
      <c r="F28" s="143" t="s">
        <v>18</v>
      </c>
      <c r="G28" s="141">
        <v>1.1000000000000001</v>
      </c>
      <c r="H28" s="143"/>
      <c r="I28" s="141"/>
      <c r="J28" s="141" t="s">
        <v>19</v>
      </c>
      <c r="K28" s="141">
        <v>0.33</v>
      </c>
      <c r="L28" s="141"/>
      <c r="M28" s="15"/>
      <c r="N28" s="144">
        <f t="shared" si="0"/>
        <v>1.7600000000000002</v>
      </c>
    </row>
    <row r="29" spans="1:14" x14ac:dyDescent="0.3">
      <c r="A29" s="134"/>
      <c r="B29" s="81" t="s">
        <v>69</v>
      </c>
      <c r="C29" s="150"/>
      <c r="D29" s="150"/>
      <c r="E29" s="150"/>
      <c r="F29" s="150"/>
      <c r="G29" s="150"/>
      <c r="H29" s="81" t="s">
        <v>70</v>
      </c>
      <c r="I29" s="150"/>
      <c r="J29" s="151"/>
      <c r="K29" s="138"/>
      <c r="L29" s="138"/>
      <c r="M29" s="13"/>
      <c r="N29" s="139"/>
    </row>
    <row r="30" spans="1:14" x14ac:dyDescent="0.3">
      <c r="A30" s="140">
        <v>6</v>
      </c>
      <c r="B30" s="88" t="s">
        <v>19</v>
      </c>
      <c r="C30" s="152">
        <v>0.38</v>
      </c>
      <c r="D30" s="152"/>
      <c r="E30" s="152"/>
      <c r="F30" s="152"/>
      <c r="G30" s="152"/>
      <c r="H30" s="88" t="s">
        <v>18</v>
      </c>
      <c r="I30" s="152">
        <v>1</v>
      </c>
      <c r="J30" s="153"/>
      <c r="K30" s="141"/>
      <c r="L30" s="141"/>
      <c r="M30" s="15"/>
      <c r="N30" s="144">
        <f>I30+C30</f>
        <v>1.38</v>
      </c>
    </row>
    <row r="31" spans="1:14" x14ac:dyDescent="0.3">
      <c r="A31" s="154"/>
      <c r="B31" s="135" t="s">
        <v>71</v>
      </c>
      <c r="C31" s="155"/>
      <c r="D31" s="135"/>
      <c r="E31" s="155"/>
      <c r="F31" s="156"/>
      <c r="G31" s="157"/>
      <c r="H31" s="158" t="s">
        <v>71</v>
      </c>
      <c r="I31" s="159"/>
      <c r="J31" s="158"/>
      <c r="K31" s="159"/>
      <c r="L31" s="159"/>
      <c r="M31" s="22"/>
      <c r="N31" s="160"/>
    </row>
    <row r="32" spans="1:14" x14ac:dyDescent="0.3">
      <c r="A32" s="154">
        <v>4.6399999999999997</v>
      </c>
      <c r="B32" s="161" t="s">
        <v>19</v>
      </c>
      <c r="C32" s="159">
        <v>0.32</v>
      </c>
      <c r="D32" s="161"/>
      <c r="E32" s="162"/>
      <c r="F32" s="163"/>
      <c r="G32" s="159"/>
      <c r="H32" s="164" t="s">
        <v>18</v>
      </c>
      <c r="I32" s="159">
        <v>0.75</v>
      </c>
      <c r="J32" s="164"/>
      <c r="K32" s="159"/>
      <c r="L32" s="159"/>
      <c r="M32" s="22"/>
      <c r="N32" s="160">
        <f>C32+E32+G32+I32+K32</f>
        <v>1.07</v>
      </c>
    </row>
    <row r="33" spans="1:14" x14ac:dyDescent="0.3">
      <c r="A33" s="41"/>
      <c r="B33" s="165" t="s">
        <v>72</v>
      </c>
      <c r="C33" s="76"/>
      <c r="D33" s="165"/>
      <c r="E33" s="76"/>
      <c r="F33" s="114"/>
      <c r="G33" s="76"/>
      <c r="H33" s="165" t="s">
        <v>72</v>
      </c>
      <c r="I33" s="76"/>
      <c r="J33" s="165"/>
      <c r="K33" s="76"/>
      <c r="L33" s="165"/>
      <c r="M33" s="20"/>
      <c r="N33" s="20"/>
    </row>
    <row r="34" spans="1:14" x14ac:dyDescent="0.3">
      <c r="A34" s="24">
        <v>7.82</v>
      </c>
      <c r="B34" s="44" t="s">
        <v>19</v>
      </c>
      <c r="C34" s="166">
        <v>0.33</v>
      </c>
      <c r="D34" s="44"/>
      <c r="E34" s="166"/>
      <c r="F34" s="43"/>
      <c r="G34" s="49"/>
      <c r="H34" s="44" t="s">
        <v>18</v>
      </c>
      <c r="I34" s="166">
        <v>1.47</v>
      </c>
      <c r="J34" s="44"/>
      <c r="K34" s="166"/>
      <c r="L34" s="44"/>
      <c r="M34" s="44"/>
      <c r="N34" s="44">
        <f>C34+E34+G34+I34+K34+M34</f>
        <v>1.8</v>
      </c>
    </row>
    <row r="35" spans="1:14" ht="13.5" customHeight="1" x14ac:dyDescent="0.3">
      <c r="A35" s="7"/>
      <c r="B35" s="42" t="s">
        <v>83</v>
      </c>
      <c r="C35" s="139"/>
      <c r="D35" s="20"/>
      <c r="E35" s="179"/>
      <c r="F35" s="42"/>
      <c r="G35" s="139"/>
      <c r="H35" s="42" t="s">
        <v>83</v>
      </c>
      <c r="I35" s="139"/>
      <c r="J35" s="42"/>
      <c r="K35" s="139"/>
      <c r="L35" s="13"/>
      <c r="M35" s="139"/>
      <c r="N35" s="139"/>
    </row>
    <row r="36" spans="1:14" x14ac:dyDescent="0.3">
      <c r="A36" s="14">
        <v>7</v>
      </c>
      <c r="B36" s="43" t="s">
        <v>18</v>
      </c>
      <c r="C36" s="144">
        <v>1.28</v>
      </c>
      <c r="D36" s="43"/>
      <c r="E36" s="180"/>
      <c r="F36" s="43"/>
      <c r="G36" s="144"/>
      <c r="H36" s="44" t="s">
        <v>19</v>
      </c>
      <c r="I36" s="144">
        <v>0.33</v>
      </c>
      <c r="J36" s="43"/>
      <c r="K36" s="144"/>
      <c r="L36" s="17"/>
      <c r="M36" s="144"/>
      <c r="N36" s="144">
        <f>C36+E36+G36+I36+K36+M36</f>
        <v>1.61</v>
      </c>
    </row>
    <row r="37" spans="1:14" ht="15.75" customHeight="1" x14ac:dyDescent="0.3">
      <c r="A37" s="7"/>
      <c r="B37" s="181" t="s">
        <v>84</v>
      </c>
      <c r="C37" s="139"/>
      <c r="D37" s="181"/>
      <c r="E37" s="179"/>
      <c r="F37" s="114" t="s">
        <v>84</v>
      </c>
      <c r="G37" s="139"/>
      <c r="H37" s="114"/>
      <c r="I37" s="139"/>
      <c r="J37" s="182" t="s">
        <v>84</v>
      </c>
      <c r="K37" s="139"/>
      <c r="L37" s="13"/>
      <c r="M37" s="139"/>
      <c r="N37" s="139"/>
    </row>
    <row r="38" spans="1:14" x14ac:dyDescent="0.3">
      <c r="A38" s="14">
        <v>5.41</v>
      </c>
      <c r="B38" s="43" t="s">
        <v>19</v>
      </c>
      <c r="C38" s="144">
        <v>0.25</v>
      </c>
      <c r="D38" s="44"/>
      <c r="E38" s="144"/>
      <c r="F38" s="183" t="s">
        <v>19</v>
      </c>
      <c r="G38" s="144">
        <v>0.25</v>
      </c>
      <c r="H38" s="44"/>
      <c r="I38" s="144"/>
      <c r="J38" s="184" t="s">
        <v>18</v>
      </c>
      <c r="K38" s="144">
        <v>0.75</v>
      </c>
      <c r="L38" s="17"/>
      <c r="M38" s="144"/>
      <c r="N38" s="144">
        <f>C38+E38+G38+I38+K38+M38</f>
        <v>1.25</v>
      </c>
    </row>
    <row r="39" spans="1:14" ht="15.75" customHeight="1" x14ac:dyDescent="0.3">
      <c r="A39" s="7"/>
      <c r="B39" s="42" t="s">
        <v>85</v>
      </c>
      <c r="C39" s="160"/>
      <c r="D39" s="53"/>
      <c r="E39" s="185"/>
      <c r="F39" s="42" t="s">
        <v>85</v>
      </c>
      <c r="G39" s="160"/>
      <c r="H39" s="42"/>
      <c r="I39" s="160"/>
      <c r="J39" s="42" t="s">
        <v>85</v>
      </c>
      <c r="K39" s="160"/>
      <c r="L39" s="8"/>
      <c r="M39" s="160"/>
      <c r="N39" s="139"/>
    </row>
    <row r="40" spans="1:14" x14ac:dyDescent="0.3">
      <c r="A40" s="14">
        <v>5</v>
      </c>
      <c r="B40" s="186" t="s">
        <v>19</v>
      </c>
      <c r="C40" s="144">
        <v>0.27</v>
      </c>
      <c r="D40" s="43"/>
      <c r="E40" s="180"/>
      <c r="F40" s="43" t="s">
        <v>19</v>
      </c>
      <c r="G40" s="144">
        <v>0.28000000000000003</v>
      </c>
      <c r="H40" s="44"/>
      <c r="I40" s="144"/>
      <c r="J40" s="186" t="s">
        <v>18</v>
      </c>
      <c r="K40" s="144">
        <v>0.6</v>
      </c>
      <c r="L40" s="17"/>
      <c r="M40" s="144"/>
      <c r="N40" s="144">
        <f>C40+E40+G40+I40+K40+M40</f>
        <v>1.1499999999999999</v>
      </c>
    </row>
    <row r="41" spans="1:14" x14ac:dyDescent="0.3">
      <c r="A41" s="100">
        <f>SUM(A3:A40)</f>
        <v>121.96000000000001</v>
      </c>
      <c r="B41" s="101"/>
      <c r="C41" s="102">
        <f>SUM(C3:C40)</f>
        <v>6.3800000000000008</v>
      </c>
      <c r="D41" s="103"/>
      <c r="E41" s="102">
        <f>SUM(E3:E40)</f>
        <v>2.68</v>
      </c>
      <c r="F41" s="104"/>
      <c r="G41" s="102">
        <f>SUM(G3:G40)</f>
        <v>4.63</v>
      </c>
      <c r="H41" s="104"/>
      <c r="I41" s="102">
        <v>8</v>
      </c>
      <c r="J41" s="104"/>
      <c r="K41" s="102">
        <f>SUM(K3:K40)</f>
        <v>6</v>
      </c>
      <c r="L41" s="103"/>
      <c r="M41" s="102">
        <f>SUM(M3:M40)</f>
        <v>0.33</v>
      </c>
      <c r="N41" s="102">
        <f>SUM(N3:N40)</f>
        <v>28.13</v>
      </c>
    </row>
    <row r="42" spans="1:14" x14ac:dyDescent="0.3">
      <c r="A42" s="105"/>
      <c r="C42" s="106" t="s">
        <v>41</v>
      </c>
      <c r="E42" s="108"/>
      <c r="F42" s="107"/>
      <c r="G42" s="107"/>
      <c r="H42" s="107"/>
      <c r="I42" s="107"/>
      <c r="J42" s="109" t="s">
        <v>11</v>
      </c>
      <c r="K42" s="108"/>
      <c r="L42" s="108"/>
      <c r="M42" s="108"/>
      <c r="N42" s="107"/>
    </row>
    <row r="43" spans="1:14" x14ac:dyDescent="0.3">
      <c r="A43" s="105"/>
      <c r="C43" s="299" t="s">
        <v>13</v>
      </c>
      <c r="D43" s="299"/>
      <c r="E43" t="str">
        <f>B1</f>
        <v>NATALIA PIROGOVA</v>
      </c>
      <c r="G43" s="110"/>
      <c r="H43" t="s">
        <v>86</v>
      </c>
      <c r="I43" s="107"/>
      <c r="J43" s="111">
        <f>N41*4.33</f>
        <v>121.80289999999999</v>
      </c>
      <c r="K43" s="108"/>
      <c r="L43" s="108"/>
      <c r="M43" s="108"/>
      <c r="N43" s="107"/>
    </row>
    <row r="45" spans="1:14" x14ac:dyDescent="0.3">
      <c r="F45" t="s">
        <v>60</v>
      </c>
    </row>
    <row r="46" spans="1:14" x14ac:dyDescent="0.3">
      <c r="F46" t="s">
        <v>62</v>
      </c>
    </row>
    <row r="47" spans="1:14" x14ac:dyDescent="0.3">
      <c r="F47" t="s">
        <v>87</v>
      </c>
    </row>
  </sheetData>
  <mergeCells count="1">
    <mergeCell ref="C43:D43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sqref="A1:N40"/>
    </sheetView>
  </sheetViews>
  <sheetFormatPr baseColWidth="10" defaultRowHeight="14.4" x14ac:dyDescent="0.3"/>
  <cols>
    <col min="1" max="1" width="6" customWidth="1"/>
    <col min="2" max="2" width="26.6640625" customWidth="1"/>
    <col min="3" max="3" width="5.6640625" customWidth="1"/>
    <col min="5" max="5" width="4.5546875" customWidth="1"/>
    <col min="6" max="6" width="18.88671875" customWidth="1"/>
    <col min="7" max="7" width="5.88671875" customWidth="1"/>
    <col min="8" max="8" width="17.109375" customWidth="1"/>
    <col min="9" max="9" width="5.88671875" customWidth="1"/>
    <col min="11" max="11" width="5.6640625" customWidth="1"/>
    <col min="13" max="13" width="4.88671875" customWidth="1"/>
    <col min="14" max="14" width="6" customWidth="1"/>
  </cols>
  <sheetData>
    <row r="1" spans="1:14" x14ac:dyDescent="0.3">
      <c r="A1" s="72"/>
      <c r="B1" s="2" t="s">
        <v>14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36" x14ac:dyDescent="0.3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3" t="s">
        <v>4</v>
      </c>
      <c r="H2" s="73" t="s">
        <v>6</v>
      </c>
      <c r="I2" s="73" t="s">
        <v>4</v>
      </c>
      <c r="J2" s="73" t="s">
        <v>7</v>
      </c>
      <c r="K2" s="73" t="s">
        <v>4</v>
      </c>
      <c r="L2" s="73" t="s">
        <v>8</v>
      </c>
      <c r="M2" s="73" t="s">
        <v>4</v>
      </c>
      <c r="N2" s="73" t="s">
        <v>9</v>
      </c>
    </row>
    <row r="3" spans="1:14" x14ac:dyDescent="0.3">
      <c r="A3" s="74"/>
      <c r="B3" s="114" t="s">
        <v>47</v>
      </c>
      <c r="C3" s="74"/>
      <c r="D3" s="114" t="s">
        <v>47</v>
      </c>
      <c r="E3" s="74"/>
      <c r="F3" s="114" t="s">
        <v>47</v>
      </c>
      <c r="G3" s="74"/>
      <c r="H3" s="114" t="s">
        <v>47</v>
      </c>
      <c r="I3" s="74"/>
      <c r="J3" s="114" t="s">
        <v>47</v>
      </c>
      <c r="K3" s="74"/>
      <c r="L3" s="114" t="s">
        <v>47</v>
      </c>
      <c r="M3" s="74"/>
      <c r="N3" s="74"/>
    </row>
    <row r="4" spans="1:14" x14ac:dyDescent="0.3">
      <c r="A4" s="16">
        <v>13.24</v>
      </c>
      <c r="B4" s="44" t="s">
        <v>19</v>
      </c>
      <c r="C4" s="115">
        <v>0.33</v>
      </c>
      <c r="D4" s="44" t="s">
        <v>19</v>
      </c>
      <c r="E4" s="115">
        <v>0.33</v>
      </c>
      <c r="F4" s="44" t="s">
        <v>53</v>
      </c>
      <c r="G4" s="115">
        <v>0.33</v>
      </c>
      <c r="H4" s="44" t="s">
        <v>23</v>
      </c>
      <c r="I4" s="115">
        <v>0.33</v>
      </c>
      <c r="J4" s="44" t="s">
        <v>48</v>
      </c>
      <c r="K4" s="115">
        <v>1.41</v>
      </c>
      <c r="L4" s="43" t="s">
        <v>19</v>
      </c>
      <c r="M4" s="115">
        <v>0.33</v>
      </c>
      <c r="N4" s="16">
        <v>3.06</v>
      </c>
    </row>
    <row r="5" spans="1:14" x14ac:dyDescent="0.3">
      <c r="A5" s="116"/>
      <c r="B5" s="117"/>
      <c r="C5" s="118"/>
      <c r="D5" s="118" t="s">
        <v>49</v>
      </c>
      <c r="E5" s="118"/>
      <c r="F5" s="117"/>
      <c r="G5" s="118"/>
      <c r="H5" s="117"/>
      <c r="I5" s="118"/>
      <c r="J5" s="117" t="s">
        <v>50</v>
      </c>
      <c r="K5" s="118"/>
      <c r="L5" s="117"/>
      <c r="M5" s="118"/>
      <c r="N5" s="118"/>
    </row>
    <row r="6" spans="1:14" x14ac:dyDescent="0.3">
      <c r="A6" s="116">
        <v>10.84</v>
      </c>
      <c r="B6" s="117"/>
      <c r="C6" s="118"/>
      <c r="D6" s="118" t="s">
        <v>18</v>
      </c>
      <c r="E6" s="118">
        <v>1.25</v>
      </c>
      <c r="F6" s="117"/>
      <c r="G6" s="118"/>
      <c r="H6" s="117"/>
      <c r="I6" s="118"/>
      <c r="J6" s="117" t="s">
        <v>18</v>
      </c>
      <c r="K6" s="118">
        <v>1.25</v>
      </c>
      <c r="L6" s="117"/>
      <c r="M6" s="118"/>
      <c r="N6" s="118">
        <f>M6+K6+I6+G6+E6+C6</f>
        <v>2.5</v>
      </c>
    </row>
    <row r="7" spans="1:14" x14ac:dyDescent="0.3">
      <c r="A7" s="74"/>
      <c r="B7" s="130"/>
      <c r="C7" s="120"/>
      <c r="D7" s="130"/>
      <c r="E7" s="120"/>
      <c r="F7" s="121" t="s">
        <v>51</v>
      </c>
      <c r="G7" s="120"/>
      <c r="H7" s="121"/>
      <c r="I7" s="120"/>
      <c r="J7" s="130"/>
      <c r="K7" s="120"/>
      <c r="L7" s="130"/>
      <c r="M7" s="120"/>
      <c r="N7" s="120"/>
    </row>
    <row r="8" spans="1:14" ht="14.25" customHeight="1" x14ac:dyDescent="0.3">
      <c r="A8" s="16">
        <v>2.99</v>
      </c>
      <c r="B8" s="122"/>
      <c r="C8" s="123"/>
      <c r="D8" s="123"/>
      <c r="E8" s="124"/>
      <c r="F8" s="122" t="s">
        <v>18</v>
      </c>
      <c r="G8" s="123">
        <v>0.69</v>
      </c>
      <c r="H8" s="122"/>
      <c r="I8" s="123"/>
      <c r="J8" s="123"/>
      <c r="K8" s="124"/>
      <c r="L8" s="123"/>
      <c r="M8" s="123"/>
      <c r="N8" s="123">
        <f>C8+E8+G8+I8+K8+M8</f>
        <v>0.69</v>
      </c>
    </row>
    <row r="9" spans="1:14" ht="14.25" customHeight="1" x14ac:dyDescent="0.3">
      <c r="A9" s="74"/>
      <c r="B9" s="125" t="s">
        <v>52</v>
      </c>
      <c r="C9" s="120"/>
      <c r="D9" s="125"/>
      <c r="E9" s="120"/>
      <c r="F9" s="119"/>
      <c r="G9" s="120"/>
      <c r="H9" s="125" t="s">
        <v>52</v>
      </c>
      <c r="I9" s="120"/>
      <c r="J9" s="125"/>
      <c r="K9" s="120"/>
      <c r="L9" s="119"/>
      <c r="M9" s="120"/>
      <c r="N9" s="120"/>
    </row>
    <row r="10" spans="1:14" x14ac:dyDescent="0.3">
      <c r="A10" s="16">
        <v>3.98</v>
      </c>
      <c r="B10" s="123" t="s">
        <v>23</v>
      </c>
      <c r="C10" s="124">
        <v>0.33</v>
      </c>
      <c r="D10" s="123"/>
      <c r="E10" s="124"/>
      <c r="F10" s="122"/>
      <c r="G10" s="123"/>
      <c r="H10" s="123" t="s">
        <v>18</v>
      </c>
      <c r="I10" s="124">
        <v>0.59</v>
      </c>
      <c r="J10" s="123"/>
      <c r="K10" s="124"/>
      <c r="L10" s="123"/>
      <c r="M10" s="123"/>
      <c r="N10" s="123">
        <f>C10+E10+G10+I10+K10+M10</f>
        <v>0.91999999999999993</v>
      </c>
    </row>
    <row r="11" spans="1:14" x14ac:dyDescent="0.3">
      <c r="A11" s="9"/>
      <c r="B11" s="126"/>
      <c r="C11" s="126"/>
      <c r="D11" s="126"/>
      <c r="E11" s="119"/>
      <c r="F11" s="128" t="s">
        <v>54</v>
      </c>
      <c r="G11" s="126"/>
      <c r="H11" s="128"/>
      <c r="I11" s="126"/>
      <c r="J11" s="127"/>
      <c r="K11" s="126"/>
      <c r="L11" s="127"/>
      <c r="M11" s="126"/>
      <c r="N11" s="126"/>
    </row>
    <row r="12" spans="1:14" x14ac:dyDescent="0.3">
      <c r="A12" s="9">
        <v>5.15</v>
      </c>
      <c r="B12" s="126"/>
      <c r="C12" s="126"/>
      <c r="D12" s="126"/>
      <c r="E12" s="119"/>
      <c r="F12" s="126" t="s">
        <v>18</v>
      </c>
      <c r="G12" s="124">
        <v>1.19</v>
      </c>
      <c r="H12" s="126"/>
      <c r="I12" s="124"/>
      <c r="J12" s="127"/>
      <c r="K12" s="126"/>
      <c r="L12" s="127"/>
      <c r="M12" s="126"/>
      <c r="N12" s="126">
        <f>C12+E12+G12+I12+K12</f>
        <v>1.19</v>
      </c>
    </row>
    <row r="13" spans="1:14" x14ac:dyDescent="0.3">
      <c r="A13" s="74"/>
      <c r="B13" s="120"/>
      <c r="C13" s="120"/>
      <c r="D13" s="128" t="s">
        <v>55</v>
      </c>
      <c r="E13" s="120"/>
      <c r="F13" s="128"/>
      <c r="G13" s="120"/>
      <c r="H13" s="128" t="s">
        <v>56</v>
      </c>
      <c r="I13" s="129"/>
      <c r="J13" s="128"/>
      <c r="K13" s="129"/>
      <c r="L13" s="128"/>
      <c r="M13" s="120"/>
      <c r="N13" s="120"/>
    </row>
    <row r="14" spans="1:14" x14ac:dyDescent="0.3">
      <c r="A14" s="16">
        <v>6</v>
      </c>
      <c r="B14" s="123"/>
      <c r="C14" s="123"/>
      <c r="D14" s="122" t="s">
        <v>18</v>
      </c>
      <c r="E14" s="122">
        <v>1.1000000000000001</v>
      </c>
      <c r="F14" s="122"/>
      <c r="G14" s="123"/>
      <c r="H14" s="122" t="s">
        <v>19</v>
      </c>
      <c r="I14" s="124">
        <v>0.28999999999999998</v>
      </c>
      <c r="J14" s="122"/>
      <c r="K14" s="124"/>
      <c r="L14" s="122"/>
      <c r="M14" s="123"/>
      <c r="N14" s="123">
        <f>E14+I14</f>
        <v>1.3900000000000001</v>
      </c>
    </row>
    <row r="15" spans="1:14" ht="15" customHeight="1" x14ac:dyDescent="0.3">
      <c r="A15" s="74"/>
      <c r="B15" s="125"/>
      <c r="C15" s="127"/>
      <c r="D15" s="125"/>
      <c r="E15" s="127"/>
      <c r="F15" s="125" t="s">
        <v>57</v>
      </c>
      <c r="G15" s="127"/>
      <c r="H15" s="119"/>
      <c r="I15" s="127"/>
      <c r="J15" s="119"/>
      <c r="K15" s="128"/>
      <c r="L15" s="128"/>
      <c r="M15" s="128"/>
      <c r="N15" s="120"/>
    </row>
    <row r="16" spans="1:14" ht="13.5" customHeight="1" x14ac:dyDescent="0.3">
      <c r="A16" s="16">
        <v>2</v>
      </c>
      <c r="B16" s="122"/>
      <c r="C16" s="122"/>
      <c r="D16" s="122"/>
      <c r="E16" s="122"/>
      <c r="F16" s="122" t="s">
        <v>18</v>
      </c>
      <c r="G16" s="122">
        <v>0.46</v>
      </c>
      <c r="H16" s="122"/>
      <c r="I16" s="122"/>
      <c r="J16" s="122"/>
      <c r="K16" s="122"/>
      <c r="L16" s="122"/>
      <c r="M16" s="122"/>
      <c r="N16" s="123">
        <f>C16+E16+G16+I16+K16+M16</f>
        <v>0.46</v>
      </c>
    </row>
    <row r="17" spans="1:15" x14ac:dyDescent="0.3">
      <c r="A17" s="74"/>
      <c r="B17" s="128"/>
      <c r="C17" s="120"/>
      <c r="D17" s="120"/>
      <c r="E17" s="130"/>
      <c r="F17" s="128"/>
      <c r="G17" s="120"/>
      <c r="H17" s="131"/>
      <c r="I17" s="120"/>
      <c r="J17" s="131" t="s">
        <v>58</v>
      </c>
      <c r="K17" s="120"/>
      <c r="L17" s="128"/>
      <c r="M17" s="120"/>
      <c r="N17" s="120"/>
    </row>
    <row r="18" spans="1:15" x14ac:dyDescent="0.3">
      <c r="A18" s="16">
        <v>5.75</v>
      </c>
      <c r="B18" s="122"/>
      <c r="C18" s="123"/>
      <c r="D18" s="123"/>
      <c r="E18" s="132"/>
      <c r="F18" s="122"/>
      <c r="G18" s="123"/>
      <c r="H18" s="133"/>
      <c r="I18" s="123"/>
      <c r="J18" s="133" t="s">
        <v>18</v>
      </c>
      <c r="K18" s="123">
        <v>1.33</v>
      </c>
      <c r="L18" s="122"/>
      <c r="M18" s="123"/>
      <c r="N18" s="123">
        <f>C18+E18+G18+I18+K18+M18</f>
        <v>1.33</v>
      </c>
    </row>
    <row r="19" spans="1:15" x14ac:dyDescent="0.3">
      <c r="A19" s="134">
        <v>10</v>
      </c>
      <c r="B19" s="20" t="s">
        <v>63</v>
      </c>
      <c r="C19" s="135"/>
      <c r="D19" s="135"/>
      <c r="E19" s="136"/>
      <c r="F19" s="137" t="s">
        <v>63</v>
      </c>
      <c r="G19" s="138"/>
      <c r="H19" s="135"/>
      <c r="I19" s="138"/>
      <c r="J19" s="138" t="s">
        <v>63</v>
      </c>
      <c r="K19" s="138"/>
      <c r="L19" s="138"/>
      <c r="M19" s="13"/>
      <c r="N19" s="139"/>
      <c r="O19" t="s">
        <v>75</v>
      </c>
    </row>
    <row r="20" spans="1:15" x14ac:dyDescent="0.3">
      <c r="A20" s="140"/>
      <c r="B20" s="44" t="s">
        <v>18</v>
      </c>
      <c r="C20" s="141">
        <v>1.65</v>
      </c>
      <c r="D20" s="142"/>
      <c r="E20" s="141"/>
      <c r="F20" s="143" t="s">
        <v>19</v>
      </c>
      <c r="G20" s="141">
        <v>0.33</v>
      </c>
      <c r="H20" s="142"/>
      <c r="I20" s="141"/>
      <c r="J20" s="141" t="s">
        <v>19</v>
      </c>
      <c r="K20" s="141">
        <v>0.33</v>
      </c>
      <c r="L20" s="141"/>
      <c r="M20" s="15"/>
      <c r="N20" s="144">
        <f t="shared" ref="N20:N28" si="0">C20+E20+G20+I20+K20</f>
        <v>2.31</v>
      </c>
    </row>
    <row r="21" spans="1:15" x14ac:dyDescent="0.3">
      <c r="A21" s="134">
        <v>7</v>
      </c>
      <c r="B21" s="20" t="s">
        <v>64</v>
      </c>
      <c r="C21" s="138"/>
      <c r="D21" s="135"/>
      <c r="E21" s="138"/>
      <c r="F21" s="137"/>
      <c r="G21" s="136"/>
      <c r="H21" s="135" t="s">
        <v>64</v>
      </c>
      <c r="I21" s="136"/>
      <c r="J21" s="138"/>
      <c r="K21" s="138"/>
      <c r="L21" s="138"/>
      <c r="M21" s="13"/>
      <c r="N21" s="139"/>
      <c r="O21" t="s">
        <v>75</v>
      </c>
    </row>
    <row r="22" spans="1:15" x14ac:dyDescent="0.3">
      <c r="A22" s="140"/>
      <c r="B22" s="44" t="s">
        <v>19</v>
      </c>
      <c r="C22" s="141">
        <v>0.33</v>
      </c>
      <c r="D22" s="143"/>
      <c r="E22" s="145"/>
      <c r="F22" s="146"/>
      <c r="G22" s="147"/>
      <c r="H22" s="142" t="s">
        <v>18</v>
      </c>
      <c r="I22" s="141">
        <v>1.28</v>
      </c>
      <c r="J22" s="145"/>
      <c r="K22" s="141"/>
      <c r="L22" s="141"/>
      <c r="M22" s="15"/>
      <c r="N22" s="144">
        <f t="shared" si="0"/>
        <v>1.61</v>
      </c>
    </row>
    <row r="23" spans="1:15" x14ac:dyDescent="0.3">
      <c r="A23" s="134">
        <v>6</v>
      </c>
      <c r="B23" s="20" t="s">
        <v>65</v>
      </c>
      <c r="C23" s="138"/>
      <c r="D23" s="135"/>
      <c r="E23" s="136"/>
      <c r="F23" s="137"/>
      <c r="G23" s="136"/>
      <c r="H23" s="135" t="s">
        <v>65</v>
      </c>
      <c r="I23" s="138"/>
      <c r="J23" s="138"/>
      <c r="K23" s="138"/>
      <c r="L23" s="138"/>
      <c r="M23" s="13"/>
      <c r="N23" s="139"/>
      <c r="O23" t="s">
        <v>75</v>
      </c>
    </row>
    <row r="24" spans="1:15" ht="12.75" customHeight="1" x14ac:dyDescent="0.3">
      <c r="A24" s="140"/>
      <c r="B24" s="44" t="s">
        <v>19</v>
      </c>
      <c r="C24" s="141">
        <v>0.25</v>
      </c>
      <c r="D24" s="143"/>
      <c r="E24" s="145"/>
      <c r="F24" s="143"/>
      <c r="G24" s="141"/>
      <c r="H24" s="142" t="s">
        <v>18</v>
      </c>
      <c r="I24" s="141">
        <v>1.1299999999999999</v>
      </c>
      <c r="J24" s="145"/>
      <c r="K24" s="141"/>
      <c r="L24" s="141"/>
      <c r="M24" s="15"/>
      <c r="N24" s="144">
        <f t="shared" si="0"/>
        <v>1.38</v>
      </c>
    </row>
    <row r="25" spans="1:15" x14ac:dyDescent="0.3">
      <c r="A25" s="134">
        <v>5.5</v>
      </c>
      <c r="B25" s="20" t="s">
        <v>66</v>
      </c>
      <c r="C25" s="138"/>
      <c r="D25" s="135"/>
      <c r="E25" s="138"/>
      <c r="F25" s="137"/>
      <c r="G25" s="138"/>
      <c r="H25" s="135" t="s">
        <v>66</v>
      </c>
      <c r="I25" s="148"/>
      <c r="J25" s="138"/>
      <c r="K25" s="138"/>
      <c r="L25" s="138"/>
      <c r="M25" s="13"/>
      <c r="N25" s="139"/>
      <c r="O25" t="s">
        <v>75</v>
      </c>
    </row>
    <row r="26" spans="1:15" x14ac:dyDescent="0.3">
      <c r="A26" s="140"/>
      <c r="B26" s="44" t="s">
        <v>19</v>
      </c>
      <c r="C26" s="141">
        <v>0.33</v>
      </c>
      <c r="D26" s="142"/>
      <c r="E26" s="141"/>
      <c r="F26" s="143"/>
      <c r="G26" s="141"/>
      <c r="H26" s="142" t="s">
        <v>18</v>
      </c>
      <c r="I26" s="141">
        <v>0.94</v>
      </c>
      <c r="J26" s="145"/>
      <c r="K26" s="141"/>
      <c r="L26" s="141"/>
      <c r="M26" s="15"/>
      <c r="N26" s="144">
        <f t="shared" si="0"/>
        <v>1.27</v>
      </c>
    </row>
    <row r="27" spans="1:15" x14ac:dyDescent="0.3">
      <c r="A27" s="134">
        <v>7.64</v>
      </c>
      <c r="B27" s="20" t="s">
        <v>67</v>
      </c>
      <c r="C27" s="138"/>
      <c r="D27" s="135"/>
      <c r="E27" s="138"/>
      <c r="F27" s="137" t="s">
        <v>67</v>
      </c>
      <c r="G27" s="138"/>
      <c r="H27" s="135"/>
      <c r="I27" s="138"/>
      <c r="J27" s="138" t="s">
        <v>67</v>
      </c>
      <c r="K27" s="138"/>
      <c r="L27" s="138"/>
      <c r="M27" s="13"/>
      <c r="N27" s="139"/>
      <c r="O27" t="s">
        <v>75</v>
      </c>
    </row>
    <row r="28" spans="1:15" ht="24.75" customHeight="1" x14ac:dyDescent="0.3">
      <c r="A28" s="140"/>
      <c r="B28" s="122" t="s">
        <v>68</v>
      </c>
      <c r="C28" s="141">
        <v>0.33</v>
      </c>
      <c r="D28" s="149"/>
      <c r="E28" s="147"/>
      <c r="F28" s="143" t="s">
        <v>18</v>
      </c>
      <c r="G28" s="141">
        <v>1.1000000000000001</v>
      </c>
      <c r="H28" s="143"/>
      <c r="I28" s="141"/>
      <c r="J28" s="141" t="s">
        <v>19</v>
      </c>
      <c r="K28" s="141">
        <v>0.33</v>
      </c>
      <c r="L28" s="141"/>
      <c r="M28" s="15"/>
      <c r="N28" s="144">
        <f t="shared" si="0"/>
        <v>1.7600000000000002</v>
      </c>
    </row>
    <row r="29" spans="1:15" x14ac:dyDescent="0.3">
      <c r="A29" s="134"/>
      <c r="B29" s="81" t="s">
        <v>69</v>
      </c>
      <c r="C29" s="150"/>
      <c r="D29" s="150"/>
      <c r="E29" s="150"/>
      <c r="F29" s="150"/>
      <c r="G29" s="150"/>
      <c r="H29" s="81" t="s">
        <v>70</v>
      </c>
      <c r="I29" s="150"/>
      <c r="J29" s="151"/>
      <c r="K29" s="138"/>
      <c r="L29" s="138"/>
      <c r="M29" s="13"/>
      <c r="N29" s="139"/>
      <c r="O29" t="s">
        <v>75</v>
      </c>
    </row>
    <row r="30" spans="1:15" x14ac:dyDescent="0.3">
      <c r="A30" s="140">
        <v>6</v>
      </c>
      <c r="B30" s="88" t="s">
        <v>19</v>
      </c>
      <c r="C30" s="152">
        <v>0.38</v>
      </c>
      <c r="D30" s="152"/>
      <c r="E30" s="152"/>
      <c r="F30" s="152"/>
      <c r="G30" s="152"/>
      <c r="H30" s="88" t="s">
        <v>18</v>
      </c>
      <c r="I30" s="152">
        <v>1</v>
      </c>
      <c r="J30" s="153"/>
      <c r="K30" s="141"/>
      <c r="L30" s="141"/>
      <c r="M30" s="15"/>
      <c r="N30" s="144">
        <f>I30+C30</f>
        <v>1.38</v>
      </c>
    </row>
    <row r="31" spans="1:15" x14ac:dyDescent="0.3">
      <c r="A31" s="154"/>
      <c r="B31" s="135" t="s">
        <v>71</v>
      </c>
      <c r="C31" s="155"/>
      <c r="D31" s="135"/>
      <c r="E31" s="155"/>
      <c r="F31" s="156"/>
      <c r="G31" s="157"/>
      <c r="H31" s="158" t="s">
        <v>71</v>
      </c>
      <c r="I31" s="159"/>
      <c r="J31" s="158"/>
      <c r="K31" s="159"/>
      <c r="L31" s="159"/>
      <c r="M31" s="22"/>
      <c r="N31" s="160"/>
      <c r="O31" t="s">
        <v>75</v>
      </c>
    </row>
    <row r="32" spans="1:15" x14ac:dyDescent="0.3">
      <c r="A32" s="154">
        <v>4.6399999999999997</v>
      </c>
      <c r="B32" s="161" t="s">
        <v>19</v>
      </c>
      <c r="C32" s="159">
        <v>0.32</v>
      </c>
      <c r="D32" s="161"/>
      <c r="E32" s="162"/>
      <c r="F32" s="163"/>
      <c r="G32" s="159"/>
      <c r="H32" s="164" t="s">
        <v>18</v>
      </c>
      <c r="I32" s="159">
        <v>0.75</v>
      </c>
      <c r="J32" s="164"/>
      <c r="K32" s="159"/>
      <c r="L32" s="159"/>
      <c r="M32" s="22"/>
      <c r="N32" s="160">
        <f>C32+E32+G32+I32+K32</f>
        <v>1.07</v>
      </c>
    </row>
    <row r="33" spans="1:15" x14ac:dyDescent="0.3">
      <c r="A33" s="41"/>
      <c r="B33" s="165" t="s">
        <v>72</v>
      </c>
      <c r="C33" s="76"/>
      <c r="D33" s="165"/>
      <c r="E33" s="76"/>
      <c r="F33" s="114"/>
      <c r="G33" s="76"/>
      <c r="H33" s="165" t="s">
        <v>72</v>
      </c>
      <c r="I33" s="76"/>
      <c r="J33" s="165"/>
      <c r="K33" s="76"/>
      <c r="L33" s="165"/>
      <c r="M33" s="20"/>
      <c r="N33" s="20"/>
      <c r="O33" t="s">
        <v>75</v>
      </c>
    </row>
    <row r="34" spans="1:15" x14ac:dyDescent="0.3">
      <c r="A34" s="24">
        <v>7.82</v>
      </c>
      <c r="B34" s="44" t="s">
        <v>19</v>
      </c>
      <c r="C34" s="166">
        <v>0.33</v>
      </c>
      <c r="D34" s="44"/>
      <c r="E34" s="166"/>
      <c r="F34" s="43"/>
      <c r="G34" s="49"/>
      <c r="H34" s="44" t="s">
        <v>18</v>
      </c>
      <c r="I34" s="166">
        <v>1.47</v>
      </c>
      <c r="J34" s="44"/>
      <c r="K34" s="166"/>
      <c r="L34" s="44"/>
      <c r="M34" s="44"/>
      <c r="N34" s="44">
        <f>C34+E34+G34+I34+K34+M34</f>
        <v>1.8</v>
      </c>
    </row>
    <row r="35" spans="1:15" x14ac:dyDescent="0.3">
      <c r="A35" s="100">
        <f>SUM(A3:A34)</f>
        <v>104.55000000000001</v>
      </c>
      <c r="B35" s="101"/>
      <c r="C35" s="102">
        <f>SUM(C3:C34)</f>
        <v>4.58</v>
      </c>
      <c r="D35" s="103"/>
      <c r="E35" s="102">
        <f>SUM(E3:E34)</f>
        <v>2.68</v>
      </c>
      <c r="F35" s="104"/>
      <c r="G35" s="102">
        <f>SUM(G3:G34)</f>
        <v>4.0999999999999996</v>
      </c>
      <c r="H35" s="104"/>
      <c r="I35" s="102">
        <f>SUM(I3:I34)</f>
        <v>7.78</v>
      </c>
      <c r="J35" s="104"/>
      <c r="K35" s="102">
        <f>SUM(K3:K34)</f>
        <v>4.6500000000000004</v>
      </c>
      <c r="L35" s="103"/>
      <c r="M35" s="102">
        <f>SUM(M3:M34)</f>
        <v>0.33</v>
      </c>
      <c r="N35" s="102">
        <f>SUM(N3:N34)</f>
        <v>24.12</v>
      </c>
    </row>
    <row r="36" spans="1:15" x14ac:dyDescent="0.3">
      <c r="A36" s="105"/>
      <c r="C36" s="106" t="s">
        <v>41</v>
      </c>
      <c r="E36" s="108"/>
      <c r="F36" s="107"/>
      <c r="G36" s="107"/>
      <c r="H36" s="107"/>
      <c r="I36" s="107"/>
      <c r="J36" s="109" t="s">
        <v>11</v>
      </c>
      <c r="K36" s="108"/>
      <c r="L36" s="108"/>
      <c r="M36" s="108"/>
      <c r="N36" s="107"/>
    </row>
    <row r="37" spans="1:15" x14ac:dyDescent="0.3">
      <c r="A37" s="105"/>
      <c r="C37" s="299" t="s">
        <v>13</v>
      </c>
      <c r="D37" s="299"/>
      <c r="E37" t="str">
        <f>B1</f>
        <v>NATALIA PIROGOVA</v>
      </c>
      <c r="G37" s="110"/>
      <c r="H37" t="s">
        <v>73</v>
      </c>
      <c r="I37" s="107"/>
      <c r="J37" s="111">
        <f>N35*4.33</f>
        <v>104.43960000000001</v>
      </c>
      <c r="K37" s="108"/>
      <c r="L37" s="108"/>
      <c r="M37" s="108"/>
      <c r="N37" s="107"/>
    </row>
    <row r="39" spans="1:15" x14ac:dyDescent="0.3">
      <c r="F39" t="s">
        <v>60</v>
      </c>
    </row>
    <row r="40" spans="1:15" x14ac:dyDescent="0.3">
      <c r="F40" t="s">
        <v>62</v>
      </c>
    </row>
  </sheetData>
  <mergeCells count="1">
    <mergeCell ref="C37:D37"/>
  </mergeCells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4"/>
    </sheetView>
  </sheetViews>
  <sheetFormatPr baseColWidth="10" defaultRowHeight="14.4" x14ac:dyDescent="0.3"/>
  <cols>
    <col min="1" max="1" width="5.88671875" customWidth="1"/>
    <col min="3" max="3" width="6" customWidth="1"/>
    <col min="5" max="5" width="6.6640625" customWidth="1"/>
    <col min="6" max="6" width="17.109375" customWidth="1"/>
    <col min="7" max="7" width="5.6640625" customWidth="1"/>
    <col min="9" max="9" width="5.6640625" customWidth="1"/>
    <col min="11" max="11" width="7" customWidth="1"/>
    <col min="13" max="13" width="7" customWidth="1"/>
    <col min="14" max="14" width="7.5546875" customWidth="1"/>
  </cols>
  <sheetData>
    <row r="1" spans="1:14" x14ac:dyDescent="0.3">
      <c r="A1" s="72"/>
      <c r="B1" s="2" t="s">
        <v>14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36" x14ac:dyDescent="0.3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3" t="s">
        <v>4</v>
      </c>
      <c r="H2" s="73" t="s">
        <v>6</v>
      </c>
      <c r="I2" s="73" t="s">
        <v>4</v>
      </c>
      <c r="J2" s="73" t="s">
        <v>7</v>
      </c>
      <c r="K2" s="73" t="s">
        <v>4</v>
      </c>
      <c r="L2" s="73" t="s">
        <v>8</v>
      </c>
      <c r="M2" s="73" t="s">
        <v>4</v>
      </c>
      <c r="N2" s="73" t="s">
        <v>9</v>
      </c>
    </row>
    <row r="3" spans="1:14" x14ac:dyDescent="0.3">
      <c r="A3" s="74"/>
      <c r="B3" s="114" t="s">
        <v>47</v>
      </c>
      <c r="C3" s="74"/>
      <c r="D3" s="114" t="s">
        <v>47</v>
      </c>
      <c r="E3" s="74"/>
      <c r="F3" s="114" t="s">
        <v>47</v>
      </c>
      <c r="G3" s="74"/>
      <c r="H3" s="114" t="s">
        <v>47</v>
      </c>
      <c r="I3" s="74"/>
      <c r="J3" s="114" t="s">
        <v>47</v>
      </c>
      <c r="K3" s="74"/>
      <c r="L3" s="114" t="s">
        <v>47</v>
      </c>
      <c r="M3" s="74"/>
      <c r="N3" s="74"/>
    </row>
    <row r="4" spans="1:14" x14ac:dyDescent="0.3">
      <c r="A4" s="16">
        <v>13.24</v>
      </c>
      <c r="B4" s="44" t="s">
        <v>19</v>
      </c>
      <c r="C4" s="115">
        <v>0.33</v>
      </c>
      <c r="D4" s="44" t="s">
        <v>19</v>
      </c>
      <c r="E4" s="115">
        <v>0.33</v>
      </c>
      <c r="F4" s="44" t="s">
        <v>53</v>
      </c>
      <c r="G4" s="115">
        <v>0.33</v>
      </c>
      <c r="H4" s="44" t="s">
        <v>48</v>
      </c>
      <c r="I4" s="115">
        <v>1.41</v>
      </c>
      <c r="J4" s="44" t="s">
        <v>19</v>
      </c>
      <c r="K4" s="115">
        <v>0.33</v>
      </c>
      <c r="L4" s="43" t="s">
        <v>19</v>
      </c>
      <c r="M4" s="115">
        <v>0.33</v>
      </c>
      <c r="N4" s="16">
        <v>3.06</v>
      </c>
    </row>
    <row r="5" spans="1:14" x14ac:dyDescent="0.3">
      <c r="A5" s="116"/>
      <c r="B5" s="117"/>
      <c r="C5" s="118"/>
      <c r="D5" s="118" t="s">
        <v>49</v>
      </c>
      <c r="E5" s="118"/>
      <c r="F5" s="117"/>
      <c r="G5" s="118"/>
      <c r="H5" s="117"/>
      <c r="I5" s="118"/>
      <c r="J5" s="117" t="s">
        <v>50</v>
      </c>
      <c r="K5" s="118"/>
      <c r="L5" s="117"/>
      <c r="M5" s="118"/>
      <c r="N5" s="118"/>
    </row>
    <row r="6" spans="1:14" x14ac:dyDescent="0.3">
      <c r="A6" s="116">
        <v>10.84</v>
      </c>
      <c r="B6" s="117"/>
      <c r="C6" s="118"/>
      <c r="D6" s="118" t="s">
        <v>18</v>
      </c>
      <c r="E6" s="118">
        <v>1.25</v>
      </c>
      <c r="F6" s="117"/>
      <c r="G6" s="118"/>
      <c r="H6" s="117"/>
      <c r="I6" s="118"/>
      <c r="J6" s="117" t="s">
        <v>18</v>
      </c>
      <c r="K6" s="118">
        <v>1.25</v>
      </c>
      <c r="L6" s="117"/>
      <c r="M6" s="118"/>
      <c r="N6" s="118">
        <f>M6+K6+I6+G6+E6+C6</f>
        <v>2.5</v>
      </c>
    </row>
    <row r="7" spans="1:14" x14ac:dyDescent="0.3">
      <c r="A7" s="74"/>
      <c r="B7" s="130"/>
      <c r="C7" s="120"/>
      <c r="D7" s="130"/>
      <c r="E7" s="120"/>
      <c r="F7" s="121" t="s">
        <v>51</v>
      </c>
      <c r="G7" s="120"/>
      <c r="H7" s="121"/>
      <c r="I7" s="120"/>
      <c r="J7" s="130"/>
      <c r="K7" s="120"/>
      <c r="L7" s="130"/>
      <c r="M7" s="120"/>
      <c r="N7" s="120"/>
    </row>
    <row r="8" spans="1:14" x14ac:dyDescent="0.3">
      <c r="A8" s="16">
        <v>2.99</v>
      </c>
      <c r="B8" s="122"/>
      <c r="C8" s="123"/>
      <c r="D8" s="123"/>
      <c r="E8" s="124"/>
      <c r="F8" s="122" t="s">
        <v>18</v>
      </c>
      <c r="G8" s="123">
        <v>0.69</v>
      </c>
      <c r="H8" s="122"/>
      <c r="I8" s="123"/>
      <c r="J8" s="123"/>
      <c r="K8" s="124"/>
      <c r="L8" s="123"/>
      <c r="M8" s="123"/>
      <c r="N8" s="123">
        <f>C8+E8+G8+I8+K8+M8</f>
        <v>0.69</v>
      </c>
    </row>
    <row r="9" spans="1:14" ht="20.399999999999999" x14ac:dyDescent="0.3">
      <c r="A9" s="74"/>
      <c r="B9" s="125" t="s">
        <v>52</v>
      </c>
      <c r="C9" s="120"/>
      <c r="D9" s="125"/>
      <c r="E9" s="120"/>
      <c r="F9" s="119"/>
      <c r="G9" s="120"/>
      <c r="H9" s="125" t="s">
        <v>52</v>
      </c>
      <c r="I9" s="120"/>
      <c r="J9" s="125"/>
      <c r="K9" s="120"/>
      <c r="L9" s="119"/>
      <c r="M9" s="120"/>
      <c r="N9" s="120"/>
    </row>
    <row r="10" spans="1:14" x14ac:dyDescent="0.3">
      <c r="A10" s="16">
        <v>3.98</v>
      </c>
      <c r="B10" s="123" t="s">
        <v>23</v>
      </c>
      <c r="C10" s="124">
        <v>0.33</v>
      </c>
      <c r="D10" s="123"/>
      <c r="E10" s="124"/>
      <c r="F10" s="122"/>
      <c r="G10" s="123"/>
      <c r="H10" s="123" t="s">
        <v>18</v>
      </c>
      <c r="I10" s="124">
        <v>0.59</v>
      </c>
      <c r="J10" s="123"/>
      <c r="K10" s="124"/>
      <c r="L10" s="123"/>
      <c r="M10" s="123"/>
      <c r="N10" s="123">
        <f>C10+E10+G10+I10+K10+M10</f>
        <v>0.91999999999999993</v>
      </c>
    </row>
    <row r="11" spans="1:14" x14ac:dyDescent="0.3">
      <c r="A11" s="9"/>
      <c r="B11" s="126"/>
      <c r="C11" s="126"/>
      <c r="D11" s="126"/>
      <c r="E11" s="119"/>
      <c r="F11" s="127"/>
      <c r="G11" s="126"/>
      <c r="H11" s="128" t="s">
        <v>54</v>
      </c>
      <c r="I11" s="126"/>
      <c r="J11" s="127"/>
      <c r="K11" s="126"/>
      <c r="L11" s="127"/>
      <c r="M11" s="126"/>
      <c r="N11" s="126"/>
    </row>
    <row r="12" spans="1:14" x14ac:dyDescent="0.3">
      <c r="A12" s="9">
        <v>5.15</v>
      </c>
      <c r="B12" s="126"/>
      <c r="C12" s="126"/>
      <c r="D12" s="126"/>
      <c r="E12" s="119"/>
      <c r="F12" s="127"/>
      <c r="G12" s="126"/>
      <c r="H12" s="126" t="s">
        <v>18</v>
      </c>
      <c r="I12" s="124">
        <v>1.19</v>
      </c>
      <c r="J12" s="127"/>
      <c r="K12" s="126"/>
      <c r="L12" s="127"/>
      <c r="M12" s="126"/>
      <c r="N12" s="126">
        <f>C12+E12+G12+I12+K12</f>
        <v>1.19</v>
      </c>
    </row>
    <row r="13" spans="1:14" x14ac:dyDescent="0.3">
      <c r="A13" s="74"/>
      <c r="B13" s="120"/>
      <c r="C13" s="120"/>
      <c r="D13" s="128" t="s">
        <v>55</v>
      </c>
      <c r="E13" s="120"/>
      <c r="F13" s="128"/>
      <c r="G13" s="120"/>
      <c r="H13" s="128" t="s">
        <v>56</v>
      </c>
      <c r="I13" s="129"/>
      <c r="J13" s="128"/>
      <c r="K13" s="129"/>
      <c r="L13" s="128"/>
      <c r="M13" s="120"/>
      <c r="N13" s="120"/>
    </row>
    <row r="14" spans="1:14" x14ac:dyDescent="0.3">
      <c r="A14" s="16">
        <v>6</v>
      </c>
      <c r="B14" s="123"/>
      <c r="C14" s="123"/>
      <c r="D14" s="122" t="s">
        <v>18</v>
      </c>
      <c r="E14" s="122">
        <v>1.1000000000000001</v>
      </c>
      <c r="F14" s="122"/>
      <c r="G14" s="123"/>
      <c r="H14" s="122" t="s">
        <v>19</v>
      </c>
      <c r="I14" s="124">
        <v>0.28999999999999998</v>
      </c>
      <c r="J14" s="122"/>
      <c r="K14" s="124"/>
      <c r="L14" s="122"/>
      <c r="M14" s="123"/>
      <c r="N14" s="123">
        <f>E14+I14</f>
        <v>1.3900000000000001</v>
      </c>
    </row>
    <row r="15" spans="1:14" x14ac:dyDescent="0.3">
      <c r="A15" s="74"/>
      <c r="B15" s="125"/>
      <c r="C15" s="127"/>
      <c r="D15" s="125"/>
      <c r="E15" s="127"/>
      <c r="F15" s="125" t="s">
        <v>57</v>
      </c>
      <c r="G15" s="127"/>
      <c r="H15" s="119"/>
      <c r="I15" s="127"/>
      <c r="J15" s="119"/>
      <c r="K15" s="128"/>
      <c r="L15" s="128"/>
      <c r="M15" s="128"/>
      <c r="N15" s="120"/>
    </row>
    <row r="16" spans="1:14" x14ac:dyDescent="0.3">
      <c r="A16" s="16">
        <v>2</v>
      </c>
      <c r="B16" s="122"/>
      <c r="C16" s="122"/>
      <c r="D16" s="122"/>
      <c r="E16" s="122"/>
      <c r="F16" s="122" t="s">
        <v>18</v>
      </c>
      <c r="G16" s="122">
        <v>0.46</v>
      </c>
      <c r="H16" s="122"/>
      <c r="I16" s="122"/>
      <c r="J16" s="122"/>
      <c r="K16" s="122"/>
      <c r="L16" s="122"/>
      <c r="M16" s="122"/>
      <c r="N16" s="123">
        <f>C16+E16+G16+I16+K16+M16</f>
        <v>0.46</v>
      </c>
    </row>
    <row r="17" spans="1:14" x14ac:dyDescent="0.3">
      <c r="A17" s="74"/>
      <c r="B17" s="128"/>
      <c r="C17" s="120"/>
      <c r="D17" s="120"/>
      <c r="E17" s="130"/>
      <c r="F17" s="128"/>
      <c r="G17" s="120"/>
      <c r="H17" s="131" t="s">
        <v>58</v>
      </c>
      <c r="I17" s="120"/>
      <c r="J17" s="131"/>
      <c r="K17" s="120"/>
      <c r="L17" s="128"/>
      <c r="M17" s="120"/>
      <c r="N17" s="120"/>
    </row>
    <row r="18" spans="1:14" x14ac:dyDescent="0.3">
      <c r="A18" s="16">
        <v>5.75</v>
      </c>
      <c r="B18" s="122"/>
      <c r="C18" s="123"/>
      <c r="D18" s="123"/>
      <c r="E18" s="132"/>
      <c r="F18" s="122"/>
      <c r="G18" s="123"/>
      <c r="H18" s="133" t="s">
        <v>18</v>
      </c>
      <c r="I18" s="123">
        <v>1.33</v>
      </c>
      <c r="J18" s="133"/>
      <c r="K18" s="123"/>
      <c r="L18" s="122"/>
      <c r="M18" s="123"/>
      <c r="N18" s="123">
        <f>C18+E18+G18+I18+K18+M18</f>
        <v>1.33</v>
      </c>
    </row>
    <row r="19" spans="1:14" x14ac:dyDescent="0.3">
      <c r="A19" s="100">
        <f>SUM(A3:A18)</f>
        <v>49.95</v>
      </c>
      <c r="B19" s="101"/>
      <c r="C19" s="102">
        <f>SUM(C3:C18)</f>
        <v>0.66</v>
      </c>
      <c r="D19" s="103"/>
      <c r="E19" s="102">
        <f>SUM(E3:E18)</f>
        <v>2.68</v>
      </c>
      <c r="F19" s="104"/>
      <c r="G19" s="102">
        <f>SUM(G3:G18)</f>
        <v>1.48</v>
      </c>
      <c r="H19" s="104"/>
      <c r="I19" s="102">
        <f>SUM(I3:I18)</f>
        <v>4.8100000000000005</v>
      </c>
      <c r="J19" s="104"/>
      <c r="K19" s="102">
        <f>SUM(K3:K18)</f>
        <v>1.58</v>
      </c>
      <c r="L19" s="103"/>
      <c r="M19" s="102">
        <f>SUM(M3:M18)</f>
        <v>0.33</v>
      </c>
      <c r="N19" s="102">
        <f>SUM(N3:N18)</f>
        <v>11.540000000000001</v>
      </c>
    </row>
    <row r="20" spans="1:14" x14ac:dyDescent="0.3">
      <c r="A20" s="105"/>
      <c r="C20" s="106" t="s">
        <v>41</v>
      </c>
      <c r="E20" s="108"/>
      <c r="F20" s="107"/>
      <c r="G20" s="107"/>
      <c r="H20" s="107"/>
      <c r="I20" s="107"/>
      <c r="J20" s="109" t="s">
        <v>11</v>
      </c>
      <c r="K20" s="108"/>
      <c r="L20" s="108"/>
      <c r="M20" s="108"/>
      <c r="N20" s="107"/>
    </row>
    <row r="21" spans="1:14" x14ac:dyDescent="0.3">
      <c r="A21" s="105"/>
      <c r="C21" s="299" t="s">
        <v>13</v>
      </c>
      <c r="D21" s="299"/>
      <c r="E21" t="str">
        <f>B1</f>
        <v>NATALIA PIROGOVA</v>
      </c>
      <c r="G21" s="110"/>
      <c r="I21" s="107"/>
      <c r="J21" s="111">
        <f>N19*4.33</f>
        <v>49.968200000000003</v>
      </c>
      <c r="K21" s="108"/>
      <c r="L21" s="108"/>
      <c r="M21" s="108"/>
      <c r="N21" s="107"/>
    </row>
    <row r="22" spans="1:14" x14ac:dyDescent="0.3">
      <c r="F22" t="s">
        <v>61</v>
      </c>
    </row>
    <row r="23" spans="1:14" x14ac:dyDescent="0.3">
      <c r="F23" t="s">
        <v>60</v>
      </c>
    </row>
  </sheetData>
  <mergeCells count="1">
    <mergeCell ref="C21:D2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13" workbookViewId="0">
      <selection activeCell="L38" sqref="L38"/>
    </sheetView>
  </sheetViews>
  <sheetFormatPr baseColWidth="10" defaultRowHeight="14.4" x14ac:dyDescent="0.3"/>
  <cols>
    <col min="1" max="1" width="6.5546875" customWidth="1"/>
    <col min="2" max="2" width="18.33203125" customWidth="1"/>
    <col min="3" max="3" width="4.5546875" customWidth="1"/>
    <col min="4" max="4" width="16.6640625" customWidth="1"/>
    <col min="5" max="5" width="4.44140625" customWidth="1"/>
    <col min="6" max="6" width="18.33203125" customWidth="1"/>
    <col min="7" max="7" width="4.44140625" customWidth="1"/>
    <col min="8" max="8" width="17.33203125" customWidth="1"/>
    <col min="9" max="9" width="5" customWidth="1"/>
    <col min="10" max="10" width="17.6640625" customWidth="1"/>
    <col min="11" max="11" width="4.88671875" customWidth="1"/>
    <col min="13" max="13" width="4.88671875" customWidth="1"/>
    <col min="14" max="14" width="6" customWidth="1"/>
  </cols>
  <sheetData>
    <row r="1" spans="1:14" x14ac:dyDescent="0.3">
      <c r="A1" s="72"/>
      <c r="B1" s="2" t="s">
        <v>14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4" x14ac:dyDescent="0.3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3" t="s">
        <v>4</v>
      </c>
      <c r="H2" s="73" t="s">
        <v>6</v>
      </c>
      <c r="I2" s="73" t="s">
        <v>4</v>
      </c>
      <c r="J2" s="73" t="s">
        <v>7</v>
      </c>
      <c r="K2" s="73" t="s">
        <v>4</v>
      </c>
      <c r="L2" s="73" t="s">
        <v>8</v>
      </c>
      <c r="M2" s="73" t="s">
        <v>4</v>
      </c>
      <c r="N2" s="73" t="s">
        <v>9</v>
      </c>
    </row>
    <row r="3" spans="1:14" x14ac:dyDescent="0.3">
      <c r="A3" s="54"/>
      <c r="B3" s="20" t="s">
        <v>33</v>
      </c>
      <c r="C3" s="74"/>
      <c r="D3" s="75"/>
      <c r="E3" s="76"/>
      <c r="F3" s="20" t="s">
        <v>33</v>
      </c>
      <c r="G3" s="74"/>
      <c r="H3" s="20"/>
      <c r="I3" s="76"/>
      <c r="J3" s="20" t="s">
        <v>33</v>
      </c>
      <c r="K3" s="76"/>
      <c r="L3" s="20"/>
      <c r="M3" s="20"/>
      <c r="N3" s="76"/>
    </row>
    <row r="4" spans="1:14" x14ac:dyDescent="0.3">
      <c r="A4" s="49">
        <v>6.5</v>
      </c>
      <c r="B4" s="44" t="s">
        <v>18</v>
      </c>
      <c r="C4" s="16">
        <v>0.7</v>
      </c>
      <c r="D4" s="77"/>
      <c r="E4" s="49"/>
      <c r="F4" s="44" t="s">
        <v>34</v>
      </c>
      <c r="G4" s="16">
        <v>0.4</v>
      </c>
      <c r="H4" s="44"/>
      <c r="I4" s="49"/>
      <c r="J4" s="44" t="s">
        <v>34</v>
      </c>
      <c r="K4" s="49">
        <v>0.4</v>
      </c>
      <c r="L4" s="44"/>
      <c r="M4" s="44"/>
      <c r="N4" s="49">
        <f>C4+G4+K4</f>
        <v>1.5</v>
      </c>
    </row>
    <row r="5" spans="1:14" x14ac:dyDescent="0.3">
      <c r="A5" s="54"/>
      <c r="B5" s="20" t="s">
        <v>35</v>
      </c>
      <c r="C5" s="74"/>
      <c r="D5" s="75"/>
      <c r="E5" s="76"/>
      <c r="F5" s="20" t="s">
        <v>35</v>
      </c>
      <c r="G5" s="74"/>
      <c r="H5" s="20"/>
      <c r="I5" s="76"/>
      <c r="J5" s="20" t="s">
        <v>35</v>
      </c>
      <c r="K5" s="76"/>
      <c r="L5" s="20"/>
      <c r="M5" s="20"/>
      <c r="N5" s="76"/>
    </row>
    <row r="6" spans="1:14" x14ac:dyDescent="0.3">
      <c r="A6" s="49">
        <v>6</v>
      </c>
      <c r="B6" s="44" t="s">
        <v>18</v>
      </c>
      <c r="C6" s="16">
        <v>0.57999999999999996</v>
      </c>
      <c r="D6" s="77"/>
      <c r="E6" s="49"/>
      <c r="F6" s="44" t="s">
        <v>34</v>
      </c>
      <c r="G6" s="16">
        <v>0.4</v>
      </c>
      <c r="H6" s="44"/>
      <c r="I6" s="49"/>
      <c r="J6" s="44" t="s">
        <v>34</v>
      </c>
      <c r="K6" s="49">
        <v>0.4</v>
      </c>
      <c r="L6" s="44"/>
      <c r="M6" s="44"/>
      <c r="N6" s="49">
        <f>C6+G6+K6</f>
        <v>1.38</v>
      </c>
    </row>
    <row r="7" spans="1:14" x14ac:dyDescent="0.3">
      <c r="A7" s="54"/>
      <c r="B7" s="20" t="s">
        <v>36</v>
      </c>
      <c r="C7" s="74"/>
      <c r="D7" s="75"/>
      <c r="E7" s="76"/>
      <c r="F7" s="20" t="s">
        <v>36</v>
      </c>
      <c r="G7" s="74"/>
      <c r="H7" s="20"/>
      <c r="I7" s="76"/>
      <c r="J7" s="20" t="s">
        <v>36</v>
      </c>
      <c r="K7" s="76"/>
      <c r="L7" s="20"/>
      <c r="M7" s="20"/>
      <c r="N7" s="76"/>
    </row>
    <row r="8" spans="1:14" x14ac:dyDescent="0.3">
      <c r="A8" s="49">
        <v>7</v>
      </c>
      <c r="B8" s="44" t="s">
        <v>19</v>
      </c>
      <c r="C8" s="16">
        <v>0.33</v>
      </c>
      <c r="D8" s="77"/>
      <c r="E8" s="49"/>
      <c r="F8" s="44" t="s">
        <v>18</v>
      </c>
      <c r="G8" s="16">
        <v>0.95</v>
      </c>
      <c r="H8" s="44"/>
      <c r="I8" s="49"/>
      <c r="J8" s="44" t="s">
        <v>19</v>
      </c>
      <c r="K8" s="49">
        <v>0.33</v>
      </c>
      <c r="L8" s="44"/>
      <c r="M8" s="44"/>
      <c r="N8" s="49">
        <f>C8+G8+K8</f>
        <v>1.61</v>
      </c>
    </row>
    <row r="9" spans="1:14" ht="10.5" customHeight="1" x14ac:dyDescent="0.3">
      <c r="A9" s="78">
        <v>4.9800000000000004</v>
      </c>
      <c r="B9" s="79"/>
      <c r="C9" s="80"/>
      <c r="D9" s="81" t="s">
        <v>37</v>
      </c>
      <c r="E9" s="78"/>
      <c r="F9" s="81"/>
      <c r="G9" s="78"/>
      <c r="H9" s="82"/>
      <c r="I9" s="83"/>
      <c r="J9" s="81" t="s">
        <v>37</v>
      </c>
      <c r="K9" s="78"/>
      <c r="L9" s="82"/>
      <c r="M9" s="82"/>
      <c r="N9" s="84"/>
    </row>
    <row r="10" spans="1:14" x14ac:dyDescent="0.3">
      <c r="A10" s="85"/>
      <c r="B10" s="86"/>
      <c r="C10" s="87"/>
      <c r="D10" s="88" t="s">
        <v>19</v>
      </c>
      <c r="E10" s="85">
        <v>0.33</v>
      </c>
      <c r="F10" s="88"/>
      <c r="G10" s="85"/>
      <c r="H10" s="86"/>
      <c r="I10" s="85"/>
      <c r="J10" s="88" t="s">
        <v>18</v>
      </c>
      <c r="K10" s="85">
        <v>0.82</v>
      </c>
      <c r="L10" s="86"/>
      <c r="M10" s="86"/>
      <c r="N10" s="49">
        <f>E10+K10</f>
        <v>1.1499999999999999</v>
      </c>
    </row>
    <row r="11" spans="1:14" x14ac:dyDescent="0.3">
      <c r="A11" s="78"/>
      <c r="B11" s="91"/>
      <c r="C11" s="91"/>
      <c r="D11" s="82" t="s">
        <v>38</v>
      </c>
      <c r="E11" s="78"/>
      <c r="F11" s="92"/>
      <c r="G11" s="80"/>
      <c r="H11" s="93"/>
      <c r="I11" s="78"/>
      <c r="J11" s="94" t="s">
        <v>39</v>
      </c>
      <c r="K11" s="78"/>
      <c r="L11" s="93"/>
      <c r="M11" s="91"/>
      <c r="N11" s="78"/>
    </row>
    <row r="12" spans="1:14" x14ac:dyDescent="0.3">
      <c r="A12" s="85">
        <v>7</v>
      </c>
      <c r="B12" s="95"/>
      <c r="C12" s="95"/>
      <c r="D12" s="86" t="s">
        <v>19</v>
      </c>
      <c r="E12" s="85">
        <v>0.5</v>
      </c>
      <c r="F12" s="90"/>
      <c r="G12" s="87"/>
      <c r="H12" s="96"/>
      <c r="I12" s="85"/>
      <c r="J12" s="97" t="s">
        <v>18</v>
      </c>
      <c r="K12" s="85">
        <v>1.1100000000000001</v>
      </c>
      <c r="L12" s="96"/>
      <c r="M12" s="95"/>
      <c r="N12" s="85">
        <f>C12+E12+G12+I12+K12</f>
        <v>1.61</v>
      </c>
    </row>
    <row r="13" spans="1:14" x14ac:dyDescent="0.3">
      <c r="A13" s="89"/>
      <c r="B13" s="82"/>
      <c r="C13" s="80"/>
      <c r="D13" s="82" t="s">
        <v>40</v>
      </c>
      <c r="E13" s="78"/>
      <c r="F13" s="98"/>
      <c r="G13" s="80"/>
      <c r="H13" s="82"/>
      <c r="I13" s="78"/>
      <c r="J13" s="82" t="s">
        <v>40</v>
      </c>
      <c r="K13" s="78"/>
      <c r="L13" s="82"/>
      <c r="M13" s="82"/>
      <c r="N13" s="78"/>
    </row>
    <row r="14" spans="1:14" x14ac:dyDescent="0.3">
      <c r="A14" s="85">
        <v>7</v>
      </c>
      <c r="B14" s="86"/>
      <c r="C14" s="87"/>
      <c r="D14" s="86" t="s">
        <v>18</v>
      </c>
      <c r="E14" s="85">
        <v>1.29</v>
      </c>
      <c r="F14" s="99"/>
      <c r="G14" s="87"/>
      <c r="H14" s="86"/>
      <c r="I14" s="85"/>
      <c r="J14" s="86" t="s">
        <v>19</v>
      </c>
      <c r="K14" s="85">
        <v>0.33</v>
      </c>
      <c r="L14" s="86"/>
      <c r="M14" s="86"/>
      <c r="N14" s="85">
        <f>E14+K14</f>
        <v>1.62</v>
      </c>
    </row>
    <row r="15" spans="1:14" x14ac:dyDescent="0.3">
      <c r="A15" s="89"/>
      <c r="B15" s="82" t="s">
        <v>44</v>
      </c>
      <c r="C15" s="80"/>
      <c r="D15" s="112"/>
      <c r="E15" s="78"/>
      <c r="F15" s="82" t="s">
        <v>44</v>
      </c>
      <c r="G15" s="80"/>
      <c r="H15" s="82"/>
      <c r="I15" s="78"/>
      <c r="J15" s="82" t="s">
        <v>45</v>
      </c>
      <c r="K15" s="78"/>
      <c r="L15" s="82"/>
      <c r="M15" s="82"/>
      <c r="N15" s="78"/>
    </row>
    <row r="16" spans="1:14" x14ac:dyDescent="0.3">
      <c r="A16" s="85">
        <v>8</v>
      </c>
      <c r="B16" s="86" t="s">
        <v>19</v>
      </c>
      <c r="C16" s="87">
        <v>0.25</v>
      </c>
      <c r="D16" s="113"/>
      <c r="E16" s="85"/>
      <c r="F16" s="86" t="s">
        <v>18</v>
      </c>
      <c r="G16" s="87">
        <v>1.34</v>
      </c>
      <c r="H16" s="86"/>
      <c r="I16" s="85"/>
      <c r="J16" s="86" t="s">
        <v>19</v>
      </c>
      <c r="K16" s="85">
        <v>0.25</v>
      </c>
      <c r="L16" s="86"/>
      <c r="M16" s="86"/>
      <c r="N16" s="85">
        <f>C16+G16+K16</f>
        <v>1.84</v>
      </c>
    </row>
    <row r="17" spans="1:15" x14ac:dyDescent="0.3">
      <c r="A17" s="89"/>
      <c r="B17" s="82" t="s">
        <v>46</v>
      </c>
      <c r="C17" s="80"/>
      <c r="D17" s="112"/>
      <c r="E17" s="78"/>
      <c r="F17" s="82" t="s">
        <v>46</v>
      </c>
      <c r="G17" s="80"/>
      <c r="H17" s="82"/>
      <c r="I17" s="78"/>
      <c r="J17" s="82" t="s">
        <v>46</v>
      </c>
      <c r="K17" s="78"/>
      <c r="L17" s="82"/>
      <c r="M17" s="82"/>
      <c r="N17" s="78"/>
    </row>
    <row r="18" spans="1:15" x14ac:dyDescent="0.3">
      <c r="A18" s="85">
        <v>8</v>
      </c>
      <c r="B18" s="86" t="s">
        <v>18</v>
      </c>
      <c r="C18" s="87">
        <v>1.19</v>
      </c>
      <c r="D18" s="113"/>
      <c r="E18" s="85"/>
      <c r="F18" s="86" t="s">
        <v>19</v>
      </c>
      <c r="G18" s="87">
        <v>0.33</v>
      </c>
      <c r="H18" s="86"/>
      <c r="I18" s="85"/>
      <c r="J18" s="86" t="s">
        <v>19</v>
      </c>
      <c r="K18" s="85">
        <v>0.33</v>
      </c>
      <c r="L18" s="86"/>
      <c r="M18" s="86"/>
      <c r="N18" s="85">
        <f>C18+G18+K18</f>
        <v>1.85</v>
      </c>
    </row>
    <row r="19" spans="1:15" x14ac:dyDescent="0.3">
      <c r="A19" s="74"/>
      <c r="B19" s="114" t="s">
        <v>47</v>
      </c>
      <c r="C19" s="74"/>
      <c r="D19" s="114" t="s">
        <v>47</v>
      </c>
      <c r="E19" s="74"/>
      <c r="F19" s="114" t="s">
        <v>47</v>
      </c>
      <c r="G19" s="74"/>
      <c r="H19" s="114" t="s">
        <v>47</v>
      </c>
      <c r="I19" s="74"/>
      <c r="J19" s="114" t="s">
        <v>47</v>
      </c>
      <c r="K19" s="74"/>
      <c r="L19" s="114" t="s">
        <v>47</v>
      </c>
      <c r="M19" s="74"/>
      <c r="N19" s="74"/>
      <c r="O19" t="s">
        <v>74</v>
      </c>
    </row>
    <row r="20" spans="1:15" x14ac:dyDescent="0.3">
      <c r="A20" s="16">
        <v>13.24</v>
      </c>
      <c r="B20" s="44" t="s">
        <v>19</v>
      </c>
      <c r="C20" s="115">
        <v>0.33</v>
      </c>
      <c r="D20" s="44" t="s">
        <v>19</v>
      </c>
      <c r="E20" s="115">
        <v>0.33</v>
      </c>
      <c r="F20" s="44" t="s">
        <v>53</v>
      </c>
      <c r="G20" s="115">
        <v>0.33</v>
      </c>
      <c r="H20" s="44" t="s">
        <v>48</v>
      </c>
      <c r="I20" s="115">
        <v>1.41</v>
      </c>
      <c r="J20" s="44" t="s">
        <v>19</v>
      </c>
      <c r="K20" s="115">
        <v>0.33</v>
      </c>
      <c r="L20" s="43" t="s">
        <v>19</v>
      </c>
      <c r="M20" s="115">
        <v>0.33</v>
      </c>
      <c r="N20" s="16">
        <v>3.06</v>
      </c>
    </row>
    <row r="21" spans="1:15" x14ac:dyDescent="0.3">
      <c r="A21" s="116"/>
      <c r="B21" s="117"/>
      <c r="C21" s="118"/>
      <c r="D21" s="118" t="s">
        <v>49</v>
      </c>
      <c r="E21" s="118"/>
      <c r="F21" s="117"/>
      <c r="G21" s="118"/>
      <c r="H21" s="117"/>
      <c r="I21" s="118"/>
      <c r="J21" s="117" t="s">
        <v>50</v>
      </c>
      <c r="K21" s="118"/>
      <c r="L21" s="117"/>
      <c r="M21" s="118"/>
      <c r="N21" s="118"/>
      <c r="O21" t="s">
        <v>74</v>
      </c>
    </row>
    <row r="22" spans="1:15" x14ac:dyDescent="0.3">
      <c r="A22" s="116">
        <v>10.84</v>
      </c>
      <c r="B22" s="117"/>
      <c r="C22" s="118"/>
      <c r="D22" s="118" t="s">
        <v>18</v>
      </c>
      <c r="E22" s="118">
        <v>1.25</v>
      </c>
      <c r="F22" s="117"/>
      <c r="G22" s="118"/>
      <c r="H22" s="117"/>
      <c r="I22" s="118"/>
      <c r="J22" s="117" t="s">
        <v>18</v>
      </c>
      <c r="K22" s="118">
        <v>1.25</v>
      </c>
      <c r="L22" s="117"/>
      <c r="M22" s="118"/>
      <c r="N22" s="118">
        <f>M22+K22+I22+G22+E22+C22</f>
        <v>2.5</v>
      </c>
    </row>
    <row r="23" spans="1:15" ht="12.75" customHeight="1" x14ac:dyDescent="0.3">
      <c r="A23" s="74"/>
      <c r="B23" s="130"/>
      <c r="C23" s="120"/>
      <c r="D23" s="130"/>
      <c r="E23" s="120"/>
      <c r="F23" s="121" t="s">
        <v>51</v>
      </c>
      <c r="G23" s="120"/>
      <c r="H23" s="121"/>
      <c r="I23" s="120"/>
      <c r="J23" s="130"/>
      <c r="K23" s="120"/>
      <c r="L23" s="130"/>
      <c r="M23" s="120"/>
      <c r="N23" s="120"/>
      <c r="O23" t="s">
        <v>74</v>
      </c>
    </row>
    <row r="24" spans="1:15" x14ac:dyDescent="0.3">
      <c r="A24" s="16">
        <v>2.99</v>
      </c>
      <c r="B24" s="122"/>
      <c r="C24" s="123"/>
      <c r="D24" s="123"/>
      <c r="E24" s="124"/>
      <c r="F24" s="122" t="s">
        <v>18</v>
      </c>
      <c r="G24" s="123">
        <v>0.69</v>
      </c>
      <c r="H24" s="122"/>
      <c r="I24" s="123"/>
      <c r="J24" s="123"/>
      <c r="K24" s="124"/>
      <c r="L24" s="123"/>
      <c r="M24" s="123"/>
      <c r="N24" s="123">
        <f>C24+E24+G24+I24+K24+M24</f>
        <v>0.69</v>
      </c>
    </row>
    <row r="25" spans="1:15" ht="14.25" customHeight="1" x14ac:dyDescent="0.3">
      <c r="A25" s="74"/>
      <c r="B25" s="125" t="s">
        <v>52</v>
      </c>
      <c r="C25" s="120"/>
      <c r="D25" s="125"/>
      <c r="E25" s="120"/>
      <c r="F25" s="119"/>
      <c r="G25" s="120"/>
      <c r="H25" s="125" t="s">
        <v>52</v>
      </c>
      <c r="I25" s="120"/>
      <c r="J25" s="125"/>
      <c r="K25" s="120"/>
      <c r="L25" s="119"/>
      <c r="M25" s="120"/>
      <c r="N25" s="120"/>
      <c r="O25" t="s">
        <v>74</v>
      </c>
    </row>
    <row r="26" spans="1:15" x14ac:dyDescent="0.3">
      <c r="A26" s="16">
        <v>3.98</v>
      </c>
      <c r="B26" s="123" t="s">
        <v>23</v>
      </c>
      <c r="C26" s="124">
        <v>0.33</v>
      </c>
      <c r="D26" s="123"/>
      <c r="E26" s="124"/>
      <c r="F26" s="122"/>
      <c r="G26" s="123"/>
      <c r="H26" s="123" t="s">
        <v>18</v>
      </c>
      <c r="I26" s="124">
        <v>0.59</v>
      </c>
      <c r="J26" s="123"/>
      <c r="K26" s="124"/>
      <c r="L26" s="123"/>
      <c r="M26" s="123"/>
      <c r="N26" s="123">
        <f>C26+E26+G26+I26+K26+M26</f>
        <v>0.91999999999999993</v>
      </c>
    </row>
    <row r="27" spans="1:15" x14ac:dyDescent="0.3">
      <c r="A27" s="9"/>
      <c r="B27" s="126"/>
      <c r="C27" s="126"/>
      <c r="D27" s="126"/>
      <c r="E27" s="119"/>
      <c r="F27" s="127"/>
      <c r="G27" s="126"/>
      <c r="H27" s="128" t="s">
        <v>54</v>
      </c>
      <c r="I27" s="126"/>
      <c r="J27" s="127"/>
      <c r="K27" s="126"/>
      <c r="L27" s="127"/>
      <c r="M27" s="126"/>
      <c r="N27" s="126"/>
      <c r="O27" t="s">
        <v>74</v>
      </c>
    </row>
    <row r="28" spans="1:15" x14ac:dyDescent="0.3">
      <c r="A28" s="9">
        <v>5.15</v>
      </c>
      <c r="B28" s="126"/>
      <c r="C28" s="126"/>
      <c r="D28" s="126"/>
      <c r="E28" s="119"/>
      <c r="F28" s="127"/>
      <c r="G28" s="126"/>
      <c r="H28" s="126" t="s">
        <v>18</v>
      </c>
      <c r="I28" s="124">
        <v>1.19</v>
      </c>
      <c r="J28" s="127"/>
      <c r="K28" s="126"/>
      <c r="L28" s="127"/>
      <c r="M28" s="126"/>
      <c r="N28" s="126">
        <f>C28+E28+G28+I28+K28</f>
        <v>1.19</v>
      </c>
    </row>
    <row r="29" spans="1:15" x14ac:dyDescent="0.3">
      <c r="A29" s="74"/>
      <c r="B29" s="120"/>
      <c r="C29" s="120"/>
      <c r="D29" s="128" t="s">
        <v>55</v>
      </c>
      <c r="E29" s="120"/>
      <c r="F29" s="128"/>
      <c r="G29" s="120"/>
      <c r="H29" s="128" t="s">
        <v>56</v>
      </c>
      <c r="I29" s="129"/>
      <c r="J29" s="128"/>
      <c r="K29" s="129"/>
      <c r="L29" s="128"/>
      <c r="M29" s="120"/>
      <c r="N29" s="120"/>
      <c r="O29" t="s">
        <v>74</v>
      </c>
    </row>
    <row r="30" spans="1:15" x14ac:dyDescent="0.3">
      <c r="A30" s="16">
        <v>6</v>
      </c>
      <c r="B30" s="123"/>
      <c r="C30" s="123"/>
      <c r="D30" s="122" t="s">
        <v>18</v>
      </c>
      <c r="E30" s="122">
        <v>1.1000000000000001</v>
      </c>
      <c r="F30" s="122"/>
      <c r="G30" s="123"/>
      <c r="H30" s="122" t="s">
        <v>19</v>
      </c>
      <c r="I30" s="124">
        <v>0.28999999999999998</v>
      </c>
      <c r="J30" s="122"/>
      <c r="K30" s="124"/>
      <c r="L30" s="122"/>
      <c r="M30" s="123"/>
      <c r="N30" s="123">
        <f>E30+I30</f>
        <v>1.3900000000000001</v>
      </c>
    </row>
    <row r="31" spans="1:15" ht="15" customHeight="1" x14ac:dyDescent="0.3">
      <c r="A31" s="74"/>
      <c r="B31" s="125"/>
      <c r="C31" s="127"/>
      <c r="D31" s="125"/>
      <c r="E31" s="127"/>
      <c r="F31" s="125" t="s">
        <v>57</v>
      </c>
      <c r="G31" s="127"/>
      <c r="H31" s="119"/>
      <c r="I31" s="127"/>
      <c r="J31" s="119"/>
      <c r="K31" s="128"/>
      <c r="L31" s="128"/>
      <c r="M31" s="128"/>
      <c r="N31" s="120"/>
      <c r="O31" t="s">
        <v>74</v>
      </c>
    </row>
    <row r="32" spans="1:15" x14ac:dyDescent="0.3">
      <c r="A32" s="16">
        <v>2</v>
      </c>
      <c r="B32" s="122"/>
      <c r="C32" s="122"/>
      <c r="D32" s="122"/>
      <c r="E32" s="122"/>
      <c r="F32" s="122" t="s">
        <v>18</v>
      </c>
      <c r="G32" s="122">
        <v>0.46</v>
      </c>
      <c r="H32" s="122"/>
      <c r="I32" s="122"/>
      <c r="J32" s="122"/>
      <c r="K32" s="122"/>
      <c r="L32" s="122"/>
      <c r="M32" s="122"/>
      <c r="N32" s="123">
        <f>C32+E32+G32+I32+K32+M32</f>
        <v>0.46</v>
      </c>
    </row>
    <row r="33" spans="1:15" x14ac:dyDescent="0.3">
      <c r="A33" s="74"/>
      <c r="B33" s="128"/>
      <c r="C33" s="120"/>
      <c r="D33" s="120"/>
      <c r="E33" s="130"/>
      <c r="F33" s="128"/>
      <c r="G33" s="120"/>
      <c r="H33" s="131" t="s">
        <v>58</v>
      </c>
      <c r="I33" s="120"/>
      <c r="J33" s="131"/>
      <c r="K33" s="120"/>
      <c r="L33" s="128"/>
      <c r="M33" s="120"/>
      <c r="N33" s="120"/>
      <c r="O33" t="s">
        <v>74</v>
      </c>
    </row>
    <row r="34" spans="1:15" x14ac:dyDescent="0.3">
      <c r="A34" s="16">
        <v>5.75</v>
      </c>
      <c r="B34" s="122"/>
      <c r="C34" s="123"/>
      <c r="D34" s="123"/>
      <c r="E34" s="132"/>
      <c r="F34" s="122"/>
      <c r="G34" s="123"/>
      <c r="H34" s="133" t="s">
        <v>18</v>
      </c>
      <c r="I34" s="123">
        <v>1.33</v>
      </c>
      <c r="J34" s="133"/>
      <c r="K34" s="123"/>
      <c r="L34" s="122"/>
      <c r="M34" s="123"/>
      <c r="N34" s="123">
        <f>C34+E34+G34+I34+K34+M34</f>
        <v>1.33</v>
      </c>
    </row>
    <row r="35" spans="1:15" x14ac:dyDescent="0.3">
      <c r="A35" s="100">
        <f>SUM(A3:A34)</f>
        <v>104.43</v>
      </c>
      <c r="B35" s="101"/>
      <c r="C35" s="102">
        <f>SUM(C3:C34)</f>
        <v>3.71</v>
      </c>
      <c r="D35" s="103"/>
      <c r="E35" s="102">
        <f>SUM(E3:E34)</f>
        <v>4.8000000000000007</v>
      </c>
      <c r="F35" s="104"/>
      <c r="G35" s="102">
        <f>SUM(G3:G34)</f>
        <v>4.8999999999999995</v>
      </c>
      <c r="H35" s="104"/>
      <c r="I35" s="102">
        <f>SUM(I3:I34)</f>
        <v>4.8100000000000005</v>
      </c>
      <c r="J35" s="104"/>
      <c r="K35" s="102">
        <f>SUM(K3:K34)</f>
        <v>5.5500000000000007</v>
      </c>
      <c r="L35" s="103"/>
      <c r="M35" s="102"/>
      <c r="N35" s="102">
        <f>SUM(N4:N18)</f>
        <v>12.56</v>
      </c>
    </row>
    <row r="36" spans="1:15" x14ac:dyDescent="0.3">
      <c r="A36" s="105"/>
      <c r="C36" s="106" t="s">
        <v>41</v>
      </c>
      <c r="E36" s="108"/>
      <c r="F36" s="107"/>
      <c r="G36" s="107"/>
      <c r="H36" s="107"/>
      <c r="I36" s="107"/>
      <c r="J36" s="109" t="s">
        <v>11</v>
      </c>
      <c r="K36" s="108"/>
      <c r="L36" s="108"/>
      <c r="M36" s="108"/>
      <c r="N36" s="107"/>
    </row>
    <row r="37" spans="1:15" x14ac:dyDescent="0.3">
      <c r="A37" s="105"/>
      <c r="C37" s="299" t="s">
        <v>13</v>
      </c>
      <c r="D37" s="299"/>
      <c r="E37" t="str">
        <f>B1</f>
        <v>NATALIA PIROGOVA</v>
      </c>
      <c r="G37" s="110"/>
      <c r="I37" s="107"/>
      <c r="J37" s="111">
        <f>N35*4.33</f>
        <v>54.384800000000006</v>
      </c>
      <c r="K37" s="108"/>
      <c r="L37" s="108"/>
      <c r="M37" s="108"/>
      <c r="N37" s="107"/>
    </row>
    <row r="38" spans="1:15" x14ac:dyDescent="0.3">
      <c r="F38" t="s">
        <v>59</v>
      </c>
    </row>
    <row r="39" spans="1:15" x14ac:dyDescent="0.3">
      <c r="F39" t="s">
        <v>43</v>
      </c>
    </row>
  </sheetData>
  <mergeCells count="1">
    <mergeCell ref="C37:D37"/>
  </mergeCells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23"/>
    </sheetView>
  </sheetViews>
  <sheetFormatPr baseColWidth="10" defaultRowHeight="14.4" x14ac:dyDescent="0.3"/>
  <cols>
    <col min="1" max="1" width="7.6640625" customWidth="1"/>
    <col min="3" max="3" width="6.109375" customWidth="1"/>
    <col min="4" max="4" width="16.88671875" customWidth="1"/>
    <col min="5" max="5" width="5.6640625" customWidth="1"/>
    <col min="6" max="6" width="12.88671875" customWidth="1"/>
    <col min="7" max="7" width="6.33203125" customWidth="1"/>
    <col min="8" max="8" width="7.44140625" customWidth="1"/>
    <col min="9" max="9" width="6.33203125" customWidth="1"/>
    <col min="10" max="10" width="16.88671875" customWidth="1"/>
    <col min="11" max="11" width="6.33203125" customWidth="1"/>
    <col min="12" max="12" width="4.88671875" customWidth="1"/>
    <col min="13" max="13" width="4.109375" customWidth="1"/>
    <col min="14" max="14" width="5.44140625" customWidth="1"/>
  </cols>
  <sheetData>
    <row r="1" spans="1:14" x14ac:dyDescent="0.3">
      <c r="A1" s="72"/>
      <c r="B1" s="2" t="s">
        <v>14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4" x14ac:dyDescent="0.3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3" t="s">
        <v>4</v>
      </c>
      <c r="H2" s="73" t="s">
        <v>6</v>
      </c>
      <c r="I2" s="73" t="s">
        <v>4</v>
      </c>
      <c r="J2" s="73" t="s">
        <v>7</v>
      </c>
      <c r="K2" s="73" t="s">
        <v>4</v>
      </c>
      <c r="L2" s="73" t="s">
        <v>8</v>
      </c>
      <c r="M2" s="73" t="s">
        <v>4</v>
      </c>
      <c r="N2" s="73" t="s">
        <v>9</v>
      </c>
    </row>
    <row r="3" spans="1:14" x14ac:dyDescent="0.3">
      <c r="A3" s="54"/>
      <c r="B3" s="20" t="s">
        <v>33</v>
      </c>
      <c r="C3" s="74"/>
      <c r="D3" s="75"/>
      <c r="E3" s="76"/>
      <c r="F3" s="20" t="s">
        <v>33</v>
      </c>
      <c r="G3" s="74"/>
      <c r="H3" s="20"/>
      <c r="I3" s="76"/>
      <c r="J3" s="20" t="s">
        <v>33</v>
      </c>
      <c r="K3" s="76"/>
      <c r="L3" s="20"/>
      <c r="M3" s="20"/>
      <c r="N3" s="76"/>
    </row>
    <row r="4" spans="1:14" x14ac:dyDescent="0.3">
      <c r="A4" s="49">
        <v>6.5</v>
      </c>
      <c r="B4" s="44" t="s">
        <v>18</v>
      </c>
      <c r="C4" s="16">
        <v>0.7</v>
      </c>
      <c r="D4" s="77"/>
      <c r="E4" s="49"/>
      <c r="F4" s="44" t="s">
        <v>34</v>
      </c>
      <c r="G4" s="16">
        <v>0.4</v>
      </c>
      <c r="H4" s="44"/>
      <c r="I4" s="49"/>
      <c r="J4" s="44" t="s">
        <v>34</v>
      </c>
      <c r="K4" s="49">
        <v>0.4</v>
      </c>
      <c r="L4" s="44"/>
      <c r="M4" s="44"/>
      <c r="N4" s="49">
        <f>C4+G4+K4</f>
        <v>1.5</v>
      </c>
    </row>
    <row r="5" spans="1:14" x14ac:dyDescent="0.3">
      <c r="A5" s="54"/>
      <c r="B5" s="20" t="s">
        <v>35</v>
      </c>
      <c r="C5" s="74"/>
      <c r="D5" s="75"/>
      <c r="E5" s="76"/>
      <c r="F5" s="20" t="s">
        <v>35</v>
      </c>
      <c r="G5" s="74"/>
      <c r="H5" s="20"/>
      <c r="I5" s="76"/>
      <c r="J5" s="20" t="s">
        <v>35</v>
      </c>
      <c r="K5" s="76"/>
      <c r="L5" s="20"/>
      <c r="M5" s="20"/>
      <c r="N5" s="76"/>
    </row>
    <row r="6" spans="1:14" x14ac:dyDescent="0.3">
      <c r="A6" s="49">
        <v>6</v>
      </c>
      <c r="B6" s="44" t="s">
        <v>18</v>
      </c>
      <c r="C6" s="16">
        <v>0.57999999999999996</v>
      </c>
      <c r="D6" s="77"/>
      <c r="E6" s="49"/>
      <c r="F6" s="44" t="s">
        <v>34</v>
      </c>
      <c r="G6" s="16">
        <v>0.4</v>
      </c>
      <c r="H6" s="44"/>
      <c r="I6" s="49"/>
      <c r="J6" s="44" t="s">
        <v>34</v>
      </c>
      <c r="K6" s="49">
        <v>0.4</v>
      </c>
      <c r="L6" s="44"/>
      <c r="M6" s="44"/>
      <c r="N6" s="49">
        <f>C6+G6+K6</f>
        <v>1.38</v>
      </c>
    </row>
    <row r="7" spans="1:14" x14ac:dyDescent="0.3">
      <c r="A7" s="54"/>
      <c r="B7" s="20" t="s">
        <v>36</v>
      </c>
      <c r="C7" s="74"/>
      <c r="D7" s="75"/>
      <c r="E7" s="76"/>
      <c r="F7" s="20" t="s">
        <v>36</v>
      </c>
      <c r="G7" s="74"/>
      <c r="H7" s="20"/>
      <c r="I7" s="76"/>
      <c r="J7" s="20" t="s">
        <v>36</v>
      </c>
      <c r="K7" s="76"/>
      <c r="L7" s="20"/>
      <c r="M7" s="20"/>
      <c r="N7" s="76"/>
    </row>
    <row r="8" spans="1:14" x14ac:dyDescent="0.3">
      <c r="A8" s="49">
        <v>7</v>
      </c>
      <c r="B8" s="44" t="s">
        <v>19</v>
      </c>
      <c r="C8" s="16">
        <v>0.33</v>
      </c>
      <c r="D8" s="77"/>
      <c r="E8" s="49"/>
      <c r="F8" s="44" t="s">
        <v>18</v>
      </c>
      <c r="G8" s="16">
        <v>0.95</v>
      </c>
      <c r="H8" s="44"/>
      <c r="I8" s="49"/>
      <c r="J8" s="44" t="s">
        <v>19</v>
      </c>
      <c r="K8" s="49">
        <v>0.33</v>
      </c>
      <c r="L8" s="44"/>
      <c r="M8" s="44"/>
      <c r="N8" s="49">
        <f>C8+G8+K8</f>
        <v>1.61</v>
      </c>
    </row>
    <row r="9" spans="1:14" ht="18.75" customHeight="1" x14ac:dyDescent="0.3">
      <c r="A9" s="78">
        <v>4.9800000000000004</v>
      </c>
      <c r="B9" s="79"/>
      <c r="C9" s="80"/>
      <c r="D9" s="81" t="s">
        <v>37</v>
      </c>
      <c r="E9" s="78"/>
      <c r="F9" s="81"/>
      <c r="G9" s="78"/>
      <c r="H9" s="82"/>
      <c r="I9" s="83"/>
      <c r="J9" s="81" t="s">
        <v>37</v>
      </c>
      <c r="K9" s="78"/>
      <c r="L9" s="82"/>
      <c r="M9" s="82"/>
      <c r="N9" s="84"/>
    </row>
    <row r="10" spans="1:14" x14ac:dyDescent="0.3">
      <c r="A10" s="85"/>
      <c r="B10" s="86"/>
      <c r="C10" s="87"/>
      <c r="D10" s="88" t="s">
        <v>19</v>
      </c>
      <c r="E10" s="85">
        <v>0.33</v>
      </c>
      <c r="F10" s="88"/>
      <c r="G10" s="85"/>
      <c r="H10" s="86"/>
      <c r="I10" s="85"/>
      <c r="J10" s="88" t="s">
        <v>18</v>
      </c>
      <c r="K10" s="85">
        <v>0.82</v>
      </c>
      <c r="L10" s="86"/>
      <c r="M10" s="86"/>
      <c r="N10" s="49">
        <f>E10+K10</f>
        <v>1.1499999999999999</v>
      </c>
    </row>
    <row r="11" spans="1:14" x14ac:dyDescent="0.3">
      <c r="A11" s="78"/>
      <c r="B11" s="91"/>
      <c r="C11" s="91"/>
      <c r="D11" s="82" t="s">
        <v>38</v>
      </c>
      <c r="E11" s="78"/>
      <c r="F11" s="92"/>
      <c r="G11" s="80"/>
      <c r="H11" s="93"/>
      <c r="I11" s="78"/>
      <c r="J11" s="94" t="s">
        <v>39</v>
      </c>
      <c r="K11" s="78"/>
      <c r="L11" s="93"/>
      <c r="M11" s="91"/>
      <c r="N11" s="78"/>
    </row>
    <row r="12" spans="1:14" x14ac:dyDescent="0.3">
      <c r="A12" s="85">
        <v>7</v>
      </c>
      <c r="B12" s="95"/>
      <c r="C12" s="95"/>
      <c r="D12" s="86" t="s">
        <v>19</v>
      </c>
      <c r="E12" s="85">
        <v>0.5</v>
      </c>
      <c r="F12" s="90"/>
      <c r="G12" s="87"/>
      <c r="H12" s="96"/>
      <c r="I12" s="85"/>
      <c r="J12" s="97" t="s">
        <v>18</v>
      </c>
      <c r="K12" s="85">
        <v>1.1100000000000001</v>
      </c>
      <c r="L12" s="96"/>
      <c r="M12" s="95"/>
      <c r="N12" s="85">
        <f>C12+E12+G12+I12+K12</f>
        <v>1.61</v>
      </c>
    </row>
    <row r="13" spans="1:14" x14ac:dyDescent="0.3">
      <c r="A13" s="89"/>
      <c r="B13" s="82"/>
      <c r="C13" s="80"/>
      <c r="D13" s="82" t="s">
        <v>40</v>
      </c>
      <c r="E13" s="78"/>
      <c r="F13" s="98"/>
      <c r="G13" s="80"/>
      <c r="H13" s="82"/>
      <c r="I13" s="78"/>
      <c r="J13" s="82" t="s">
        <v>40</v>
      </c>
      <c r="K13" s="78"/>
      <c r="L13" s="82"/>
      <c r="M13" s="82"/>
      <c r="N13" s="78"/>
    </row>
    <row r="14" spans="1:14" x14ac:dyDescent="0.3">
      <c r="A14" s="85">
        <v>7</v>
      </c>
      <c r="B14" s="86"/>
      <c r="C14" s="87"/>
      <c r="D14" s="86" t="s">
        <v>18</v>
      </c>
      <c r="E14" s="85">
        <v>1.29</v>
      </c>
      <c r="F14" s="99"/>
      <c r="G14" s="87"/>
      <c r="H14" s="86"/>
      <c r="I14" s="85"/>
      <c r="J14" s="86" t="s">
        <v>19</v>
      </c>
      <c r="K14" s="85">
        <v>0.33</v>
      </c>
      <c r="L14" s="86"/>
      <c r="M14" s="86"/>
      <c r="N14" s="85">
        <f>E14+K14</f>
        <v>1.62</v>
      </c>
    </row>
    <row r="15" spans="1:14" x14ac:dyDescent="0.3">
      <c r="A15" s="89"/>
      <c r="B15" s="82" t="s">
        <v>44</v>
      </c>
      <c r="C15" s="80"/>
      <c r="D15" s="112"/>
      <c r="E15" s="78"/>
      <c r="F15" s="82" t="s">
        <v>44</v>
      </c>
      <c r="G15" s="80"/>
      <c r="H15" s="82"/>
      <c r="I15" s="78"/>
      <c r="J15" s="82" t="s">
        <v>45</v>
      </c>
      <c r="K15" s="78"/>
      <c r="L15" s="82"/>
      <c r="M15" s="82"/>
      <c r="N15" s="78"/>
    </row>
    <row r="16" spans="1:14" x14ac:dyDescent="0.3">
      <c r="A16" s="85">
        <v>8</v>
      </c>
      <c r="B16" s="86" t="s">
        <v>19</v>
      </c>
      <c r="C16" s="87">
        <v>0.25</v>
      </c>
      <c r="D16" s="113"/>
      <c r="E16" s="85"/>
      <c r="F16" s="86" t="s">
        <v>18</v>
      </c>
      <c r="G16" s="87">
        <v>1.34</v>
      </c>
      <c r="H16" s="86"/>
      <c r="I16" s="85"/>
      <c r="J16" s="86" t="s">
        <v>19</v>
      </c>
      <c r="K16" s="85">
        <v>0.25</v>
      </c>
      <c r="L16" s="86"/>
      <c r="M16" s="86"/>
      <c r="N16" s="85">
        <f>C16+G16+K16</f>
        <v>1.84</v>
      </c>
    </row>
    <row r="17" spans="1:14" x14ac:dyDescent="0.3">
      <c r="A17" s="89"/>
      <c r="B17" s="82" t="s">
        <v>46</v>
      </c>
      <c r="C17" s="80"/>
      <c r="D17" s="112"/>
      <c r="E17" s="78"/>
      <c r="F17" s="82" t="s">
        <v>46</v>
      </c>
      <c r="G17" s="80"/>
      <c r="H17" s="82"/>
      <c r="I17" s="78"/>
      <c r="J17" s="82" t="s">
        <v>46</v>
      </c>
      <c r="K17" s="78"/>
      <c r="L17" s="82"/>
      <c r="M17" s="82"/>
      <c r="N17" s="78"/>
    </row>
    <row r="18" spans="1:14" x14ac:dyDescent="0.3">
      <c r="A18" s="85">
        <v>8</v>
      </c>
      <c r="B18" s="86" t="s">
        <v>18</v>
      </c>
      <c r="C18" s="87">
        <v>1.19</v>
      </c>
      <c r="D18" s="113"/>
      <c r="E18" s="85"/>
      <c r="F18" s="86" t="s">
        <v>19</v>
      </c>
      <c r="G18" s="87">
        <v>0.33</v>
      </c>
      <c r="H18" s="86"/>
      <c r="I18" s="85"/>
      <c r="J18" s="86" t="s">
        <v>19</v>
      </c>
      <c r="K18" s="85">
        <v>0.33</v>
      </c>
      <c r="L18" s="86"/>
      <c r="M18" s="86"/>
      <c r="N18" s="85">
        <f>C18+G18+K18</f>
        <v>1.85</v>
      </c>
    </row>
    <row r="19" spans="1:14" x14ac:dyDescent="0.3">
      <c r="A19" s="100">
        <f>SUM(A3:A18)</f>
        <v>54.480000000000004</v>
      </c>
      <c r="B19" s="101"/>
      <c r="C19" s="102">
        <f>SUM(C3:C18)</f>
        <v>3.05</v>
      </c>
      <c r="D19" s="103"/>
      <c r="E19" s="102">
        <f>SUM(E3:E18)</f>
        <v>2.12</v>
      </c>
      <c r="F19" s="104"/>
      <c r="G19" s="102">
        <f>SUM(G3:G18)</f>
        <v>3.42</v>
      </c>
      <c r="H19" s="104"/>
      <c r="I19" s="102">
        <f>SUM(I3:I14)</f>
        <v>0</v>
      </c>
      <c r="J19" s="104"/>
      <c r="K19" s="102">
        <f>SUM(K4:K18)</f>
        <v>3.9700000000000006</v>
      </c>
      <c r="L19" s="103"/>
      <c r="M19" s="102"/>
      <c r="N19" s="102">
        <f>SUM(N4:N18)</f>
        <v>12.56</v>
      </c>
    </row>
    <row r="20" spans="1:14" x14ac:dyDescent="0.3">
      <c r="A20" s="105"/>
      <c r="C20" s="106" t="s">
        <v>41</v>
      </c>
      <c r="E20" s="108"/>
      <c r="F20" s="107"/>
      <c r="G20" s="107"/>
      <c r="H20" s="107"/>
      <c r="I20" s="107"/>
      <c r="J20" s="109" t="s">
        <v>11</v>
      </c>
      <c r="K20" s="108"/>
      <c r="L20" s="108"/>
      <c r="M20" s="108"/>
      <c r="N20" s="107"/>
    </row>
    <row r="21" spans="1:14" ht="13.5" customHeight="1" x14ac:dyDescent="0.3">
      <c r="A21" s="105"/>
      <c r="C21" s="299" t="s">
        <v>13</v>
      </c>
      <c r="D21" s="299"/>
      <c r="E21" t="str">
        <f>B1</f>
        <v>NATALIA PIROGOVA</v>
      </c>
      <c r="G21" s="110"/>
      <c r="I21" s="107"/>
      <c r="J21" s="111">
        <f>N19*4.33</f>
        <v>54.384800000000006</v>
      </c>
      <c r="K21" s="108"/>
      <c r="L21" s="108"/>
      <c r="M21" s="108"/>
      <c r="N21" s="107"/>
    </row>
    <row r="22" spans="1:14" x14ac:dyDescent="0.3">
      <c r="F22" t="s">
        <v>42</v>
      </c>
    </row>
    <row r="23" spans="1:14" x14ac:dyDescent="0.3">
      <c r="F23" t="s">
        <v>43</v>
      </c>
    </row>
  </sheetData>
  <mergeCells count="1">
    <mergeCell ref="C21:D2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N39"/>
    </sheetView>
  </sheetViews>
  <sheetFormatPr baseColWidth="10" defaultRowHeight="14.4" x14ac:dyDescent="0.3"/>
  <cols>
    <col min="1" max="1" width="7.109375" customWidth="1"/>
    <col min="2" max="2" width="15.44140625" customWidth="1"/>
    <col min="3" max="3" width="6.44140625" customWidth="1"/>
    <col min="4" max="4" width="17.5546875" customWidth="1"/>
    <col min="5" max="5" width="6" customWidth="1"/>
    <col min="7" max="7" width="6.5546875" customWidth="1"/>
    <col min="9" max="9" width="7.109375" customWidth="1"/>
    <col min="10" max="10" width="12.109375" customWidth="1"/>
    <col min="11" max="11" width="7.44140625" customWidth="1"/>
    <col min="12" max="12" width="6.44140625" customWidth="1"/>
    <col min="13" max="13" width="6.33203125" customWidth="1"/>
    <col min="14" max="14" width="8.6640625" customWidth="1"/>
  </cols>
  <sheetData>
    <row r="1" spans="1:14" x14ac:dyDescent="0.3">
      <c r="A1" s="125"/>
      <c r="B1" s="2" t="s">
        <v>14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x14ac:dyDescent="0.3">
      <c r="A2" s="246" t="s">
        <v>0</v>
      </c>
      <c r="B2" s="246" t="s">
        <v>1</v>
      </c>
      <c r="C2" s="246" t="s">
        <v>2</v>
      </c>
      <c r="D2" s="246" t="s">
        <v>3</v>
      </c>
      <c r="E2" s="246" t="s">
        <v>4</v>
      </c>
      <c r="F2" s="246" t="s">
        <v>5</v>
      </c>
      <c r="G2" s="246" t="s">
        <v>4</v>
      </c>
      <c r="H2" s="246" t="s">
        <v>6</v>
      </c>
      <c r="I2" s="246" t="s">
        <v>4</v>
      </c>
      <c r="J2" s="246" t="s">
        <v>7</v>
      </c>
      <c r="K2" s="246" t="s">
        <v>4</v>
      </c>
      <c r="L2" s="246" t="s">
        <v>8</v>
      </c>
      <c r="M2" s="246" t="s">
        <v>4</v>
      </c>
      <c r="N2" s="246" t="s">
        <v>9</v>
      </c>
    </row>
    <row r="3" spans="1:14" x14ac:dyDescent="0.3">
      <c r="A3" s="238"/>
      <c r="B3" s="176"/>
      <c r="C3" s="215"/>
      <c r="D3" s="176"/>
      <c r="E3" s="215"/>
      <c r="F3" s="48" t="s">
        <v>79</v>
      </c>
      <c r="G3" s="9"/>
      <c r="H3" s="48"/>
      <c r="I3" s="9"/>
      <c r="J3" s="178"/>
      <c r="K3" s="9"/>
      <c r="L3" s="177"/>
      <c r="M3" s="46"/>
      <c r="N3" s="76"/>
    </row>
    <row r="4" spans="1:14" ht="21.6" x14ac:dyDescent="0.3">
      <c r="A4" s="239">
        <v>2</v>
      </c>
      <c r="B4" s="171"/>
      <c r="C4" s="207"/>
      <c r="D4" s="171"/>
      <c r="E4" s="207"/>
      <c r="F4" s="43" t="s">
        <v>80</v>
      </c>
      <c r="G4" s="16">
        <v>0.46</v>
      </c>
      <c r="H4" s="43"/>
      <c r="I4" s="16"/>
      <c r="J4" s="240"/>
      <c r="K4" s="16"/>
      <c r="L4" s="65"/>
      <c r="M4" s="44"/>
      <c r="N4" s="49">
        <f>C4+E4+G4+I4+K4+M4</f>
        <v>0.46</v>
      </c>
    </row>
    <row r="5" spans="1:14" x14ac:dyDescent="0.3">
      <c r="A5" s="41">
        <v>10</v>
      </c>
      <c r="B5" s="20" t="s">
        <v>63</v>
      </c>
      <c r="C5" s="74"/>
      <c r="D5" s="76"/>
      <c r="E5" s="47"/>
      <c r="F5" s="173" t="s">
        <v>63</v>
      </c>
      <c r="G5" s="74"/>
      <c r="H5" s="76"/>
      <c r="I5" s="74"/>
      <c r="J5" s="20" t="s">
        <v>63</v>
      </c>
      <c r="K5" s="74"/>
      <c r="L5" s="20"/>
      <c r="M5" s="20"/>
      <c r="N5" s="76"/>
    </row>
    <row r="6" spans="1:14" x14ac:dyDescent="0.3">
      <c r="A6" s="24"/>
      <c r="B6" s="44" t="s">
        <v>18</v>
      </c>
      <c r="C6" s="16">
        <v>1.65</v>
      </c>
      <c r="D6" s="49"/>
      <c r="E6" s="44"/>
      <c r="F6" s="66" t="s">
        <v>19</v>
      </c>
      <c r="G6" s="16">
        <v>0.33</v>
      </c>
      <c r="H6" s="49"/>
      <c r="I6" s="16"/>
      <c r="J6" s="44" t="s">
        <v>19</v>
      </c>
      <c r="K6" s="16">
        <v>0.33</v>
      </c>
      <c r="L6" s="44"/>
      <c r="M6" s="44"/>
      <c r="N6" s="49">
        <f t="shared" ref="N6:N14" si="0">C6+E6+G6+I6+K6</f>
        <v>2.31</v>
      </c>
    </row>
    <row r="7" spans="1:14" x14ac:dyDescent="0.3">
      <c r="A7" s="41">
        <v>7</v>
      </c>
      <c r="B7" s="20" t="s">
        <v>64</v>
      </c>
      <c r="C7" s="74"/>
      <c r="D7" s="76"/>
      <c r="E7" s="20"/>
      <c r="F7" s="173"/>
      <c r="G7" s="211"/>
      <c r="H7" s="76" t="s">
        <v>64</v>
      </c>
      <c r="I7" s="211"/>
      <c r="J7" s="20"/>
      <c r="K7" s="74"/>
      <c r="L7" s="20"/>
      <c r="M7" s="20"/>
      <c r="N7" s="76"/>
    </row>
    <row r="8" spans="1:14" x14ac:dyDescent="0.3">
      <c r="A8" s="24"/>
      <c r="B8" s="44" t="s">
        <v>19</v>
      </c>
      <c r="C8" s="16">
        <v>0.33</v>
      </c>
      <c r="D8" s="66"/>
      <c r="E8" s="43"/>
      <c r="F8" s="166"/>
      <c r="G8" s="207"/>
      <c r="H8" s="49" t="s">
        <v>18</v>
      </c>
      <c r="I8" s="16">
        <v>1.28</v>
      </c>
      <c r="J8" s="43"/>
      <c r="K8" s="16"/>
      <c r="L8" s="44"/>
      <c r="M8" s="44"/>
      <c r="N8" s="49">
        <f t="shared" si="0"/>
        <v>1.61</v>
      </c>
    </row>
    <row r="9" spans="1:14" x14ac:dyDescent="0.3">
      <c r="A9" s="41">
        <v>6</v>
      </c>
      <c r="B9" s="20" t="s">
        <v>65</v>
      </c>
      <c r="C9" s="74"/>
      <c r="D9" s="76"/>
      <c r="E9" s="47"/>
      <c r="F9" s="173"/>
      <c r="G9" s="211"/>
      <c r="H9" s="76" t="s">
        <v>65</v>
      </c>
      <c r="I9" s="74"/>
      <c r="J9" s="20"/>
      <c r="K9" s="74"/>
      <c r="L9" s="20"/>
      <c r="M9" s="20"/>
      <c r="N9" s="76"/>
    </row>
    <row r="10" spans="1:14" x14ac:dyDescent="0.3">
      <c r="A10" s="24"/>
      <c r="B10" s="44" t="s">
        <v>19</v>
      </c>
      <c r="C10" s="16">
        <v>0.25</v>
      </c>
      <c r="D10" s="66"/>
      <c r="E10" s="43"/>
      <c r="F10" s="66"/>
      <c r="G10" s="16"/>
      <c r="H10" s="49" t="s">
        <v>18</v>
      </c>
      <c r="I10" s="16">
        <v>1.1299999999999999</v>
      </c>
      <c r="J10" s="43"/>
      <c r="K10" s="16"/>
      <c r="L10" s="44"/>
      <c r="M10" s="44"/>
      <c r="N10" s="49">
        <f t="shared" si="0"/>
        <v>1.38</v>
      </c>
    </row>
    <row r="11" spans="1:14" ht="21.6" x14ac:dyDescent="0.3">
      <c r="A11" s="41">
        <v>5.5</v>
      </c>
      <c r="B11" s="20" t="s">
        <v>66</v>
      </c>
      <c r="C11" s="74"/>
      <c r="D11" s="76"/>
      <c r="E11" s="20"/>
      <c r="F11" s="173"/>
      <c r="G11" s="74"/>
      <c r="H11" s="173" t="s">
        <v>66</v>
      </c>
      <c r="I11" s="206"/>
      <c r="J11" s="20"/>
      <c r="K11" s="74"/>
      <c r="L11" s="20"/>
      <c r="M11" s="20"/>
      <c r="N11" s="76"/>
    </row>
    <row r="12" spans="1:14" x14ac:dyDescent="0.3">
      <c r="A12" s="24"/>
      <c r="B12" s="44" t="s">
        <v>19</v>
      </c>
      <c r="C12" s="16">
        <v>0.33</v>
      </c>
      <c r="D12" s="49"/>
      <c r="E12" s="44"/>
      <c r="F12" s="66"/>
      <c r="G12" s="16"/>
      <c r="H12" s="49" t="s">
        <v>18</v>
      </c>
      <c r="I12" s="16">
        <v>0.94</v>
      </c>
      <c r="J12" s="43"/>
      <c r="K12" s="16"/>
      <c r="L12" s="44"/>
      <c r="M12" s="44"/>
      <c r="N12" s="49">
        <f t="shared" si="0"/>
        <v>1.27</v>
      </c>
    </row>
    <row r="13" spans="1:14" x14ac:dyDescent="0.3">
      <c r="A13" s="41">
        <v>7.64</v>
      </c>
      <c r="B13" s="20" t="s">
        <v>67</v>
      </c>
      <c r="C13" s="74"/>
      <c r="D13" s="76"/>
      <c r="E13" s="20"/>
      <c r="F13" s="173" t="s">
        <v>67</v>
      </c>
      <c r="G13" s="74"/>
      <c r="H13" s="76"/>
      <c r="I13" s="74"/>
      <c r="J13" s="20" t="s">
        <v>67</v>
      </c>
      <c r="K13" s="74"/>
      <c r="L13" s="20"/>
      <c r="M13" s="20"/>
      <c r="N13" s="76"/>
    </row>
    <row r="14" spans="1:14" ht="40.799999999999997" x14ac:dyDescent="0.3">
      <c r="A14" s="24"/>
      <c r="B14" s="122" t="s">
        <v>68</v>
      </c>
      <c r="C14" s="16">
        <v>0.33</v>
      </c>
      <c r="D14" s="171"/>
      <c r="E14" s="65"/>
      <c r="F14" s="66" t="s">
        <v>18</v>
      </c>
      <c r="G14" s="16">
        <v>1.1000000000000001</v>
      </c>
      <c r="H14" s="66"/>
      <c r="I14" s="16"/>
      <c r="J14" s="44" t="s">
        <v>19</v>
      </c>
      <c r="K14" s="16">
        <v>0.33</v>
      </c>
      <c r="L14" s="44"/>
      <c r="M14" s="44"/>
      <c r="N14" s="49">
        <f t="shared" si="0"/>
        <v>1.7600000000000002</v>
      </c>
    </row>
    <row r="15" spans="1:14" ht="21.6" x14ac:dyDescent="0.3">
      <c r="A15" s="41"/>
      <c r="B15" s="81" t="s">
        <v>69</v>
      </c>
      <c r="C15" s="247"/>
      <c r="D15" s="81"/>
      <c r="E15" s="81"/>
      <c r="F15" s="81"/>
      <c r="G15" s="247"/>
      <c r="H15" s="81" t="s">
        <v>70</v>
      </c>
      <c r="I15" s="247"/>
      <c r="J15" s="82"/>
      <c r="K15" s="74"/>
      <c r="L15" s="20"/>
      <c r="M15" s="20"/>
      <c r="N15" s="76"/>
    </row>
    <row r="16" spans="1:14" x14ac:dyDescent="0.3">
      <c r="A16" s="24">
        <v>6</v>
      </c>
      <c r="B16" s="88" t="s">
        <v>19</v>
      </c>
      <c r="C16" s="248">
        <v>0.38</v>
      </c>
      <c r="D16" s="88"/>
      <c r="E16" s="88"/>
      <c r="F16" s="88"/>
      <c r="G16" s="248"/>
      <c r="H16" s="88" t="s">
        <v>18</v>
      </c>
      <c r="I16" s="248">
        <v>1</v>
      </c>
      <c r="J16" s="86"/>
      <c r="K16" s="16"/>
      <c r="L16" s="44"/>
      <c r="M16" s="44"/>
      <c r="N16" s="49">
        <f>I16+C16</f>
        <v>1.38</v>
      </c>
    </row>
    <row r="17" spans="1:14" x14ac:dyDescent="0.3">
      <c r="A17" s="52"/>
      <c r="B17" s="76" t="s">
        <v>71</v>
      </c>
      <c r="C17" s="229"/>
      <c r="D17" s="76"/>
      <c r="E17" s="230"/>
      <c r="F17" s="249"/>
      <c r="G17" s="250"/>
      <c r="H17" s="251" t="s">
        <v>71</v>
      </c>
      <c r="I17" s="9"/>
      <c r="J17" s="251"/>
      <c r="K17" s="9"/>
      <c r="L17" s="46"/>
      <c r="M17" s="46"/>
      <c r="N17" s="54"/>
    </row>
    <row r="18" spans="1:14" x14ac:dyDescent="0.3">
      <c r="A18" s="52">
        <v>4.6399999999999997</v>
      </c>
      <c r="B18" s="54" t="s">
        <v>19</v>
      </c>
      <c r="C18" s="9">
        <v>0.32</v>
      </c>
      <c r="D18" s="54"/>
      <c r="E18" s="177"/>
      <c r="F18" s="252"/>
      <c r="G18" s="9"/>
      <c r="H18" s="253" t="s">
        <v>18</v>
      </c>
      <c r="I18" s="9">
        <v>0.75</v>
      </c>
      <c r="J18" s="253"/>
      <c r="K18" s="9"/>
      <c r="L18" s="46"/>
      <c r="M18" s="46"/>
      <c r="N18" s="54">
        <f>C18+E18+G18+I18+K18</f>
        <v>1.07</v>
      </c>
    </row>
    <row r="19" spans="1:14" x14ac:dyDescent="0.3">
      <c r="A19" s="41"/>
      <c r="B19" s="165" t="s">
        <v>72</v>
      </c>
      <c r="C19" s="74"/>
      <c r="D19" s="165"/>
      <c r="E19" s="76"/>
      <c r="F19" s="114"/>
      <c r="G19" s="74"/>
      <c r="H19" s="165" t="s">
        <v>72</v>
      </c>
      <c r="I19" s="74"/>
      <c r="J19" s="165"/>
      <c r="K19" s="74"/>
      <c r="L19" s="165"/>
      <c r="M19" s="20"/>
      <c r="N19" s="76"/>
    </row>
    <row r="20" spans="1:14" x14ac:dyDescent="0.3">
      <c r="A20" s="24">
        <v>7.82</v>
      </c>
      <c r="B20" s="44" t="s">
        <v>19</v>
      </c>
      <c r="C20" s="115">
        <v>0.33</v>
      </c>
      <c r="D20" s="44"/>
      <c r="E20" s="166"/>
      <c r="F20" s="43"/>
      <c r="G20" s="16"/>
      <c r="H20" s="44" t="s">
        <v>18</v>
      </c>
      <c r="I20" s="115">
        <v>1.47</v>
      </c>
      <c r="J20" s="44"/>
      <c r="K20" s="115"/>
      <c r="L20" s="44"/>
      <c r="M20" s="44"/>
      <c r="N20" s="49">
        <f>C20+E20+G20+I20+K20+M20</f>
        <v>1.8</v>
      </c>
    </row>
    <row r="21" spans="1:14" ht="20.399999999999999" x14ac:dyDescent="0.3">
      <c r="A21" s="167"/>
      <c r="B21" s="168"/>
      <c r="C21" s="206"/>
      <c r="D21" s="129" t="s">
        <v>76</v>
      </c>
      <c r="E21" s="168"/>
      <c r="F21" s="129"/>
      <c r="G21" s="206"/>
      <c r="H21" s="168"/>
      <c r="I21" s="74"/>
      <c r="J21" s="129" t="s">
        <v>76</v>
      </c>
      <c r="K21" s="74"/>
      <c r="L21" s="129"/>
      <c r="M21" s="20"/>
      <c r="N21" s="76"/>
    </row>
    <row r="22" spans="1:14" x14ac:dyDescent="0.3">
      <c r="A22" s="170">
        <v>6.26</v>
      </c>
      <c r="B22" s="171"/>
      <c r="C22" s="207"/>
      <c r="D22" s="171" t="s">
        <v>19</v>
      </c>
      <c r="E22" s="171">
        <v>0.33</v>
      </c>
      <c r="F22" s="171"/>
      <c r="G22" s="207"/>
      <c r="H22" s="171"/>
      <c r="I22" s="16"/>
      <c r="J22" s="65" t="s">
        <v>18</v>
      </c>
      <c r="K22" s="16">
        <v>1.1200000000000001</v>
      </c>
      <c r="L22" s="65"/>
      <c r="M22" s="44"/>
      <c r="N22" s="49">
        <f>C22+E22+G22+I22+K22+M22</f>
        <v>1.4500000000000002</v>
      </c>
    </row>
    <row r="23" spans="1:14" x14ac:dyDescent="0.3">
      <c r="A23" s="265"/>
      <c r="B23" s="76"/>
      <c r="C23" s="74"/>
      <c r="D23" s="47" t="s">
        <v>95</v>
      </c>
      <c r="E23" s="76"/>
      <c r="F23" s="76"/>
      <c r="G23" s="74"/>
      <c r="H23" s="76"/>
      <c r="I23" s="74"/>
      <c r="J23" s="20" t="s">
        <v>95</v>
      </c>
      <c r="K23" s="74"/>
      <c r="L23" s="169"/>
      <c r="M23" s="20"/>
      <c r="N23" s="74"/>
    </row>
    <row r="24" spans="1:14" x14ac:dyDescent="0.3">
      <c r="A24" s="266">
        <v>6</v>
      </c>
      <c r="B24" s="49"/>
      <c r="C24" s="16"/>
      <c r="D24" s="43" t="s">
        <v>18</v>
      </c>
      <c r="E24" s="49">
        <v>0.7</v>
      </c>
      <c r="F24" s="49"/>
      <c r="G24" s="16"/>
      <c r="H24" s="49"/>
      <c r="I24" s="16"/>
      <c r="J24" s="44" t="s">
        <v>18</v>
      </c>
      <c r="K24" s="16">
        <v>0.69</v>
      </c>
      <c r="L24" s="65"/>
      <c r="M24" s="44"/>
      <c r="N24" s="16">
        <f>SUM(K24+E24)</f>
        <v>1.39</v>
      </c>
    </row>
    <row r="25" spans="1:14" ht="31.8" x14ac:dyDescent="0.3">
      <c r="A25" s="172"/>
      <c r="B25" s="47"/>
      <c r="C25" s="74"/>
      <c r="D25" s="47" t="s">
        <v>110</v>
      </c>
      <c r="E25" s="173"/>
      <c r="F25" s="47"/>
      <c r="G25" s="211"/>
      <c r="H25" s="47"/>
      <c r="I25" s="74"/>
      <c r="J25" s="47" t="s">
        <v>110</v>
      </c>
      <c r="K25" s="74"/>
      <c r="L25" s="128"/>
      <c r="M25" s="20"/>
      <c r="N25" s="76"/>
    </row>
    <row r="26" spans="1:14" x14ac:dyDescent="0.3">
      <c r="A26" s="174">
        <v>4.93</v>
      </c>
      <c r="B26" s="43"/>
      <c r="C26" s="16"/>
      <c r="D26" s="43" t="s">
        <v>19</v>
      </c>
      <c r="E26" s="66">
        <v>0.33</v>
      </c>
      <c r="F26" s="43"/>
      <c r="G26" s="212"/>
      <c r="H26" s="43"/>
      <c r="I26" s="16"/>
      <c r="J26" s="44" t="s">
        <v>18</v>
      </c>
      <c r="K26" s="16">
        <v>0.81</v>
      </c>
      <c r="L26" s="44"/>
      <c r="M26" s="44"/>
      <c r="N26" s="49">
        <f>C26+E26+G26+I26+K26+M26</f>
        <v>1.1400000000000001</v>
      </c>
    </row>
    <row r="27" spans="1:14" x14ac:dyDescent="0.3">
      <c r="A27" s="267"/>
      <c r="B27" s="268"/>
      <c r="C27" s="269"/>
      <c r="D27" s="270"/>
      <c r="E27" s="271"/>
      <c r="F27" s="268" t="s">
        <v>120</v>
      </c>
      <c r="G27" s="272"/>
      <c r="H27" s="268"/>
      <c r="I27" s="269"/>
      <c r="J27" s="268"/>
      <c r="K27" s="269"/>
      <c r="L27" s="298"/>
      <c r="M27" s="20"/>
      <c r="N27" s="74"/>
    </row>
    <row r="28" spans="1:14" ht="132.6" x14ac:dyDescent="0.3">
      <c r="A28" s="267">
        <v>5.33</v>
      </c>
      <c r="B28" s="268"/>
      <c r="C28" s="273"/>
      <c r="D28" s="270"/>
      <c r="E28" s="274"/>
      <c r="F28" s="275" t="s">
        <v>126</v>
      </c>
      <c r="G28" s="272">
        <v>1.23</v>
      </c>
      <c r="H28" s="268"/>
      <c r="I28" s="269"/>
      <c r="J28" s="268"/>
      <c r="K28" s="269"/>
      <c r="L28" s="269"/>
      <c r="M28" s="44"/>
      <c r="N28" s="16">
        <v>1.23</v>
      </c>
    </row>
    <row r="29" spans="1:14" x14ac:dyDescent="0.3">
      <c r="A29" s="276">
        <v>3.25</v>
      </c>
      <c r="B29" s="277"/>
      <c r="C29" s="278"/>
      <c r="D29" s="277" t="s">
        <v>121</v>
      </c>
      <c r="E29" s="279"/>
      <c r="F29" s="277"/>
      <c r="G29" s="276"/>
      <c r="H29" s="280"/>
      <c r="I29" s="276"/>
      <c r="J29" s="280"/>
      <c r="K29" s="276"/>
      <c r="L29" s="276"/>
      <c r="M29" s="20"/>
      <c r="N29" s="74"/>
    </row>
    <row r="30" spans="1:14" x14ac:dyDescent="0.3">
      <c r="A30" s="267"/>
      <c r="B30" s="281"/>
      <c r="C30" s="273"/>
      <c r="D30" s="281" t="s">
        <v>122</v>
      </c>
      <c r="E30" s="282">
        <v>0.75</v>
      </c>
      <c r="F30" s="283"/>
      <c r="G30" s="272"/>
      <c r="H30" s="281"/>
      <c r="I30" s="269"/>
      <c r="J30" s="283"/>
      <c r="K30" s="269"/>
      <c r="L30" s="273"/>
      <c r="M30" s="44"/>
      <c r="N30" s="16">
        <v>0.75</v>
      </c>
    </row>
    <row r="31" spans="1:14" x14ac:dyDescent="0.3">
      <c r="A31" s="284">
        <v>8</v>
      </c>
      <c r="B31" s="285"/>
      <c r="C31" s="286"/>
      <c r="D31" s="285" t="s">
        <v>123</v>
      </c>
      <c r="E31" s="286"/>
      <c r="F31" s="287"/>
      <c r="G31" s="287"/>
      <c r="H31" s="285"/>
      <c r="I31" s="288"/>
      <c r="J31" s="285" t="s">
        <v>123</v>
      </c>
      <c r="K31" s="288"/>
      <c r="L31" s="288"/>
      <c r="M31" s="211"/>
      <c r="N31" s="173"/>
    </row>
    <row r="32" spans="1:14" x14ac:dyDescent="0.3">
      <c r="A32" s="289"/>
      <c r="B32" s="290"/>
      <c r="C32" s="274"/>
      <c r="D32" s="290" t="s">
        <v>18</v>
      </c>
      <c r="E32" s="274">
        <v>1.49</v>
      </c>
      <c r="F32" s="291"/>
      <c r="G32" s="292"/>
      <c r="H32" s="290"/>
      <c r="I32" s="273"/>
      <c r="J32" s="290" t="s">
        <v>19</v>
      </c>
      <c r="K32" s="273">
        <v>0.35</v>
      </c>
      <c r="L32" s="273"/>
      <c r="M32" s="44"/>
      <c r="N32" s="16">
        <v>1.84</v>
      </c>
    </row>
    <row r="33" spans="1:14" x14ac:dyDescent="0.3">
      <c r="A33" s="284">
        <v>3</v>
      </c>
      <c r="B33" s="285"/>
      <c r="C33" s="286"/>
      <c r="D33" s="285" t="s">
        <v>124</v>
      </c>
      <c r="E33" s="286"/>
      <c r="F33" s="287"/>
      <c r="G33" s="285"/>
      <c r="H33" s="285"/>
      <c r="I33" s="288"/>
      <c r="J33" s="285" t="s">
        <v>124</v>
      </c>
      <c r="K33" s="288"/>
      <c r="L33" s="288"/>
      <c r="M33" s="20"/>
      <c r="N33" s="74"/>
    </row>
    <row r="34" spans="1:14" x14ac:dyDescent="0.3">
      <c r="A34" s="289"/>
      <c r="B34" s="292"/>
      <c r="C34" s="293"/>
      <c r="D34" s="292" t="s">
        <v>18</v>
      </c>
      <c r="E34" s="293">
        <v>0.44</v>
      </c>
      <c r="F34" s="290"/>
      <c r="G34" s="294"/>
      <c r="H34" s="294"/>
      <c r="I34" s="273"/>
      <c r="J34" s="294" t="s">
        <v>23</v>
      </c>
      <c r="K34" s="273">
        <v>0.25</v>
      </c>
      <c r="L34" s="273"/>
      <c r="M34" s="44"/>
      <c r="N34" s="16">
        <v>0.69</v>
      </c>
    </row>
    <row r="35" spans="1:14" x14ac:dyDescent="0.3">
      <c r="A35" s="284"/>
      <c r="B35" s="295"/>
      <c r="C35" s="272"/>
      <c r="D35" s="295" t="s">
        <v>125</v>
      </c>
      <c r="E35" s="272"/>
      <c r="F35" s="295"/>
      <c r="G35" s="281"/>
      <c r="H35" s="295"/>
      <c r="I35" s="269"/>
      <c r="J35" s="295" t="s">
        <v>125</v>
      </c>
      <c r="K35" s="269"/>
      <c r="L35" s="296"/>
      <c r="M35" s="20"/>
      <c r="N35" s="74"/>
    </row>
    <row r="36" spans="1:14" x14ac:dyDescent="0.3">
      <c r="A36" s="289">
        <v>6</v>
      </c>
      <c r="B36" s="297"/>
      <c r="C36" s="282"/>
      <c r="D36" s="297" t="s">
        <v>48</v>
      </c>
      <c r="E36" s="282">
        <v>1.05</v>
      </c>
      <c r="F36" s="290"/>
      <c r="G36" s="294"/>
      <c r="H36" s="294"/>
      <c r="I36" s="273"/>
      <c r="J36" s="294" t="s">
        <v>19</v>
      </c>
      <c r="K36" s="273">
        <v>0.33</v>
      </c>
      <c r="L36" s="273"/>
      <c r="M36" s="44"/>
      <c r="N36" s="16">
        <v>1.38</v>
      </c>
    </row>
    <row r="37" spans="1:14" x14ac:dyDescent="0.3">
      <c r="A37" s="257">
        <f>SUM(A3:A36)</f>
        <v>99.36999999999999</v>
      </c>
      <c r="B37" s="101"/>
      <c r="C37" s="258">
        <f>SUM(C3:C36)</f>
        <v>3.92</v>
      </c>
      <c r="D37" s="259"/>
      <c r="E37" s="258">
        <f>SUM(E3:E36)</f>
        <v>5.0900000000000007</v>
      </c>
      <c r="F37" s="101"/>
      <c r="G37" s="258">
        <f>SUM(G3:G36)</f>
        <v>3.12</v>
      </c>
      <c r="H37" s="101"/>
      <c r="I37" s="258">
        <f>SUM(I3:I36)</f>
        <v>6.5699999999999994</v>
      </c>
      <c r="J37" s="101"/>
      <c r="K37" s="258">
        <f>SUM(K3:K36)</f>
        <v>4.21</v>
      </c>
      <c r="L37" s="259"/>
      <c r="M37" s="258">
        <f>SUM(M5:M20)</f>
        <v>0</v>
      </c>
      <c r="N37" s="260">
        <f>SUM(N3:N36)</f>
        <v>22.91</v>
      </c>
    </row>
    <row r="38" spans="1:14" x14ac:dyDescent="0.3">
      <c r="A38" s="117"/>
      <c r="B38" s="2"/>
      <c r="C38" s="106" t="s">
        <v>41</v>
      </c>
      <c r="D38" s="2"/>
      <c r="E38" s="261"/>
      <c r="F38" s="262"/>
      <c r="G38" s="262"/>
      <c r="H38" s="262"/>
      <c r="I38" s="262"/>
      <c r="J38" s="119" t="s">
        <v>11</v>
      </c>
      <c r="K38" s="261"/>
      <c r="L38" s="261"/>
      <c r="M38" s="261"/>
      <c r="N38" s="262"/>
    </row>
    <row r="39" spans="1:14" x14ac:dyDescent="0.3">
      <c r="A39" s="117"/>
      <c r="B39" s="2"/>
      <c r="C39" s="299" t="s">
        <v>13</v>
      </c>
      <c r="D39" s="299"/>
      <c r="E39" s="2" t="str">
        <f>B1</f>
        <v>NATALIA PIROGOVA</v>
      </c>
      <c r="F39" s="2"/>
      <c r="G39" s="263"/>
      <c r="H39" s="71">
        <v>44914</v>
      </c>
      <c r="I39" s="262"/>
      <c r="J39" s="264">
        <f>N37*4.33</f>
        <v>99.200299999999999</v>
      </c>
      <c r="K39" s="261"/>
      <c r="L39" s="261"/>
      <c r="M39" s="261"/>
      <c r="N39" s="262"/>
    </row>
  </sheetData>
  <mergeCells count="1">
    <mergeCell ref="C39:D39"/>
  </mergeCells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7" workbookViewId="0">
      <selection activeCell="B25" sqref="A20:B25"/>
    </sheetView>
  </sheetViews>
  <sheetFormatPr baseColWidth="10" defaultRowHeight="14.4" x14ac:dyDescent="0.3"/>
  <cols>
    <col min="1" max="1" width="6.88671875" customWidth="1"/>
    <col min="2" max="2" width="17.109375" customWidth="1"/>
    <col min="3" max="3" width="6.88671875" customWidth="1"/>
    <col min="5" max="5" width="7.109375" customWidth="1"/>
    <col min="7" max="7" width="6.5546875" customWidth="1"/>
    <col min="9" max="9" width="7.109375" customWidth="1"/>
    <col min="10" max="10" width="19.109375" customWidth="1"/>
    <col min="11" max="11" width="7.109375" customWidth="1"/>
    <col min="12" max="12" width="6.88671875" customWidth="1"/>
    <col min="13" max="13" width="6.6640625" customWidth="1"/>
  </cols>
  <sheetData>
    <row r="1" spans="1:14" x14ac:dyDescent="0.3">
      <c r="A1" s="2"/>
      <c r="B1" s="2" t="s">
        <v>14</v>
      </c>
      <c r="C1" s="2"/>
      <c r="D1" s="2"/>
      <c r="E1" s="2"/>
      <c r="F1" s="39"/>
      <c r="G1" s="2"/>
      <c r="H1" s="2"/>
      <c r="I1" s="2"/>
      <c r="J1" s="2"/>
      <c r="K1" s="2"/>
      <c r="L1" s="2"/>
      <c r="M1" s="2"/>
      <c r="N1" s="2"/>
    </row>
    <row r="2" spans="1:14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40" t="s">
        <v>5</v>
      </c>
      <c r="G2" s="5" t="s">
        <v>4</v>
      </c>
      <c r="H2" s="5" t="s">
        <v>6</v>
      </c>
      <c r="I2" s="5" t="s">
        <v>4</v>
      </c>
      <c r="J2" s="5" t="s">
        <v>7</v>
      </c>
      <c r="K2" s="5" t="s">
        <v>4</v>
      </c>
      <c r="L2" s="5" t="s">
        <v>8</v>
      </c>
      <c r="M2" s="5" t="s">
        <v>4</v>
      </c>
      <c r="N2" s="5" t="s">
        <v>9</v>
      </c>
    </row>
    <row r="3" spans="1:14" x14ac:dyDescent="0.3">
      <c r="A3" s="41"/>
      <c r="B3" s="42" t="s">
        <v>17</v>
      </c>
      <c r="C3" s="20"/>
      <c r="D3" s="42"/>
      <c r="E3" s="20"/>
      <c r="F3" s="42"/>
      <c r="G3" s="20"/>
      <c r="H3" s="42"/>
      <c r="I3" s="20"/>
      <c r="J3" s="42"/>
      <c r="K3" s="20"/>
      <c r="L3" s="42"/>
      <c r="M3" s="20"/>
      <c r="N3" s="20"/>
    </row>
    <row r="4" spans="1:14" x14ac:dyDescent="0.3">
      <c r="A4" s="24">
        <v>3</v>
      </c>
      <c r="B4" s="43" t="s">
        <v>18</v>
      </c>
      <c r="C4" s="44">
        <v>0.69</v>
      </c>
      <c r="D4" s="44"/>
      <c r="E4" s="45"/>
      <c r="F4" s="43"/>
      <c r="G4" s="44"/>
      <c r="H4" s="43"/>
      <c r="I4" s="44"/>
      <c r="J4" s="43"/>
      <c r="K4" s="44"/>
      <c r="L4" s="43"/>
      <c r="M4" s="44"/>
      <c r="N4" s="44">
        <f>C4+E4+G4+I4+K4+M4</f>
        <v>0.69</v>
      </c>
    </row>
    <row r="5" spans="1:14" x14ac:dyDescent="0.3">
      <c r="A5" s="41"/>
      <c r="B5" s="42"/>
      <c r="C5" s="20"/>
      <c r="D5" s="42" t="s">
        <v>20</v>
      </c>
      <c r="E5" s="20"/>
      <c r="F5" s="42"/>
      <c r="G5" s="20"/>
      <c r="H5" s="42"/>
      <c r="I5" s="20"/>
      <c r="J5" s="42"/>
      <c r="K5" s="20"/>
      <c r="L5" s="42"/>
      <c r="M5" s="20"/>
      <c r="N5" s="20"/>
    </row>
    <row r="6" spans="1:14" x14ac:dyDescent="0.3">
      <c r="A6" s="24">
        <v>3</v>
      </c>
      <c r="B6" s="43"/>
      <c r="C6" s="44"/>
      <c r="D6" s="44" t="s">
        <v>18</v>
      </c>
      <c r="E6" s="45">
        <v>0.69</v>
      </c>
      <c r="F6" s="43"/>
      <c r="G6" s="44"/>
      <c r="H6" s="43"/>
      <c r="I6" s="44"/>
      <c r="J6" s="43"/>
      <c r="K6" s="44"/>
      <c r="L6" s="44"/>
      <c r="M6" s="44"/>
      <c r="N6" s="44">
        <f>C6+E6+G6+I6+K6+M6</f>
        <v>0.69</v>
      </c>
    </row>
    <row r="7" spans="1:14" x14ac:dyDescent="0.3">
      <c r="A7" s="41"/>
      <c r="B7" s="42" t="s">
        <v>21</v>
      </c>
      <c r="C7" s="20"/>
      <c r="D7" s="42"/>
      <c r="E7" s="20"/>
      <c r="F7" s="42"/>
      <c r="G7" s="20"/>
      <c r="H7" s="42" t="s">
        <v>21</v>
      </c>
      <c r="I7" s="20"/>
      <c r="J7" s="42"/>
      <c r="K7" s="20"/>
      <c r="L7" s="42"/>
      <c r="M7" s="20"/>
      <c r="N7" s="20"/>
    </row>
    <row r="8" spans="1:14" x14ac:dyDescent="0.3">
      <c r="A8" s="24">
        <v>4</v>
      </c>
      <c r="B8" s="43" t="s">
        <v>22</v>
      </c>
      <c r="C8" s="44">
        <v>0.59</v>
      </c>
      <c r="D8" s="44"/>
      <c r="E8" s="45"/>
      <c r="F8" s="43"/>
      <c r="G8" s="44"/>
      <c r="H8" s="43" t="s">
        <v>23</v>
      </c>
      <c r="I8" s="44">
        <v>0.33</v>
      </c>
      <c r="J8" s="43"/>
      <c r="K8" s="44"/>
      <c r="L8" s="44"/>
      <c r="M8" s="44"/>
      <c r="N8" s="44">
        <f>C8+E8+G8+I8+K8+M8</f>
        <v>0.91999999999999993</v>
      </c>
    </row>
    <row r="9" spans="1:14" x14ac:dyDescent="0.3">
      <c r="A9" s="41"/>
      <c r="B9" s="42" t="s">
        <v>24</v>
      </c>
      <c r="C9" s="20"/>
      <c r="D9" s="42"/>
      <c r="E9" s="20"/>
      <c r="F9" s="42"/>
      <c r="G9" s="20"/>
      <c r="H9" s="42"/>
      <c r="I9" s="20"/>
      <c r="J9" s="42"/>
      <c r="K9" s="20"/>
      <c r="L9" s="42"/>
      <c r="M9" s="20"/>
      <c r="N9" s="20"/>
    </row>
    <row r="10" spans="1:14" x14ac:dyDescent="0.3">
      <c r="A10" s="24">
        <v>4</v>
      </c>
      <c r="B10" s="43" t="s">
        <v>18</v>
      </c>
      <c r="C10" s="44">
        <v>0.92</v>
      </c>
      <c r="D10" s="44"/>
      <c r="E10" s="45"/>
      <c r="F10" s="43"/>
      <c r="G10" s="44"/>
      <c r="H10" s="43"/>
      <c r="I10" s="44"/>
      <c r="J10" s="43"/>
      <c r="K10" s="44"/>
      <c r="L10" s="44"/>
      <c r="M10" s="44"/>
      <c r="N10" s="44">
        <f>C10+E10+G10+I10+K10+M10</f>
        <v>0.92</v>
      </c>
    </row>
    <row r="11" spans="1:14" x14ac:dyDescent="0.3">
      <c r="A11" s="52"/>
      <c r="B11" s="53"/>
      <c r="C11" s="54"/>
      <c r="D11" s="53"/>
      <c r="E11" s="55"/>
      <c r="F11" s="53" t="s">
        <v>25</v>
      </c>
      <c r="G11" s="56"/>
      <c r="H11" s="53"/>
      <c r="I11" s="54"/>
      <c r="J11" s="53"/>
      <c r="K11" s="56"/>
      <c r="L11" s="46"/>
      <c r="M11" s="46"/>
      <c r="N11" s="46"/>
    </row>
    <row r="12" spans="1:14" x14ac:dyDescent="0.3">
      <c r="A12" s="24">
        <v>7.41</v>
      </c>
      <c r="B12" s="43"/>
      <c r="C12" s="49"/>
      <c r="D12" s="43"/>
      <c r="E12" s="50"/>
      <c r="F12" s="43" t="s">
        <v>18</v>
      </c>
      <c r="G12" s="51">
        <v>1.72</v>
      </c>
      <c r="H12" s="43"/>
      <c r="I12" s="49"/>
      <c r="J12" s="43"/>
      <c r="K12" s="51"/>
      <c r="L12" s="44"/>
      <c r="M12" s="44"/>
      <c r="N12" s="44">
        <v>1.72</v>
      </c>
    </row>
    <row r="13" spans="1:14" x14ac:dyDescent="0.3">
      <c r="A13" s="7"/>
      <c r="B13" s="8" t="s">
        <v>26</v>
      </c>
      <c r="C13" s="13"/>
      <c r="D13" s="57"/>
      <c r="E13" s="13"/>
      <c r="F13" s="8"/>
      <c r="G13" s="13"/>
      <c r="H13" s="8" t="s">
        <v>26</v>
      </c>
      <c r="I13" s="13"/>
      <c r="J13" s="8"/>
      <c r="K13" s="13"/>
      <c r="L13" s="8"/>
      <c r="M13" s="13"/>
      <c r="N13" s="13"/>
    </row>
    <row r="14" spans="1:14" x14ac:dyDescent="0.3">
      <c r="A14" s="14">
        <v>4</v>
      </c>
      <c r="B14" s="17" t="s">
        <v>19</v>
      </c>
      <c r="C14" s="15">
        <v>0.33</v>
      </c>
      <c r="D14" s="58"/>
      <c r="E14" s="59"/>
      <c r="F14" s="17"/>
      <c r="G14" s="15"/>
      <c r="H14" s="17" t="s">
        <v>18</v>
      </c>
      <c r="I14" s="15">
        <v>0.59</v>
      </c>
      <c r="J14" s="17"/>
      <c r="K14" s="15"/>
      <c r="L14" s="15"/>
      <c r="M14" s="15"/>
      <c r="N14" s="15">
        <f>C14+E14+G14+I14+K14+M14</f>
        <v>0.91999999999999993</v>
      </c>
    </row>
    <row r="15" spans="1:14" x14ac:dyDescent="0.3">
      <c r="A15" s="60"/>
      <c r="B15" s="12"/>
      <c r="C15" s="13"/>
      <c r="D15" s="13"/>
      <c r="E15" s="61"/>
      <c r="F15" s="12"/>
      <c r="G15" s="13"/>
      <c r="H15" s="12"/>
      <c r="I15" s="13"/>
      <c r="J15" s="12" t="s">
        <v>27</v>
      </c>
      <c r="K15" s="13"/>
      <c r="L15" s="13"/>
      <c r="M15" s="13"/>
      <c r="N15" s="13"/>
    </row>
    <row r="16" spans="1:14" ht="25.2" x14ac:dyDescent="0.3">
      <c r="A16" s="62">
        <v>3</v>
      </c>
      <c r="B16" s="17"/>
      <c r="C16" s="15"/>
      <c r="D16" s="15"/>
      <c r="E16" s="59"/>
      <c r="F16" s="17"/>
      <c r="G16" s="15"/>
      <c r="H16" s="17"/>
      <c r="I16" s="15"/>
      <c r="J16" s="63" t="s">
        <v>28</v>
      </c>
      <c r="K16" s="15">
        <v>0.69</v>
      </c>
      <c r="L16" s="15"/>
      <c r="M16" s="15"/>
      <c r="N16" s="15">
        <f>C16+E16+G16+I16+K16+M16</f>
        <v>0.69</v>
      </c>
    </row>
    <row r="17" spans="1:14" ht="21.6" x14ac:dyDescent="0.3">
      <c r="A17" s="41"/>
      <c r="B17" s="47" t="s">
        <v>29</v>
      </c>
      <c r="C17" s="20"/>
      <c r="D17" s="47"/>
      <c r="E17" s="20"/>
      <c r="F17" s="47"/>
      <c r="G17" s="20"/>
      <c r="H17" s="47" t="s">
        <v>29</v>
      </c>
      <c r="I17" s="20"/>
      <c r="J17" s="47"/>
      <c r="K17" s="20"/>
      <c r="L17" s="47"/>
      <c r="M17" s="48"/>
      <c r="N17" s="20"/>
    </row>
    <row r="18" spans="1:14" ht="21.6" x14ac:dyDescent="0.3">
      <c r="A18" s="24">
        <v>5</v>
      </c>
      <c r="B18" s="63" t="s">
        <v>30</v>
      </c>
      <c r="C18" s="44">
        <v>0.75</v>
      </c>
      <c r="D18" s="43"/>
      <c r="E18" s="44"/>
      <c r="F18" s="43"/>
      <c r="G18" s="44"/>
      <c r="H18" s="43" t="s">
        <v>31</v>
      </c>
      <c r="I18" s="44">
        <v>0.4</v>
      </c>
      <c r="J18" s="43"/>
      <c r="K18" s="44"/>
      <c r="L18" s="43"/>
      <c r="M18" s="45"/>
      <c r="N18" s="44">
        <f>K18+I18+G18+E18+C18</f>
        <v>1.1499999999999999</v>
      </c>
    </row>
    <row r="19" spans="1:14" x14ac:dyDescent="0.3">
      <c r="A19" s="64">
        <f>SUM(A3:A18)</f>
        <v>33.409999999999997</v>
      </c>
      <c r="B19" s="24" t="s">
        <v>9</v>
      </c>
      <c r="C19" s="24">
        <f>SUM(C3:C18)</f>
        <v>3.28</v>
      </c>
      <c r="D19" s="65"/>
      <c r="E19" s="24">
        <f>SUM(E3:E18)</f>
        <v>0.69</v>
      </c>
      <c r="F19" s="66"/>
      <c r="G19" s="24">
        <f>SUM(G3:G18)</f>
        <v>1.72</v>
      </c>
      <c r="H19" s="24"/>
      <c r="I19" s="24">
        <f>SUM(I3:I18)</f>
        <v>1.3199999999999998</v>
      </c>
      <c r="J19" s="24"/>
      <c r="K19" s="24">
        <f>SUM(K3:K18)</f>
        <v>0.69</v>
      </c>
      <c r="L19" s="65"/>
      <c r="M19" s="65"/>
      <c r="N19" s="24">
        <f>SUM(N3:N18)</f>
        <v>7.6999999999999993</v>
      </c>
    </row>
    <row r="20" spans="1:14" x14ac:dyDescent="0.3">
      <c r="A20" s="2"/>
      <c r="B20" s="2"/>
      <c r="C20" s="2" t="s">
        <v>12</v>
      </c>
      <c r="D20" s="2"/>
      <c r="E20" s="2"/>
      <c r="F20" s="39"/>
      <c r="G20" s="67"/>
      <c r="H20" s="71">
        <v>43606</v>
      </c>
      <c r="I20" s="2"/>
      <c r="J20" s="2" t="s">
        <v>11</v>
      </c>
      <c r="K20" s="2"/>
      <c r="L20" s="2"/>
      <c r="M20" s="2"/>
      <c r="N20" s="2"/>
    </row>
    <row r="21" spans="1:14" x14ac:dyDescent="0.3">
      <c r="A21" s="2"/>
      <c r="B21" s="2"/>
      <c r="C21" s="2" t="s">
        <v>13</v>
      </c>
      <c r="D21" s="2"/>
      <c r="E21" s="2" t="str">
        <f>B1</f>
        <v>NATALIA PIROGOVA</v>
      </c>
      <c r="F21" s="39"/>
      <c r="G21" s="2"/>
      <c r="H21" s="2" t="s">
        <v>32</v>
      </c>
      <c r="I21" s="2"/>
      <c r="J21" s="68"/>
      <c r="K21" s="69">
        <f>N19*4.33</f>
        <v>33.340999999999994</v>
      </c>
      <c r="L21" s="70"/>
      <c r="M21" s="70"/>
      <c r="N21" s="2"/>
    </row>
  </sheetData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H1" sqref="H1"/>
    </sheetView>
  </sheetViews>
  <sheetFormatPr baseColWidth="10" defaultColWidth="9.109375" defaultRowHeight="14.4" x14ac:dyDescent="0.3"/>
  <cols>
    <col min="2" max="2" width="11" customWidth="1"/>
    <col min="8" max="8" width="12.88671875" customWidth="1"/>
  </cols>
  <sheetData>
    <row r="1" spans="1:13" x14ac:dyDescent="0.3">
      <c r="B1" s="1" t="s">
        <v>14</v>
      </c>
      <c r="C1" s="2"/>
      <c r="D1" s="1"/>
      <c r="E1" s="1"/>
      <c r="F1" s="3"/>
      <c r="G1" s="1"/>
      <c r="H1" s="1"/>
      <c r="I1" s="1"/>
      <c r="J1" s="1"/>
      <c r="K1" s="1"/>
      <c r="L1" s="1"/>
    </row>
    <row r="2" spans="1:13" x14ac:dyDescent="0.3">
      <c r="B2" s="1"/>
      <c r="C2" s="2"/>
      <c r="D2" s="1"/>
      <c r="E2" s="1"/>
      <c r="F2" s="3"/>
      <c r="G2" s="1"/>
      <c r="H2" s="1"/>
      <c r="I2" s="1"/>
      <c r="J2" s="1"/>
      <c r="K2" s="1"/>
      <c r="L2" s="1"/>
    </row>
    <row r="3" spans="1:13" x14ac:dyDescent="0.3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  <c r="F3" s="6" t="s">
        <v>5</v>
      </c>
      <c r="G3" s="4" t="s">
        <v>4</v>
      </c>
      <c r="H3" s="4" t="s">
        <v>6</v>
      </c>
      <c r="I3" s="4" t="s">
        <v>4</v>
      </c>
      <c r="J3" s="4" t="s">
        <v>7</v>
      </c>
      <c r="K3" s="4" t="s">
        <v>4</v>
      </c>
      <c r="L3" s="4" t="s">
        <v>8</v>
      </c>
      <c r="M3" s="4" t="s">
        <v>9</v>
      </c>
    </row>
    <row r="4" spans="1:13" ht="24.6" x14ac:dyDescent="0.3">
      <c r="A4" s="7"/>
      <c r="B4" s="8" t="s">
        <v>10</v>
      </c>
      <c r="C4" s="9"/>
      <c r="D4" s="10"/>
      <c r="E4" s="10"/>
      <c r="F4" s="8"/>
      <c r="G4" s="11"/>
      <c r="H4" s="8" t="s">
        <v>10</v>
      </c>
      <c r="I4" s="12"/>
      <c r="J4" s="10"/>
      <c r="K4" s="13"/>
      <c r="L4" s="13"/>
      <c r="M4" s="13"/>
    </row>
    <row r="5" spans="1:13" x14ac:dyDescent="0.3">
      <c r="A5" s="14">
        <v>8</v>
      </c>
      <c r="B5" s="15"/>
      <c r="C5" s="16">
        <v>0.92</v>
      </c>
      <c r="D5" s="17"/>
      <c r="E5" s="17"/>
      <c r="F5" s="17"/>
      <c r="G5" s="18"/>
      <c r="H5" s="15"/>
      <c r="I5" s="15">
        <v>0.92</v>
      </c>
      <c r="J5" s="17"/>
      <c r="K5" s="15"/>
      <c r="L5" s="17"/>
      <c r="M5" s="15">
        <f>C5+E5+G5+I5+K5</f>
        <v>1.84</v>
      </c>
    </row>
    <row r="6" spans="1:13" x14ac:dyDescent="0.3">
      <c r="A6" s="19"/>
      <c r="B6" s="13"/>
      <c r="C6" s="20"/>
      <c r="D6" s="13"/>
      <c r="E6" s="13"/>
      <c r="F6" s="12"/>
      <c r="G6" s="21"/>
      <c r="H6" s="13"/>
      <c r="I6" s="13"/>
      <c r="J6" s="13"/>
      <c r="K6" s="13"/>
      <c r="L6" s="22"/>
      <c r="M6" s="22"/>
    </row>
    <row r="7" spans="1:13" x14ac:dyDescent="0.3">
      <c r="A7" s="23">
        <f>SUM(A1:A6)</f>
        <v>8</v>
      </c>
      <c r="B7" s="14" t="s">
        <v>9</v>
      </c>
      <c r="C7" s="24">
        <f>SUM(C4:C6)</f>
        <v>0.92</v>
      </c>
      <c r="D7" s="25"/>
      <c r="E7" s="25">
        <f>SUM(E4:E6)</f>
        <v>0</v>
      </c>
      <c r="F7" s="26"/>
      <c r="G7" s="18">
        <f>SUM(G4:G6)</f>
        <v>0</v>
      </c>
      <c r="H7" s="14"/>
      <c r="I7" s="15">
        <f>SUM(I4:I6)</f>
        <v>0.92</v>
      </c>
      <c r="J7" s="14"/>
      <c r="K7" s="25">
        <f>SUM(K4:K6)</f>
        <v>0</v>
      </c>
      <c r="L7" s="25"/>
      <c r="M7" s="27">
        <f>SUM(M1:M6)</f>
        <v>1.84</v>
      </c>
    </row>
    <row r="8" spans="1:13" x14ac:dyDescent="0.3">
      <c r="A8" s="28"/>
      <c r="B8" s="1"/>
      <c r="C8" s="2"/>
      <c r="D8" s="1"/>
      <c r="E8" s="1"/>
      <c r="F8" s="3"/>
      <c r="G8" s="1"/>
      <c r="H8" s="1"/>
      <c r="I8" s="29"/>
      <c r="J8" s="30"/>
      <c r="K8" s="1"/>
      <c r="L8" s="1"/>
      <c r="M8" s="31"/>
    </row>
    <row r="9" spans="1:13" x14ac:dyDescent="0.3">
      <c r="A9" s="32"/>
      <c r="B9" s="1"/>
      <c r="C9" s="2"/>
      <c r="D9" s="1"/>
      <c r="E9" s="1"/>
      <c r="F9" s="3"/>
      <c r="G9" s="1"/>
      <c r="H9" s="1" t="s">
        <v>11</v>
      </c>
      <c r="I9" s="1"/>
      <c r="J9" s="30"/>
      <c r="K9" s="33">
        <f>M7*4.33</f>
        <v>7.9672000000000001</v>
      </c>
      <c r="L9" s="33"/>
      <c r="M9" s="34"/>
    </row>
    <row r="10" spans="1:13" x14ac:dyDescent="0.3">
      <c r="A10" s="30"/>
      <c r="B10" s="1"/>
      <c r="C10" s="2"/>
      <c r="D10" s="1"/>
      <c r="E10" s="1"/>
      <c r="F10" s="3"/>
      <c r="G10" s="1"/>
      <c r="H10" s="1"/>
      <c r="I10" s="35">
        <v>6.73</v>
      </c>
      <c r="J10" s="1"/>
      <c r="K10" s="1"/>
      <c r="L10" s="1"/>
      <c r="M10" s="36"/>
    </row>
    <row r="11" spans="1:13" x14ac:dyDescent="0.3">
      <c r="B11" s="1" t="s">
        <v>12</v>
      </c>
      <c r="C11" s="2"/>
      <c r="D11" s="1"/>
      <c r="E11" s="37" t="s">
        <v>15</v>
      </c>
      <c r="F11" s="38"/>
      <c r="G11" s="1"/>
      <c r="H11" s="1"/>
      <c r="I11" s="1"/>
      <c r="J11" s="1"/>
      <c r="K11" s="1"/>
      <c r="L11" s="1"/>
    </row>
    <row r="12" spans="1:13" x14ac:dyDescent="0.3">
      <c r="B12" s="1" t="s">
        <v>13</v>
      </c>
      <c r="C12" s="2"/>
      <c r="D12" s="1" t="str">
        <f>B1</f>
        <v>NATALIA PIROGOVA</v>
      </c>
      <c r="E12" s="1"/>
      <c r="F12" s="3"/>
      <c r="G12" s="1" t="s">
        <v>16</v>
      </c>
      <c r="H12" s="1"/>
      <c r="I12" s="1"/>
      <c r="J12" s="1"/>
      <c r="K12" s="1"/>
      <c r="L12" s="1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19" workbookViewId="0">
      <selection activeCell="A25" sqref="A25:N26"/>
    </sheetView>
  </sheetViews>
  <sheetFormatPr baseColWidth="10" defaultRowHeight="14.4" x14ac:dyDescent="0.3"/>
  <cols>
    <col min="1" max="1" width="7.44140625" customWidth="1"/>
    <col min="3" max="3" width="7.44140625" customWidth="1"/>
    <col min="5" max="5" width="7.5546875" customWidth="1"/>
    <col min="7" max="7" width="6.44140625" customWidth="1"/>
    <col min="9" max="9" width="6.88671875" customWidth="1"/>
    <col min="10" max="10" width="12.33203125" customWidth="1"/>
    <col min="11" max="13" width="7.109375" customWidth="1"/>
    <col min="14" max="14" width="7.88671875" customWidth="1"/>
  </cols>
  <sheetData>
    <row r="1" spans="1:14" x14ac:dyDescent="0.3">
      <c r="A1" s="125"/>
      <c r="B1" s="2" t="s">
        <v>14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x14ac:dyDescent="0.3">
      <c r="A2" s="246" t="s">
        <v>0</v>
      </c>
      <c r="B2" s="246" t="s">
        <v>1</v>
      </c>
      <c r="C2" s="246" t="s">
        <v>2</v>
      </c>
      <c r="D2" s="246" t="s">
        <v>3</v>
      </c>
      <c r="E2" s="246" t="s">
        <v>4</v>
      </c>
      <c r="F2" s="246" t="s">
        <v>5</v>
      </c>
      <c r="G2" s="246" t="s">
        <v>4</v>
      </c>
      <c r="H2" s="246" t="s">
        <v>6</v>
      </c>
      <c r="I2" s="246" t="s">
        <v>4</v>
      </c>
      <c r="J2" s="246" t="s">
        <v>7</v>
      </c>
      <c r="K2" s="246" t="s">
        <v>4</v>
      </c>
      <c r="L2" s="246" t="s">
        <v>8</v>
      </c>
      <c r="M2" s="246" t="s">
        <v>4</v>
      </c>
      <c r="N2" s="246" t="s">
        <v>9</v>
      </c>
    </row>
    <row r="3" spans="1:14" x14ac:dyDescent="0.3">
      <c r="A3" s="238"/>
      <c r="B3" s="176"/>
      <c r="C3" s="215"/>
      <c r="D3" s="176"/>
      <c r="E3" s="215"/>
      <c r="F3" s="48" t="s">
        <v>79</v>
      </c>
      <c r="G3" s="9"/>
      <c r="H3" s="48"/>
      <c r="I3" s="9"/>
      <c r="J3" s="178"/>
      <c r="K3" s="9"/>
      <c r="L3" s="177"/>
      <c r="M3" s="46"/>
      <c r="N3" s="76"/>
    </row>
    <row r="4" spans="1:14" ht="21.6" x14ac:dyDescent="0.3">
      <c r="A4" s="239">
        <v>2</v>
      </c>
      <c r="B4" s="171"/>
      <c r="C4" s="207"/>
      <c r="D4" s="171"/>
      <c r="E4" s="207"/>
      <c r="F4" s="43" t="s">
        <v>80</v>
      </c>
      <c r="G4" s="16">
        <v>0.46</v>
      </c>
      <c r="H4" s="43"/>
      <c r="I4" s="16"/>
      <c r="J4" s="240"/>
      <c r="K4" s="16"/>
      <c r="L4" s="65"/>
      <c r="M4" s="44"/>
      <c r="N4" s="49">
        <f>C4+E4+G4+I4+K4+M4</f>
        <v>0.46</v>
      </c>
    </row>
    <row r="5" spans="1:14" x14ac:dyDescent="0.3">
      <c r="A5" s="41">
        <v>10</v>
      </c>
      <c r="B5" s="20" t="s">
        <v>63</v>
      </c>
      <c r="C5" s="74"/>
      <c r="D5" s="76"/>
      <c r="E5" s="47"/>
      <c r="F5" s="173" t="s">
        <v>63</v>
      </c>
      <c r="G5" s="74"/>
      <c r="H5" s="76"/>
      <c r="I5" s="74"/>
      <c r="J5" s="20" t="s">
        <v>63</v>
      </c>
      <c r="K5" s="74"/>
      <c r="L5" s="20"/>
      <c r="M5" s="20"/>
      <c r="N5" s="76"/>
    </row>
    <row r="6" spans="1:14" x14ac:dyDescent="0.3">
      <c r="A6" s="24"/>
      <c r="B6" s="44" t="s">
        <v>18</v>
      </c>
      <c r="C6" s="16">
        <v>1.65</v>
      </c>
      <c r="D6" s="49"/>
      <c r="E6" s="44"/>
      <c r="F6" s="66" t="s">
        <v>19</v>
      </c>
      <c r="G6" s="16">
        <v>0.33</v>
      </c>
      <c r="H6" s="49"/>
      <c r="I6" s="16"/>
      <c r="J6" s="44" t="s">
        <v>19</v>
      </c>
      <c r="K6" s="16">
        <v>0.33</v>
      </c>
      <c r="L6" s="44"/>
      <c r="M6" s="44"/>
      <c r="N6" s="49">
        <f t="shared" ref="N6:N14" si="0">C6+E6+G6+I6+K6</f>
        <v>2.31</v>
      </c>
    </row>
    <row r="7" spans="1:14" x14ac:dyDescent="0.3">
      <c r="A7" s="41">
        <v>7</v>
      </c>
      <c r="B7" s="20" t="s">
        <v>64</v>
      </c>
      <c r="C7" s="74"/>
      <c r="D7" s="76"/>
      <c r="E7" s="20"/>
      <c r="F7" s="173"/>
      <c r="G7" s="211"/>
      <c r="H7" s="76" t="s">
        <v>64</v>
      </c>
      <c r="I7" s="211"/>
      <c r="J7" s="20"/>
      <c r="K7" s="74"/>
      <c r="L7" s="20"/>
      <c r="M7" s="20"/>
      <c r="N7" s="76"/>
    </row>
    <row r="8" spans="1:14" x14ac:dyDescent="0.3">
      <c r="A8" s="24"/>
      <c r="B8" s="44" t="s">
        <v>19</v>
      </c>
      <c r="C8" s="16">
        <v>0.33</v>
      </c>
      <c r="D8" s="66"/>
      <c r="E8" s="43"/>
      <c r="F8" s="166"/>
      <c r="G8" s="207"/>
      <c r="H8" s="49" t="s">
        <v>18</v>
      </c>
      <c r="I8" s="16">
        <v>1.28</v>
      </c>
      <c r="J8" s="43"/>
      <c r="K8" s="16"/>
      <c r="L8" s="44"/>
      <c r="M8" s="44"/>
      <c r="N8" s="49">
        <f t="shared" si="0"/>
        <v>1.61</v>
      </c>
    </row>
    <row r="9" spans="1:14" x14ac:dyDescent="0.3">
      <c r="A9" s="41">
        <v>6</v>
      </c>
      <c r="B9" s="20" t="s">
        <v>65</v>
      </c>
      <c r="C9" s="74"/>
      <c r="D9" s="76"/>
      <c r="E9" s="47"/>
      <c r="F9" s="173"/>
      <c r="G9" s="211"/>
      <c r="H9" s="76" t="s">
        <v>65</v>
      </c>
      <c r="I9" s="74"/>
      <c r="J9" s="20"/>
      <c r="K9" s="74"/>
      <c r="L9" s="20"/>
      <c r="M9" s="20"/>
      <c r="N9" s="76"/>
    </row>
    <row r="10" spans="1:14" x14ac:dyDescent="0.3">
      <c r="A10" s="24"/>
      <c r="B10" s="44" t="s">
        <v>19</v>
      </c>
      <c r="C10" s="16">
        <v>0.25</v>
      </c>
      <c r="D10" s="66"/>
      <c r="E10" s="43"/>
      <c r="F10" s="66"/>
      <c r="G10" s="16"/>
      <c r="H10" s="49" t="s">
        <v>18</v>
      </c>
      <c r="I10" s="16">
        <v>1.1299999999999999</v>
      </c>
      <c r="J10" s="43"/>
      <c r="K10" s="16"/>
      <c r="L10" s="44"/>
      <c r="M10" s="44"/>
      <c r="N10" s="49">
        <f t="shared" si="0"/>
        <v>1.38</v>
      </c>
    </row>
    <row r="11" spans="1:14" ht="21.6" x14ac:dyDescent="0.3">
      <c r="A11" s="41">
        <v>5.5</v>
      </c>
      <c r="B11" s="20" t="s">
        <v>66</v>
      </c>
      <c r="C11" s="74"/>
      <c r="D11" s="76"/>
      <c r="E11" s="20"/>
      <c r="F11" s="173"/>
      <c r="G11" s="74"/>
      <c r="H11" s="173" t="s">
        <v>66</v>
      </c>
      <c r="I11" s="206"/>
      <c r="J11" s="20"/>
      <c r="K11" s="74"/>
      <c r="L11" s="20"/>
      <c r="M11" s="20"/>
      <c r="N11" s="76"/>
    </row>
    <row r="12" spans="1:14" x14ac:dyDescent="0.3">
      <c r="A12" s="24"/>
      <c r="B12" s="44" t="s">
        <v>19</v>
      </c>
      <c r="C12" s="16">
        <v>0.33</v>
      </c>
      <c r="D12" s="49"/>
      <c r="E12" s="44"/>
      <c r="F12" s="66"/>
      <c r="G12" s="16"/>
      <c r="H12" s="49" t="s">
        <v>18</v>
      </c>
      <c r="I12" s="16">
        <v>0.94</v>
      </c>
      <c r="J12" s="43"/>
      <c r="K12" s="16"/>
      <c r="L12" s="44"/>
      <c r="M12" s="44"/>
      <c r="N12" s="49">
        <f t="shared" si="0"/>
        <v>1.27</v>
      </c>
    </row>
    <row r="13" spans="1:14" x14ac:dyDescent="0.3">
      <c r="A13" s="41">
        <v>7.64</v>
      </c>
      <c r="B13" s="20" t="s">
        <v>67</v>
      </c>
      <c r="C13" s="74"/>
      <c r="D13" s="76"/>
      <c r="E13" s="20"/>
      <c r="F13" s="173" t="s">
        <v>67</v>
      </c>
      <c r="G13" s="74"/>
      <c r="H13" s="76"/>
      <c r="I13" s="74"/>
      <c r="J13" s="20" t="s">
        <v>67</v>
      </c>
      <c r="K13" s="74"/>
      <c r="L13" s="20"/>
      <c r="M13" s="20"/>
      <c r="N13" s="76"/>
    </row>
    <row r="14" spans="1:14" ht="51" x14ac:dyDescent="0.3">
      <c r="A14" s="24"/>
      <c r="B14" s="122" t="s">
        <v>68</v>
      </c>
      <c r="C14" s="16">
        <v>0.33</v>
      </c>
      <c r="D14" s="171"/>
      <c r="E14" s="65"/>
      <c r="F14" s="66" t="s">
        <v>18</v>
      </c>
      <c r="G14" s="16">
        <v>1.1000000000000001</v>
      </c>
      <c r="H14" s="66"/>
      <c r="I14" s="16"/>
      <c r="J14" s="44" t="s">
        <v>19</v>
      </c>
      <c r="K14" s="16">
        <v>0.33</v>
      </c>
      <c r="L14" s="44"/>
      <c r="M14" s="44"/>
      <c r="N14" s="49">
        <f t="shared" si="0"/>
        <v>1.7600000000000002</v>
      </c>
    </row>
    <row r="15" spans="1:14" ht="21.6" x14ac:dyDescent="0.3">
      <c r="A15" s="41"/>
      <c r="B15" s="81" t="s">
        <v>69</v>
      </c>
      <c r="C15" s="247"/>
      <c r="D15" s="81"/>
      <c r="E15" s="81"/>
      <c r="F15" s="81"/>
      <c r="G15" s="247"/>
      <c r="H15" s="81" t="s">
        <v>70</v>
      </c>
      <c r="I15" s="247"/>
      <c r="J15" s="82"/>
      <c r="K15" s="74"/>
      <c r="L15" s="20"/>
      <c r="M15" s="20"/>
      <c r="N15" s="76"/>
    </row>
    <row r="16" spans="1:14" x14ac:dyDescent="0.3">
      <c r="A16" s="24">
        <v>6</v>
      </c>
      <c r="B16" s="88" t="s">
        <v>19</v>
      </c>
      <c r="C16" s="248">
        <v>0.38</v>
      </c>
      <c r="D16" s="88"/>
      <c r="E16" s="88"/>
      <c r="F16" s="88"/>
      <c r="G16" s="248"/>
      <c r="H16" s="88" t="s">
        <v>18</v>
      </c>
      <c r="I16" s="248">
        <v>1</v>
      </c>
      <c r="J16" s="86"/>
      <c r="K16" s="16"/>
      <c r="L16" s="44"/>
      <c r="M16" s="44"/>
      <c r="N16" s="49">
        <f>I16+C16</f>
        <v>1.38</v>
      </c>
    </row>
    <row r="17" spans="1:14" x14ac:dyDescent="0.3">
      <c r="A17" s="52"/>
      <c r="B17" s="76" t="s">
        <v>71</v>
      </c>
      <c r="C17" s="229"/>
      <c r="D17" s="76"/>
      <c r="E17" s="230"/>
      <c r="F17" s="249"/>
      <c r="G17" s="250"/>
      <c r="H17" s="251" t="s">
        <v>71</v>
      </c>
      <c r="I17" s="9"/>
      <c r="J17" s="251"/>
      <c r="K17" s="9"/>
      <c r="L17" s="46"/>
      <c r="M17" s="46"/>
      <c r="N17" s="54"/>
    </row>
    <row r="18" spans="1:14" x14ac:dyDescent="0.3">
      <c r="A18" s="52">
        <v>4.6399999999999997</v>
      </c>
      <c r="B18" s="54" t="s">
        <v>19</v>
      </c>
      <c r="C18" s="9">
        <v>0.32</v>
      </c>
      <c r="D18" s="54"/>
      <c r="E18" s="177"/>
      <c r="F18" s="252"/>
      <c r="G18" s="9"/>
      <c r="H18" s="253" t="s">
        <v>18</v>
      </c>
      <c r="I18" s="9">
        <v>0.75</v>
      </c>
      <c r="J18" s="253"/>
      <c r="K18" s="9"/>
      <c r="L18" s="46"/>
      <c r="M18" s="46"/>
      <c r="N18" s="54">
        <f>C18+E18+G18+I18+K18</f>
        <v>1.07</v>
      </c>
    </row>
    <row r="19" spans="1:14" x14ac:dyDescent="0.3">
      <c r="A19" s="41"/>
      <c r="B19" s="165" t="s">
        <v>72</v>
      </c>
      <c r="C19" s="74"/>
      <c r="D19" s="165"/>
      <c r="E19" s="76"/>
      <c r="F19" s="114"/>
      <c r="G19" s="74"/>
      <c r="H19" s="165" t="s">
        <v>72</v>
      </c>
      <c r="I19" s="74"/>
      <c r="J19" s="165"/>
      <c r="K19" s="74"/>
      <c r="L19" s="165"/>
      <c r="M19" s="20"/>
      <c r="N19" s="76"/>
    </row>
    <row r="20" spans="1:14" x14ac:dyDescent="0.3">
      <c r="A20" s="24">
        <v>7.82</v>
      </c>
      <c r="B20" s="44" t="s">
        <v>19</v>
      </c>
      <c r="C20" s="115">
        <v>0.33</v>
      </c>
      <c r="D20" s="44"/>
      <c r="E20" s="166"/>
      <c r="F20" s="43"/>
      <c r="G20" s="16"/>
      <c r="H20" s="44" t="s">
        <v>18</v>
      </c>
      <c r="I20" s="115">
        <v>1.47</v>
      </c>
      <c r="J20" s="44"/>
      <c r="K20" s="115"/>
      <c r="L20" s="44"/>
      <c r="M20" s="44"/>
      <c r="N20" s="49">
        <f>C20+E20+G20+I20+K20+M20</f>
        <v>1.8</v>
      </c>
    </row>
    <row r="21" spans="1:14" ht="20.399999999999999" x14ac:dyDescent="0.3">
      <c r="A21" s="167"/>
      <c r="B21" s="168"/>
      <c r="C21" s="206"/>
      <c r="D21" s="129" t="s">
        <v>76</v>
      </c>
      <c r="E21" s="168"/>
      <c r="F21" s="129"/>
      <c r="G21" s="206"/>
      <c r="H21" s="168"/>
      <c r="I21" s="74"/>
      <c r="J21" s="129" t="s">
        <v>76</v>
      </c>
      <c r="K21" s="74"/>
      <c r="L21" s="129"/>
      <c r="M21" s="20"/>
      <c r="N21" s="76"/>
    </row>
    <row r="22" spans="1:14" x14ac:dyDescent="0.3">
      <c r="A22" s="170">
        <v>6.26</v>
      </c>
      <c r="B22" s="171"/>
      <c r="C22" s="207"/>
      <c r="D22" s="171" t="s">
        <v>19</v>
      </c>
      <c r="E22" s="171">
        <v>0.33</v>
      </c>
      <c r="F22" s="171"/>
      <c r="G22" s="207"/>
      <c r="H22" s="171"/>
      <c r="I22" s="16"/>
      <c r="J22" s="65" t="s">
        <v>18</v>
      </c>
      <c r="K22" s="16">
        <v>1.1200000000000001</v>
      </c>
      <c r="L22" s="65"/>
      <c r="M22" s="44"/>
      <c r="N22" s="49">
        <f>C22+E22+G22+I22+K22+M22</f>
        <v>1.4500000000000002</v>
      </c>
    </row>
    <row r="23" spans="1:14" x14ac:dyDescent="0.3">
      <c r="A23" s="216"/>
      <c r="B23" s="54"/>
      <c r="C23" s="9"/>
      <c r="D23" s="53" t="s">
        <v>95</v>
      </c>
      <c r="E23" s="54"/>
      <c r="F23" s="54"/>
      <c r="G23" s="9"/>
      <c r="H23" s="54"/>
      <c r="I23" s="9"/>
      <c r="J23" s="46" t="s">
        <v>95</v>
      </c>
      <c r="K23" s="9"/>
      <c r="L23" s="177"/>
      <c r="M23" s="46"/>
      <c r="N23" s="9"/>
    </row>
    <row r="24" spans="1:14" x14ac:dyDescent="0.3">
      <c r="A24" s="216">
        <v>6</v>
      </c>
      <c r="B24" s="54"/>
      <c r="C24" s="9"/>
      <c r="D24" s="53" t="s">
        <v>18</v>
      </c>
      <c r="E24" s="54">
        <v>0.7</v>
      </c>
      <c r="F24" s="54"/>
      <c r="G24" s="9"/>
      <c r="H24" s="54"/>
      <c r="I24" s="9"/>
      <c r="J24" s="46" t="s">
        <v>18</v>
      </c>
      <c r="K24" s="9">
        <v>0.69</v>
      </c>
      <c r="L24" s="177"/>
      <c r="M24" s="46"/>
      <c r="N24" s="9">
        <f>SUM(K24+E24)</f>
        <v>1.39</v>
      </c>
    </row>
    <row r="25" spans="1:14" ht="31.8" x14ac:dyDescent="0.3">
      <c r="A25" s="172"/>
      <c r="B25" s="47"/>
      <c r="C25" s="74"/>
      <c r="D25" s="47" t="s">
        <v>110</v>
      </c>
      <c r="E25" s="173"/>
      <c r="F25" s="47"/>
      <c r="G25" s="211"/>
      <c r="H25" s="47"/>
      <c r="I25" s="74"/>
      <c r="J25" s="47" t="s">
        <v>110</v>
      </c>
      <c r="K25" s="74"/>
      <c r="L25" s="128"/>
      <c r="M25" s="20"/>
      <c r="N25" s="76"/>
    </row>
    <row r="26" spans="1:14" x14ac:dyDescent="0.3">
      <c r="A26" s="174">
        <v>4.93</v>
      </c>
      <c r="B26" s="43"/>
      <c r="C26" s="16"/>
      <c r="D26" s="43" t="s">
        <v>19</v>
      </c>
      <c r="E26" s="66">
        <v>0.33</v>
      </c>
      <c r="F26" s="43"/>
      <c r="G26" s="212"/>
      <c r="H26" s="43"/>
      <c r="I26" s="16"/>
      <c r="J26" s="44" t="s">
        <v>18</v>
      </c>
      <c r="K26" s="16">
        <v>0.81</v>
      </c>
      <c r="L26" s="44"/>
      <c r="M26" s="44"/>
      <c r="N26" s="49">
        <f>C26+E26+G26+I26+K26+M26</f>
        <v>1.1400000000000001</v>
      </c>
    </row>
    <row r="27" spans="1:14" ht="31.8" x14ac:dyDescent="0.3">
      <c r="A27" s="52"/>
      <c r="B27" s="42" t="s">
        <v>111</v>
      </c>
      <c r="C27" s="9"/>
      <c r="D27" s="254"/>
      <c r="E27" s="9"/>
      <c r="F27" s="42"/>
      <c r="G27" s="9"/>
      <c r="H27" s="42" t="s">
        <v>111</v>
      </c>
      <c r="I27" s="9"/>
      <c r="J27" s="42"/>
      <c r="K27" s="9"/>
      <c r="L27" s="255"/>
      <c r="M27" s="46"/>
      <c r="N27" s="9"/>
    </row>
    <row r="28" spans="1:14" x14ac:dyDescent="0.3">
      <c r="A28" s="24">
        <v>6</v>
      </c>
      <c r="B28" s="43" t="s">
        <v>18</v>
      </c>
      <c r="C28" s="16">
        <v>0.69</v>
      </c>
      <c r="D28" s="44"/>
      <c r="E28" s="115"/>
      <c r="F28" s="43"/>
      <c r="G28" s="16"/>
      <c r="H28" s="43" t="s">
        <v>18</v>
      </c>
      <c r="I28" s="16">
        <v>0.69</v>
      </c>
      <c r="J28" s="44"/>
      <c r="K28" s="16"/>
      <c r="L28" s="44"/>
      <c r="M28" s="44"/>
      <c r="N28" s="16">
        <f>C28+E28+G28+I28+K28+M28</f>
        <v>1.38</v>
      </c>
    </row>
    <row r="29" spans="1:14" x14ac:dyDescent="0.3">
      <c r="A29" s="172"/>
      <c r="B29" s="221" t="s">
        <v>104</v>
      </c>
      <c r="C29" s="74"/>
      <c r="D29" s="222"/>
      <c r="E29" s="223"/>
      <c r="F29" s="221"/>
      <c r="G29" s="74"/>
      <c r="H29" s="221" t="s">
        <v>104</v>
      </c>
      <c r="I29" s="223"/>
      <c r="J29" s="82"/>
      <c r="K29" s="74"/>
      <c r="L29" s="221"/>
      <c r="M29" s="224"/>
      <c r="N29" s="74"/>
    </row>
    <row r="30" spans="1:14" ht="52.2" x14ac:dyDescent="0.3">
      <c r="A30" s="174">
        <v>5.3</v>
      </c>
      <c r="B30" s="88" t="s">
        <v>105</v>
      </c>
      <c r="C30" s="16">
        <v>0.47</v>
      </c>
      <c r="D30" s="65"/>
      <c r="E30" s="226"/>
      <c r="F30" s="88"/>
      <c r="G30" s="16"/>
      <c r="H30" s="65" t="s">
        <v>18</v>
      </c>
      <c r="I30" s="226">
        <v>0.75</v>
      </c>
      <c r="J30" s="88"/>
      <c r="K30" s="16"/>
      <c r="L30" s="65"/>
      <c r="M30" s="227"/>
      <c r="N30" s="9">
        <f>C30+E30+G30+I30+K30+M30</f>
        <v>1.22</v>
      </c>
    </row>
    <row r="31" spans="1:14" x14ac:dyDescent="0.3">
      <c r="A31" s="217"/>
      <c r="B31" s="228"/>
      <c r="C31" s="9"/>
      <c r="D31" s="177"/>
      <c r="E31" s="229"/>
      <c r="F31" s="228"/>
      <c r="G31" s="9"/>
      <c r="H31" s="228"/>
      <c r="I31" s="9"/>
      <c r="J31" s="228" t="s">
        <v>106</v>
      </c>
      <c r="K31" s="9"/>
      <c r="L31" s="177"/>
      <c r="M31" s="230"/>
      <c r="N31" s="74"/>
    </row>
    <row r="32" spans="1:14" x14ac:dyDescent="0.3">
      <c r="A32" s="217">
        <v>3.25</v>
      </c>
      <c r="B32" s="228"/>
      <c r="C32" s="9"/>
      <c r="D32" s="177"/>
      <c r="E32" s="229"/>
      <c r="F32" s="228"/>
      <c r="G32" s="9"/>
      <c r="H32" s="228"/>
      <c r="I32" s="9"/>
      <c r="J32" s="228" t="s">
        <v>18</v>
      </c>
      <c r="K32" s="9">
        <v>0.75</v>
      </c>
      <c r="L32" s="177"/>
      <c r="M32" s="230"/>
      <c r="N32" s="9">
        <f>C32+E32+G32+I32+K32</f>
        <v>0.75</v>
      </c>
    </row>
    <row r="33" spans="1:14" ht="21.6" x14ac:dyDescent="0.3">
      <c r="A33" s="74"/>
      <c r="B33" s="173" t="s">
        <v>107</v>
      </c>
      <c r="C33" s="211"/>
      <c r="D33" s="48"/>
      <c r="E33" s="256"/>
      <c r="F33" s="48"/>
      <c r="G33" s="211"/>
      <c r="H33" s="173" t="s">
        <v>107</v>
      </c>
      <c r="I33" s="74"/>
      <c r="J33" s="20"/>
      <c r="K33" s="74"/>
      <c r="L33" s="20"/>
      <c r="M33" s="20"/>
      <c r="N33" s="74"/>
    </row>
    <row r="34" spans="1:14" x14ac:dyDescent="0.3">
      <c r="A34" s="16">
        <v>6.26</v>
      </c>
      <c r="B34" s="24" t="s">
        <v>18</v>
      </c>
      <c r="C34" s="212">
        <v>1</v>
      </c>
      <c r="D34" s="45"/>
      <c r="E34" s="245"/>
      <c r="F34" s="45"/>
      <c r="G34" s="212"/>
      <c r="H34" s="44" t="s">
        <v>19</v>
      </c>
      <c r="I34" s="16">
        <v>0.44</v>
      </c>
      <c r="J34" s="44"/>
      <c r="K34" s="16"/>
      <c r="L34" s="44"/>
      <c r="M34" s="44"/>
      <c r="N34" s="16">
        <f>M34+K34+I34+G34+E34+C34</f>
        <v>1.44</v>
      </c>
    </row>
    <row r="35" spans="1:14" ht="21.6" x14ac:dyDescent="0.3">
      <c r="A35" s="9"/>
      <c r="B35" s="52"/>
      <c r="C35" s="242"/>
      <c r="D35" s="243"/>
      <c r="E35" s="244"/>
      <c r="F35" s="243" t="s">
        <v>108</v>
      </c>
      <c r="G35" s="242"/>
      <c r="H35" s="46"/>
      <c r="I35" s="9"/>
      <c r="J35" s="46"/>
      <c r="K35" s="9"/>
      <c r="L35" s="46"/>
      <c r="M35" s="46"/>
      <c r="N35" s="9"/>
    </row>
    <row r="36" spans="1:14" ht="72.599999999999994" x14ac:dyDescent="0.3">
      <c r="A36" s="16">
        <v>2</v>
      </c>
      <c r="B36" s="24"/>
      <c r="C36" s="212"/>
      <c r="D36" s="45"/>
      <c r="E36" s="245"/>
      <c r="F36" s="45" t="s">
        <v>109</v>
      </c>
      <c r="G36" s="212">
        <v>0.46</v>
      </c>
      <c r="H36" s="44"/>
      <c r="I36" s="16"/>
      <c r="J36" s="44"/>
      <c r="K36" s="16"/>
      <c r="L36" s="44"/>
      <c r="M36" s="44"/>
      <c r="N36" s="16">
        <v>0.46</v>
      </c>
    </row>
    <row r="37" spans="1:14" x14ac:dyDescent="0.3">
      <c r="A37" s="267"/>
      <c r="B37" s="268"/>
      <c r="C37" s="269"/>
      <c r="D37" s="270"/>
      <c r="E37" s="271"/>
      <c r="F37" s="268" t="s">
        <v>120</v>
      </c>
      <c r="G37" s="272"/>
      <c r="H37" s="268"/>
      <c r="I37" s="269"/>
      <c r="J37" s="268"/>
      <c r="K37" s="269"/>
      <c r="L37" s="298"/>
      <c r="M37" s="20"/>
      <c r="N37" s="74"/>
    </row>
    <row r="38" spans="1:14" ht="132.6" x14ac:dyDescent="0.3">
      <c r="A38" s="267">
        <v>5.33</v>
      </c>
      <c r="B38" s="268"/>
      <c r="C38" s="273"/>
      <c r="D38" s="270"/>
      <c r="E38" s="274"/>
      <c r="F38" s="275" t="s">
        <v>126</v>
      </c>
      <c r="G38" s="272">
        <v>1.23</v>
      </c>
      <c r="H38" s="268"/>
      <c r="I38" s="269"/>
      <c r="J38" s="268"/>
      <c r="K38" s="269"/>
      <c r="L38" s="269"/>
      <c r="M38" s="44"/>
      <c r="N38" s="16">
        <v>1.23</v>
      </c>
    </row>
    <row r="39" spans="1:14" x14ac:dyDescent="0.3">
      <c r="A39" s="276">
        <v>3.25</v>
      </c>
      <c r="B39" s="277"/>
      <c r="C39" s="278"/>
      <c r="D39" s="277" t="s">
        <v>121</v>
      </c>
      <c r="E39" s="279"/>
      <c r="F39" s="277"/>
      <c r="G39" s="276"/>
      <c r="H39" s="280"/>
      <c r="I39" s="276"/>
      <c r="J39" s="280"/>
      <c r="K39" s="276"/>
      <c r="L39" s="276"/>
      <c r="M39" s="20"/>
      <c r="N39" s="74"/>
    </row>
    <row r="40" spans="1:14" x14ac:dyDescent="0.3">
      <c r="A40" s="267"/>
      <c r="B40" s="281"/>
      <c r="C40" s="273"/>
      <c r="D40" s="281" t="s">
        <v>122</v>
      </c>
      <c r="E40" s="282">
        <v>0.75</v>
      </c>
      <c r="F40" s="283"/>
      <c r="G40" s="272"/>
      <c r="H40" s="281"/>
      <c r="I40" s="269"/>
      <c r="J40" s="283"/>
      <c r="K40" s="269"/>
      <c r="L40" s="273"/>
      <c r="M40" s="44"/>
      <c r="N40" s="16">
        <v>0.75</v>
      </c>
    </row>
    <row r="41" spans="1:14" x14ac:dyDescent="0.3">
      <c r="A41" s="284">
        <v>8</v>
      </c>
      <c r="B41" s="285"/>
      <c r="C41" s="286"/>
      <c r="D41" s="285" t="s">
        <v>123</v>
      </c>
      <c r="E41" s="286"/>
      <c r="F41" s="287"/>
      <c r="G41" s="287"/>
      <c r="H41" s="285"/>
      <c r="I41" s="288"/>
      <c r="J41" s="285" t="s">
        <v>123</v>
      </c>
      <c r="K41" s="288"/>
      <c r="L41" s="288"/>
      <c r="M41" s="211"/>
      <c r="N41" s="173"/>
    </row>
    <row r="42" spans="1:14" x14ac:dyDescent="0.3">
      <c r="A42" s="289"/>
      <c r="B42" s="290"/>
      <c r="C42" s="274"/>
      <c r="D42" s="290" t="s">
        <v>18</v>
      </c>
      <c r="E42" s="274">
        <v>1.49</v>
      </c>
      <c r="F42" s="291"/>
      <c r="G42" s="292"/>
      <c r="H42" s="290"/>
      <c r="I42" s="273"/>
      <c r="J42" s="290" t="s">
        <v>19</v>
      </c>
      <c r="K42" s="273">
        <v>0.35</v>
      </c>
      <c r="L42" s="273"/>
      <c r="M42" s="44"/>
      <c r="N42" s="16">
        <v>1.84</v>
      </c>
    </row>
    <row r="43" spans="1:14" ht="15" customHeight="1" x14ac:dyDescent="0.3">
      <c r="A43" s="284">
        <v>3</v>
      </c>
      <c r="B43" s="285"/>
      <c r="C43" s="286"/>
      <c r="D43" s="285" t="s">
        <v>124</v>
      </c>
      <c r="E43" s="286"/>
      <c r="F43" s="287"/>
      <c r="G43" s="285"/>
      <c r="H43" s="285"/>
      <c r="I43" s="288"/>
      <c r="J43" s="285" t="s">
        <v>124</v>
      </c>
      <c r="K43" s="288"/>
      <c r="L43" s="288"/>
      <c r="M43" s="20"/>
      <c r="N43" s="74"/>
    </row>
    <row r="44" spans="1:14" x14ac:dyDescent="0.3">
      <c r="A44" s="289"/>
      <c r="B44" s="292"/>
      <c r="C44" s="293"/>
      <c r="D44" s="292" t="s">
        <v>18</v>
      </c>
      <c r="E44" s="293">
        <v>0.44</v>
      </c>
      <c r="F44" s="290"/>
      <c r="G44" s="294"/>
      <c r="H44" s="294"/>
      <c r="I44" s="273"/>
      <c r="J44" s="294" t="s">
        <v>23</v>
      </c>
      <c r="K44" s="273">
        <v>0.25</v>
      </c>
      <c r="L44" s="273"/>
      <c r="M44" s="44"/>
      <c r="N44" s="16">
        <v>0.69</v>
      </c>
    </row>
    <row r="45" spans="1:14" x14ac:dyDescent="0.3">
      <c r="A45" s="284"/>
      <c r="B45" s="295"/>
      <c r="C45" s="272"/>
      <c r="D45" s="295" t="s">
        <v>125</v>
      </c>
      <c r="E45" s="272"/>
      <c r="F45" s="295"/>
      <c r="G45" s="281"/>
      <c r="H45" s="295"/>
      <c r="I45" s="269"/>
      <c r="J45" s="295" t="s">
        <v>125</v>
      </c>
      <c r="K45" s="269"/>
      <c r="L45" s="296"/>
      <c r="M45" s="20"/>
      <c r="N45" s="74"/>
    </row>
    <row r="46" spans="1:14" x14ac:dyDescent="0.3">
      <c r="A46" s="289">
        <v>6</v>
      </c>
      <c r="B46" s="297"/>
      <c r="C46" s="282"/>
      <c r="D46" s="297" t="s">
        <v>48</v>
      </c>
      <c r="E46" s="282">
        <v>1.05</v>
      </c>
      <c r="F46" s="290"/>
      <c r="G46" s="294"/>
      <c r="H46" s="294"/>
      <c r="I46" s="273"/>
      <c r="J46" s="294" t="s">
        <v>19</v>
      </c>
      <c r="K46" s="273">
        <v>0.33</v>
      </c>
      <c r="L46" s="273"/>
      <c r="M46" s="44"/>
      <c r="N46" s="16">
        <v>1.38</v>
      </c>
    </row>
    <row r="47" spans="1:14" x14ac:dyDescent="0.3">
      <c r="A47" s="257">
        <f>SUM(A3:A46)</f>
        <v>122.17999999999999</v>
      </c>
      <c r="B47" s="101"/>
      <c r="C47" s="258">
        <f>SUM(C3:C46)</f>
        <v>6.0799999999999992</v>
      </c>
      <c r="D47" s="259"/>
      <c r="E47" s="258">
        <f>SUM(E3:E46)</f>
        <v>5.0900000000000007</v>
      </c>
      <c r="F47" s="101"/>
      <c r="G47" s="258">
        <f>SUM(G3:G46)</f>
        <v>3.58</v>
      </c>
      <c r="H47" s="101"/>
      <c r="I47" s="258">
        <f>SUM(I3:I46)</f>
        <v>8.4499999999999993</v>
      </c>
      <c r="J47" s="101"/>
      <c r="K47" s="258">
        <f>SUM(K3:K46)</f>
        <v>4.96</v>
      </c>
      <c r="L47" s="259"/>
      <c r="M47" s="44"/>
      <c r="N47" s="16">
        <f>SUM(N3:N46)</f>
        <v>28.16</v>
      </c>
    </row>
    <row r="48" spans="1:14" x14ac:dyDescent="0.3">
      <c r="A48" s="117"/>
      <c r="B48" s="2"/>
      <c r="C48" s="106" t="s">
        <v>41</v>
      </c>
      <c r="D48" s="2"/>
      <c r="E48" s="261"/>
      <c r="F48" s="262"/>
      <c r="G48" s="262"/>
      <c r="H48" s="262"/>
      <c r="I48" s="262"/>
      <c r="J48" s="119" t="s">
        <v>11</v>
      </c>
      <c r="K48" s="261"/>
      <c r="L48" s="261"/>
    </row>
    <row r="49" spans="1:12" x14ac:dyDescent="0.3">
      <c r="A49" s="117"/>
      <c r="B49" s="2"/>
      <c r="C49" s="299" t="s">
        <v>13</v>
      </c>
      <c r="D49" s="299"/>
      <c r="E49" s="2" t="str">
        <f>B1</f>
        <v>NATALIA PIROGOVA</v>
      </c>
      <c r="F49" s="2"/>
      <c r="G49" s="263"/>
      <c r="H49" s="71">
        <v>44911</v>
      </c>
      <c r="I49" s="262"/>
      <c r="J49" s="264">
        <f>N41*4.33</f>
        <v>0</v>
      </c>
      <c r="K49" s="261"/>
      <c r="L49" s="261"/>
    </row>
  </sheetData>
  <mergeCells count="1">
    <mergeCell ref="C49:D49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sqref="A1:N39"/>
    </sheetView>
  </sheetViews>
  <sheetFormatPr baseColWidth="10" defaultRowHeight="14.4" x14ac:dyDescent="0.3"/>
  <cols>
    <col min="1" max="1" width="8.5546875" customWidth="1"/>
    <col min="3" max="3" width="8.44140625" customWidth="1"/>
    <col min="5" max="5" width="8.44140625" customWidth="1"/>
    <col min="7" max="7" width="7.33203125" customWidth="1"/>
    <col min="9" max="9" width="7.44140625" customWidth="1"/>
    <col min="11" max="11" width="6.6640625" customWidth="1"/>
    <col min="12" max="12" width="9.109375" customWidth="1"/>
    <col min="13" max="13" width="7.33203125" customWidth="1"/>
    <col min="14" max="14" width="7.6640625" customWidth="1"/>
  </cols>
  <sheetData>
    <row r="1" spans="1:14" x14ac:dyDescent="0.3">
      <c r="A1" s="125"/>
      <c r="B1" s="2" t="s">
        <v>14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x14ac:dyDescent="0.3">
      <c r="A2" s="246" t="s">
        <v>0</v>
      </c>
      <c r="B2" s="246" t="s">
        <v>1</v>
      </c>
      <c r="C2" s="246" t="s">
        <v>2</v>
      </c>
      <c r="D2" s="246" t="s">
        <v>3</v>
      </c>
      <c r="E2" s="246" t="s">
        <v>4</v>
      </c>
      <c r="F2" s="246" t="s">
        <v>5</v>
      </c>
      <c r="G2" s="246" t="s">
        <v>4</v>
      </c>
      <c r="H2" s="246" t="s">
        <v>6</v>
      </c>
      <c r="I2" s="246" t="s">
        <v>4</v>
      </c>
      <c r="J2" s="246" t="s">
        <v>7</v>
      </c>
      <c r="K2" s="246" t="s">
        <v>4</v>
      </c>
      <c r="L2" s="246" t="s">
        <v>8</v>
      </c>
      <c r="M2" s="246" t="s">
        <v>4</v>
      </c>
      <c r="N2" s="246" t="s">
        <v>9</v>
      </c>
    </row>
    <row r="3" spans="1:14" x14ac:dyDescent="0.3">
      <c r="A3" s="238"/>
      <c r="B3" s="176"/>
      <c r="C3" s="215"/>
      <c r="D3" s="176"/>
      <c r="E3" s="215"/>
      <c r="F3" s="48" t="s">
        <v>79</v>
      </c>
      <c r="G3" s="9"/>
      <c r="H3" s="48"/>
      <c r="I3" s="9"/>
      <c r="J3" s="178"/>
      <c r="K3" s="9"/>
      <c r="L3" s="177"/>
      <c r="M3" s="46"/>
      <c r="N3" s="76"/>
    </row>
    <row r="4" spans="1:14" ht="21.6" x14ac:dyDescent="0.3">
      <c r="A4" s="239">
        <v>2</v>
      </c>
      <c r="B4" s="171"/>
      <c r="C4" s="207"/>
      <c r="D4" s="171"/>
      <c r="E4" s="207"/>
      <c r="F4" s="43" t="s">
        <v>80</v>
      </c>
      <c r="G4" s="16">
        <v>0.46</v>
      </c>
      <c r="H4" s="43"/>
      <c r="I4" s="16"/>
      <c r="J4" s="240"/>
      <c r="K4" s="16"/>
      <c r="L4" s="65"/>
      <c r="M4" s="44"/>
      <c r="N4" s="49">
        <f>C4+E4+G4+I4+K4+M4</f>
        <v>0.46</v>
      </c>
    </row>
    <row r="5" spans="1:14" x14ac:dyDescent="0.3">
      <c r="A5" s="41">
        <v>10</v>
      </c>
      <c r="B5" s="20" t="s">
        <v>63</v>
      </c>
      <c r="C5" s="74"/>
      <c r="D5" s="76"/>
      <c r="E5" s="47"/>
      <c r="F5" s="173" t="s">
        <v>63</v>
      </c>
      <c r="G5" s="74"/>
      <c r="H5" s="76"/>
      <c r="I5" s="74"/>
      <c r="J5" s="20" t="s">
        <v>63</v>
      </c>
      <c r="K5" s="74"/>
      <c r="L5" s="20"/>
      <c r="M5" s="20"/>
      <c r="N5" s="76"/>
    </row>
    <row r="6" spans="1:14" x14ac:dyDescent="0.3">
      <c r="A6" s="24"/>
      <c r="B6" s="44" t="s">
        <v>18</v>
      </c>
      <c r="C6" s="16">
        <v>1.65</v>
      </c>
      <c r="D6" s="49"/>
      <c r="E6" s="44"/>
      <c r="F6" s="66" t="s">
        <v>19</v>
      </c>
      <c r="G6" s="16">
        <v>0.33</v>
      </c>
      <c r="H6" s="49"/>
      <c r="I6" s="16"/>
      <c r="J6" s="44" t="s">
        <v>19</v>
      </c>
      <c r="K6" s="16">
        <v>0.33</v>
      </c>
      <c r="L6" s="44"/>
      <c r="M6" s="44"/>
      <c r="N6" s="49">
        <f t="shared" ref="N6:N14" si="0">C6+E6+G6+I6+K6</f>
        <v>2.31</v>
      </c>
    </row>
    <row r="7" spans="1:14" x14ac:dyDescent="0.3">
      <c r="A7" s="41">
        <v>7</v>
      </c>
      <c r="B7" s="20" t="s">
        <v>64</v>
      </c>
      <c r="C7" s="74"/>
      <c r="D7" s="76"/>
      <c r="E7" s="20"/>
      <c r="F7" s="173"/>
      <c r="G7" s="211"/>
      <c r="H7" s="76" t="s">
        <v>64</v>
      </c>
      <c r="I7" s="211"/>
      <c r="J7" s="20"/>
      <c r="K7" s="74"/>
      <c r="L7" s="20"/>
      <c r="M7" s="20"/>
      <c r="N7" s="76"/>
    </row>
    <row r="8" spans="1:14" x14ac:dyDescent="0.3">
      <c r="A8" s="24"/>
      <c r="B8" s="44" t="s">
        <v>19</v>
      </c>
      <c r="C8" s="16">
        <v>0.33</v>
      </c>
      <c r="D8" s="66"/>
      <c r="E8" s="43"/>
      <c r="F8" s="166"/>
      <c r="G8" s="207"/>
      <c r="H8" s="49" t="s">
        <v>18</v>
      </c>
      <c r="I8" s="16">
        <v>1.28</v>
      </c>
      <c r="J8" s="43"/>
      <c r="K8" s="16"/>
      <c r="L8" s="44"/>
      <c r="M8" s="44"/>
      <c r="N8" s="49">
        <f t="shared" si="0"/>
        <v>1.61</v>
      </c>
    </row>
    <row r="9" spans="1:14" x14ac:dyDescent="0.3">
      <c r="A9" s="41">
        <v>6</v>
      </c>
      <c r="B9" s="20" t="s">
        <v>65</v>
      </c>
      <c r="C9" s="74"/>
      <c r="D9" s="76"/>
      <c r="E9" s="47"/>
      <c r="F9" s="173"/>
      <c r="G9" s="211"/>
      <c r="H9" s="76" t="s">
        <v>65</v>
      </c>
      <c r="I9" s="74"/>
      <c r="J9" s="20"/>
      <c r="K9" s="74"/>
      <c r="L9" s="20"/>
      <c r="M9" s="20"/>
      <c r="N9" s="76"/>
    </row>
    <row r="10" spans="1:14" x14ac:dyDescent="0.3">
      <c r="A10" s="24"/>
      <c r="B10" s="44" t="s">
        <v>19</v>
      </c>
      <c r="C10" s="16">
        <v>0.25</v>
      </c>
      <c r="D10" s="66"/>
      <c r="E10" s="43"/>
      <c r="F10" s="66"/>
      <c r="G10" s="16"/>
      <c r="H10" s="49" t="s">
        <v>18</v>
      </c>
      <c r="I10" s="16">
        <v>1.1299999999999999</v>
      </c>
      <c r="J10" s="43"/>
      <c r="K10" s="16"/>
      <c r="L10" s="44"/>
      <c r="M10" s="44"/>
      <c r="N10" s="49">
        <f t="shared" si="0"/>
        <v>1.38</v>
      </c>
    </row>
    <row r="11" spans="1:14" ht="21.6" x14ac:dyDescent="0.3">
      <c r="A11" s="41">
        <v>5.5</v>
      </c>
      <c r="B11" s="20" t="s">
        <v>66</v>
      </c>
      <c r="C11" s="74"/>
      <c r="D11" s="76"/>
      <c r="E11" s="20"/>
      <c r="F11" s="173"/>
      <c r="G11" s="74"/>
      <c r="H11" s="173" t="s">
        <v>66</v>
      </c>
      <c r="I11" s="206"/>
      <c r="J11" s="20"/>
      <c r="K11" s="74"/>
      <c r="L11" s="20"/>
      <c r="M11" s="20"/>
      <c r="N11" s="76"/>
    </row>
    <row r="12" spans="1:14" x14ac:dyDescent="0.3">
      <c r="A12" s="24"/>
      <c r="B12" s="44" t="s">
        <v>19</v>
      </c>
      <c r="C12" s="16">
        <v>0.33</v>
      </c>
      <c r="D12" s="49"/>
      <c r="E12" s="44"/>
      <c r="F12" s="66"/>
      <c r="G12" s="16"/>
      <c r="H12" s="49" t="s">
        <v>18</v>
      </c>
      <c r="I12" s="16">
        <v>0.94</v>
      </c>
      <c r="J12" s="43"/>
      <c r="K12" s="16"/>
      <c r="L12" s="44"/>
      <c r="M12" s="44"/>
      <c r="N12" s="49">
        <f t="shared" si="0"/>
        <v>1.27</v>
      </c>
    </row>
    <row r="13" spans="1:14" x14ac:dyDescent="0.3">
      <c r="A13" s="41">
        <v>7.64</v>
      </c>
      <c r="B13" s="20" t="s">
        <v>67</v>
      </c>
      <c r="C13" s="74"/>
      <c r="D13" s="76"/>
      <c r="E13" s="20"/>
      <c r="F13" s="173" t="s">
        <v>67</v>
      </c>
      <c r="G13" s="74"/>
      <c r="H13" s="76"/>
      <c r="I13" s="74"/>
      <c r="J13" s="20" t="s">
        <v>67</v>
      </c>
      <c r="K13" s="74"/>
      <c r="L13" s="20"/>
      <c r="M13" s="20"/>
      <c r="N13" s="76"/>
    </row>
    <row r="14" spans="1:14" ht="51" x14ac:dyDescent="0.3">
      <c r="A14" s="24"/>
      <c r="B14" s="122" t="s">
        <v>68</v>
      </c>
      <c r="C14" s="16">
        <v>0.33</v>
      </c>
      <c r="D14" s="171"/>
      <c r="E14" s="65"/>
      <c r="F14" s="66" t="s">
        <v>18</v>
      </c>
      <c r="G14" s="16">
        <v>1.1000000000000001</v>
      </c>
      <c r="H14" s="66"/>
      <c r="I14" s="16"/>
      <c r="J14" s="44" t="s">
        <v>19</v>
      </c>
      <c r="K14" s="16">
        <v>0.33</v>
      </c>
      <c r="L14" s="44"/>
      <c r="M14" s="44"/>
      <c r="N14" s="49">
        <f t="shared" si="0"/>
        <v>1.7600000000000002</v>
      </c>
    </row>
    <row r="15" spans="1:14" ht="21.6" x14ac:dyDescent="0.3">
      <c r="A15" s="41"/>
      <c r="B15" s="81" t="s">
        <v>69</v>
      </c>
      <c r="C15" s="247"/>
      <c r="D15" s="81"/>
      <c r="E15" s="81"/>
      <c r="F15" s="81"/>
      <c r="G15" s="247"/>
      <c r="H15" s="81" t="s">
        <v>70</v>
      </c>
      <c r="I15" s="247"/>
      <c r="J15" s="82"/>
      <c r="K15" s="74"/>
      <c r="L15" s="20"/>
      <c r="M15" s="20"/>
      <c r="N15" s="76"/>
    </row>
    <row r="16" spans="1:14" x14ac:dyDescent="0.3">
      <c r="A16" s="24">
        <v>6</v>
      </c>
      <c r="B16" s="88" t="s">
        <v>19</v>
      </c>
      <c r="C16" s="248">
        <v>0.38</v>
      </c>
      <c r="D16" s="88"/>
      <c r="E16" s="88"/>
      <c r="F16" s="88"/>
      <c r="G16" s="248"/>
      <c r="H16" s="88" t="s">
        <v>18</v>
      </c>
      <c r="I16" s="248">
        <v>1</v>
      </c>
      <c r="J16" s="86"/>
      <c r="K16" s="16"/>
      <c r="L16" s="44"/>
      <c r="M16" s="44"/>
      <c r="N16" s="49">
        <f>I16+C16</f>
        <v>1.38</v>
      </c>
    </row>
    <row r="17" spans="1:14" x14ac:dyDescent="0.3">
      <c r="A17" s="52"/>
      <c r="B17" s="76" t="s">
        <v>71</v>
      </c>
      <c r="C17" s="229"/>
      <c r="D17" s="76"/>
      <c r="E17" s="230"/>
      <c r="F17" s="249"/>
      <c r="G17" s="250"/>
      <c r="H17" s="251" t="s">
        <v>71</v>
      </c>
      <c r="I17" s="9"/>
      <c r="J17" s="251"/>
      <c r="K17" s="9"/>
      <c r="L17" s="46"/>
      <c r="M17" s="46"/>
      <c r="N17" s="54"/>
    </row>
    <row r="18" spans="1:14" x14ac:dyDescent="0.3">
      <c r="A18" s="52">
        <v>4.6399999999999997</v>
      </c>
      <c r="B18" s="54" t="s">
        <v>19</v>
      </c>
      <c r="C18" s="9">
        <v>0.32</v>
      </c>
      <c r="D18" s="54"/>
      <c r="E18" s="177"/>
      <c r="F18" s="252"/>
      <c r="G18" s="9"/>
      <c r="H18" s="253" t="s">
        <v>18</v>
      </c>
      <c r="I18" s="9">
        <v>0.75</v>
      </c>
      <c r="J18" s="253"/>
      <c r="K18" s="9"/>
      <c r="L18" s="46"/>
      <c r="M18" s="46"/>
      <c r="N18" s="54">
        <f>C18+E18+G18+I18+K18</f>
        <v>1.07</v>
      </c>
    </row>
    <row r="19" spans="1:14" x14ac:dyDescent="0.3">
      <c r="A19" s="41"/>
      <c r="B19" s="165" t="s">
        <v>72</v>
      </c>
      <c r="C19" s="74"/>
      <c r="D19" s="165"/>
      <c r="E19" s="76"/>
      <c r="F19" s="114"/>
      <c r="G19" s="74"/>
      <c r="H19" s="165" t="s">
        <v>72</v>
      </c>
      <c r="I19" s="74"/>
      <c r="J19" s="165"/>
      <c r="K19" s="74"/>
      <c r="L19" s="165"/>
      <c r="M19" s="20"/>
      <c r="N19" s="76"/>
    </row>
    <row r="20" spans="1:14" x14ac:dyDescent="0.3">
      <c r="A20" s="24">
        <v>7.82</v>
      </c>
      <c r="B20" s="44" t="s">
        <v>19</v>
      </c>
      <c r="C20" s="115">
        <v>0.33</v>
      </c>
      <c r="D20" s="44"/>
      <c r="E20" s="166"/>
      <c r="F20" s="43"/>
      <c r="G20" s="16"/>
      <c r="H20" s="44" t="s">
        <v>18</v>
      </c>
      <c r="I20" s="115">
        <v>1.47</v>
      </c>
      <c r="J20" s="44"/>
      <c r="K20" s="115"/>
      <c r="L20" s="44"/>
      <c r="M20" s="44"/>
      <c r="N20" s="49">
        <f>C20+E20+G20+I20+K20+M20</f>
        <v>1.8</v>
      </c>
    </row>
    <row r="21" spans="1:14" ht="20.399999999999999" x14ac:dyDescent="0.3">
      <c r="A21" s="167"/>
      <c r="B21" s="168"/>
      <c r="C21" s="206"/>
      <c r="D21" s="129" t="s">
        <v>76</v>
      </c>
      <c r="E21" s="168"/>
      <c r="F21" s="129"/>
      <c r="G21" s="206"/>
      <c r="H21" s="168"/>
      <c r="I21" s="74"/>
      <c r="J21" s="129" t="s">
        <v>76</v>
      </c>
      <c r="K21" s="74"/>
      <c r="L21" s="129"/>
      <c r="M21" s="20"/>
      <c r="N21" s="76"/>
    </row>
    <row r="22" spans="1:14" x14ac:dyDescent="0.3">
      <c r="A22" s="170">
        <v>6.26</v>
      </c>
      <c r="B22" s="171"/>
      <c r="C22" s="207"/>
      <c r="D22" s="171" t="s">
        <v>19</v>
      </c>
      <c r="E22" s="171">
        <v>0.33</v>
      </c>
      <c r="F22" s="171"/>
      <c r="G22" s="207"/>
      <c r="H22" s="171"/>
      <c r="I22" s="16"/>
      <c r="J22" s="65" t="s">
        <v>18</v>
      </c>
      <c r="K22" s="16">
        <v>1.1200000000000001</v>
      </c>
      <c r="L22" s="65"/>
      <c r="M22" s="44"/>
      <c r="N22" s="49">
        <f>C22+E22+G22+I22+K22+M22</f>
        <v>1.4500000000000002</v>
      </c>
    </row>
    <row r="23" spans="1:14" x14ac:dyDescent="0.3">
      <c r="A23" s="216"/>
      <c r="B23" s="54"/>
      <c r="C23" s="9"/>
      <c r="D23" s="53" t="s">
        <v>95</v>
      </c>
      <c r="E23" s="54"/>
      <c r="F23" s="54"/>
      <c r="G23" s="9"/>
      <c r="H23" s="54"/>
      <c r="I23" s="9"/>
      <c r="J23" s="46" t="s">
        <v>95</v>
      </c>
      <c r="K23" s="9"/>
      <c r="L23" s="177"/>
      <c r="M23" s="46"/>
      <c r="N23" s="9"/>
    </row>
    <row r="24" spans="1:14" x14ac:dyDescent="0.3">
      <c r="A24" s="216">
        <v>6</v>
      </c>
      <c r="B24" s="54"/>
      <c r="C24" s="9"/>
      <c r="D24" s="53" t="s">
        <v>18</v>
      </c>
      <c r="E24" s="54">
        <v>0.7</v>
      </c>
      <c r="F24" s="54"/>
      <c r="G24" s="9"/>
      <c r="H24" s="54"/>
      <c r="I24" s="9"/>
      <c r="J24" s="46" t="s">
        <v>18</v>
      </c>
      <c r="K24" s="9">
        <v>0.69</v>
      </c>
      <c r="L24" s="177"/>
      <c r="M24" s="46"/>
      <c r="N24" s="9">
        <f>SUM(K24+E24)</f>
        <v>1.39</v>
      </c>
    </row>
    <row r="25" spans="1:14" ht="31.8" x14ac:dyDescent="0.3">
      <c r="A25" s="172"/>
      <c r="B25" s="47"/>
      <c r="C25" s="74"/>
      <c r="D25" s="47" t="s">
        <v>110</v>
      </c>
      <c r="E25" s="173"/>
      <c r="F25" s="47"/>
      <c r="G25" s="211"/>
      <c r="H25" s="47"/>
      <c r="I25" s="74"/>
      <c r="J25" s="47" t="s">
        <v>110</v>
      </c>
      <c r="K25" s="74"/>
      <c r="L25" s="128"/>
      <c r="M25" s="20"/>
      <c r="N25" s="76"/>
    </row>
    <row r="26" spans="1:14" x14ac:dyDescent="0.3">
      <c r="A26" s="174">
        <v>4.93</v>
      </c>
      <c r="B26" s="43"/>
      <c r="C26" s="16"/>
      <c r="D26" s="43" t="s">
        <v>19</v>
      </c>
      <c r="E26" s="66">
        <v>0.33</v>
      </c>
      <c r="F26" s="43"/>
      <c r="G26" s="212"/>
      <c r="H26" s="43"/>
      <c r="I26" s="16"/>
      <c r="J26" s="44" t="s">
        <v>18</v>
      </c>
      <c r="K26" s="16">
        <v>0.81</v>
      </c>
      <c r="L26" s="44"/>
      <c r="M26" s="44"/>
      <c r="N26" s="49">
        <f>C26+E26+G26+I26+K26+M26</f>
        <v>1.1400000000000001</v>
      </c>
    </row>
    <row r="27" spans="1:14" ht="31.8" x14ac:dyDescent="0.3">
      <c r="A27" s="52"/>
      <c r="B27" s="42" t="s">
        <v>111</v>
      </c>
      <c r="C27" s="9"/>
      <c r="D27" s="254"/>
      <c r="E27" s="9"/>
      <c r="F27" s="42"/>
      <c r="G27" s="9"/>
      <c r="H27" s="42" t="s">
        <v>111</v>
      </c>
      <c r="I27" s="9"/>
      <c r="J27" s="42"/>
      <c r="K27" s="9"/>
      <c r="L27" s="255"/>
      <c r="M27" s="46"/>
      <c r="N27" s="9"/>
    </row>
    <row r="28" spans="1:14" x14ac:dyDescent="0.3">
      <c r="A28" s="24">
        <v>6</v>
      </c>
      <c r="B28" s="43" t="s">
        <v>18</v>
      </c>
      <c r="C28" s="16">
        <v>0.69</v>
      </c>
      <c r="D28" s="44"/>
      <c r="E28" s="115"/>
      <c r="F28" s="43"/>
      <c r="G28" s="16"/>
      <c r="H28" s="43" t="s">
        <v>18</v>
      </c>
      <c r="I28" s="16">
        <v>0.69</v>
      </c>
      <c r="J28" s="44"/>
      <c r="K28" s="16"/>
      <c r="L28" s="44"/>
      <c r="M28" s="44"/>
      <c r="N28" s="16">
        <f>C28+E28+G28+I28+K28+M28</f>
        <v>1.38</v>
      </c>
    </row>
    <row r="29" spans="1:14" x14ac:dyDescent="0.3">
      <c r="A29" s="172"/>
      <c r="B29" s="221" t="s">
        <v>104</v>
      </c>
      <c r="C29" s="74"/>
      <c r="D29" s="222"/>
      <c r="E29" s="223"/>
      <c r="F29" s="221"/>
      <c r="G29" s="74"/>
      <c r="H29" s="221" t="s">
        <v>104</v>
      </c>
      <c r="I29" s="223"/>
      <c r="J29" s="82"/>
      <c r="K29" s="74"/>
      <c r="L29" s="221"/>
      <c r="M29" s="224"/>
      <c r="N29" s="74"/>
    </row>
    <row r="30" spans="1:14" ht="52.2" x14ac:dyDescent="0.3">
      <c r="A30" s="174">
        <v>5.3</v>
      </c>
      <c r="B30" s="88" t="s">
        <v>105</v>
      </c>
      <c r="C30" s="16">
        <v>0.47</v>
      </c>
      <c r="D30" s="65"/>
      <c r="E30" s="226"/>
      <c r="F30" s="88"/>
      <c r="G30" s="16"/>
      <c r="H30" s="65" t="s">
        <v>18</v>
      </c>
      <c r="I30" s="226">
        <v>0.75</v>
      </c>
      <c r="J30" s="88"/>
      <c r="K30" s="16"/>
      <c r="L30" s="65"/>
      <c r="M30" s="227"/>
      <c r="N30" s="9">
        <f>C30+E30+G30+I30+K30+M30</f>
        <v>1.22</v>
      </c>
    </row>
    <row r="31" spans="1:14" x14ac:dyDescent="0.3">
      <c r="A31" s="217"/>
      <c r="B31" s="228"/>
      <c r="C31" s="9"/>
      <c r="D31" s="177"/>
      <c r="E31" s="229"/>
      <c r="F31" s="228"/>
      <c r="G31" s="9"/>
      <c r="H31" s="228"/>
      <c r="I31" s="9"/>
      <c r="J31" s="228" t="s">
        <v>106</v>
      </c>
      <c r="K31" s="9"/>
      <c r="L31" s="177"/>
      <c r="M31" s="230"/>
      <c r="N31" s="74"/>
    </row>
    <row r="32" spans="1:14" x14ac:dyDescent="0.3">
      <c r="A32" s="217">
        <v>3.25</v>
      </c>
      <c r="B32" s="228"/>
      <c r="C32" s="9"/>
      <c r="D32" s="177"/>
      <c r="E32" s="229"/>
      <c r="F32" s="228"/>
      <c r="G32" s="9"/>
      <c r="H32" s="228"/>
      <c r="I32" s="9"/>
      <c r="J32" s="228" t="s">
        <v>18</v>
      </c>
      <c r="K32" s="9">
        <v>0.75</v>
      </c>
      <c r="L32" s="177"/>
      <c r="M32" s="230"/>
      <c r="N32" s="9">
        <f>C32+E32+G32+I32+K32</f>
        <v>0.75</v>
      </c>
    </row>
    <row r="33" spans="1:14" ht="21.6" x14ac:dyDescent="0.3">
      <c r="A33" s="74"/>
      <c r="B33" s="173" t="s">
        <v>107</v>
      </c>
      <c r="C33" s="211"/>
      <c r="D33" s="48"/>
      <c r="E33" s="256"/>
      <c r="F33" s="48"/>
      <c r="G33" s="211"/>
      <c r="H33" s="173" t="s">
        <v>107</v>
      </c>
      <c r="I33" s="74"/>
      <c r="J33" s="20"/>
      <c r="K33" s="74"/>
      <c r="L33" s="20"/>
      <c r="M33" s="20"/>
      <c r="N33" s="74"/>
    </row>
    <row r="34" spans="1:14" x14ac:dyDescent="0.3">
      <c r="A34" s="16">
        <v>6.26</v>
      </c>
      <c r="B34" s="24" t="s">
        <v>18</v>
      </c>
      <c r="C34" s="212">
        <v>1</v>
      </c>
      <c r="D34" s="45"/>
      <c r="E34" s="245"/>
      <c r="F34" s="45"/>
      <c r="G34" s="212"/>
      <c r="H34" s="44" t="s">
        <v>19</v>
      </c>
      <c r="I34" s="16">
        <v>0.44</v>
      </c>
      <c r="J34" s="44"/>
      <c r="K34" s="16"/>
      <c r="L34" s="44"/>
      <c r="M34" s="44"/>
      <c r="N34" s="16">
        <f>M34+K34+I34+G34+E34+C34</f>
        <v>1.44</v>
      </c>
    </row>
    <row r="35" spans="1:14" ht="21.6" x14ac:dyDescent="0.3">
      <c r="A35" s="9"/>
      <c r="B35" s="52"/>
      <c r="C35" s="242"/>
      <c r="D35" s="243"/>
      <c r="E35" s="244"/>
      <c r="F35" s="243" t="s">
        <v>108</v>
      </c>
      <c r="G35" s="242"/>
      <c r="H35" s="46"/>
      <c r="I35" s="9"/>
      <c r="J35" s="46"/>
      <c r="K35" s="9"/>
      <c r="L35" s="46"/>
      <c r="M35" s="46"/>
      <c r="N35" s="9"/>
    </row>
    <row r="36" spans="1:14" ht="72.599999999999994" x14ac:dyDescent="0.3">
      <c r="A36" s="16">
        <v>2</v>
      </c>
      <c r="B36" s="24"/>
      <c r="C36" s="212"/>
      <c r="D36" s="45"/>
      <c r="E36" s="245"/>
      <c r="F36" s="45" t="s">
        <v>109</v>
      </c>
      <c r="G36" s="212">
        <v>0.46</v>
      </c>
      <c r="H36" s="44"/>
      <c r="I36" s="16"/>
      <c r="J36" s="44"/>
      <c r="K36" s="16"/>
      <c r="L36" s="44"/>
      <c r="M36" s="44"/>
      <c r="N36" s="16">
        <v>0.46</v>
      </c>
    </row>
    <row r="37" spans="1:14" x14ac:dyDescent="0.3">
      <c r="A37" s="257">
        <f>SUM(A3:A36)</f>
        <v>96.6</v>
      </c>
      <c r="B37" s="101"/>
      <c r="C37" s="258">
        <f>SUM(C5:C36)</f>
        <v>6.0799999999999992</v>
      </c>
      <c r="D37" s="259"/>
      <c r="E37" s="258">
        <f>SUM(E3:E36)</f>
        <v>1.36</v>
      </c>
      <c r="F37" s="101"/>
      <c r="G37" s="258">
        <f>SUM(G3:G36)</f>
        <v>2.35</v>
      </c>
      <c r="H37" s="101"/>
      <c r="I37" s="258">
        <f>SUM(I3:I36)</f>
        <v>8.4499999999999993</v>
      </c>
      <c r="J37" s="101"/>
      <c r="K37" s="258">
        <f>SUM(K3:K36)</f>
        <v>4.03</v>
      </c>
      <c r="L37" s="259"/>
      <c r="M37" s="258">
        <f>SUM(M5:M20)</f>
        <v>0</v>
      </c>
      <c r="N37" s="260">
        <f>SUM(N3:N36)</f>
        <v>22.27</v>
      </c>
    </row>
    <row r="38" spans="1:14" x14ac:dyDescent="0.3">
      <c r="A38" s="117"/>
      <c r="B38" s="2"/>
      <c r="C38" s="106" t="s">
        <v>41</v>
      </c>
      <c r="D38" s="2"/>
      <c r="E38" s="261"/>
      <c r="F38" s="262"/>
      <c r="G38" s="262"/>
      <c r="H38" s="262"/>
      <c r="I38" s="262"/>
      <c r="J38" s="119" t="s">
        <v>11</v>
      </c>
      <c r="K38" s="261"/>
      <c r="L38" s="261"/>
      <c r="M38" s="261"/>
      <c r="N38" s="262"/>
    </row>
    <row r="39" spans="1:14" x14ac:dyDescent="0.3">
      <c r="A39" s="117"/>
      <c r="B39" s="2"/>
      <c r="C39" s="299" t="s">
        <v>13</v>
      </c>
      <c r="D39" s="299"/>
      <c r="E39" s="2" t="str">
        <f>B1</f>
        <v>NATALIA PIROGOVA</v>
      </c>
      <c r="F39" s="2"/>
      <c r="G39" s="263"/>
      <c r="H39" s="71">
        <v>44896</v>
      </c>
      <c r="I39" s="262"/>
      <c r="J39" s="264">
        <f>N37*4.33</f>
        <v>96.429100000000005</v>
      </c>
      <c r="K39" s="261"/>
      <c r="L39" s="261"/>
      <c r="M39" s="261"/>
      <c r="N39" s="262"/>
    </row>
  </sheetData>
  <mergeCells count="1">
    <mergeCell ref="C39:D39"/>
  </mergeCells>
  <pageMargins left="0.7" right="0.7" top="0.75" bottom="0.75" header="0.3" footer="0.3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31" workbookViewId="0">
      <selection sqref="A1:N46"/>
    </sheetView>
  </sheetViews>
  <sheetFormatPr baseColWidth="10" defaultRowHeight="14.4" x14ac:dyDescent="0.3"/>
  <cols>
    <col min="1" max="1" width="7.88671875" customWidth="1"/>
    <col min="2" max="2" width="12.88671875" customWidth="1"/>
    <col min="3" max="3" width="7.5546875" customWidth="1"/>
    <col min="4" max="4" width="13.6640625" customWidth="1"/>
    <col min="8" max="8" width="10.5546875" customWidth="1"/>
    <col min="9" max="9" width="6.88671875" customWidth="1"/>
    <col min="10" max="10" width="13.44140625" customWidth="1"/>
    <col min="11" max="11" width="8" customWidth="1"/>
    <col min="12" max="13" width="4.44140625" customWidth="1"/>
    <col min="14" max="14" width="5.88671875" customWidth="1"/>
  </cols>
  <sheetData>
    <row r="1" spans="1:14" x14ac:dyDescent="0.3">
      <c r="A1" s="125"/>
      <c r="B1" s="2" t="s">
        <v>14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x14ac:dyDescent="0.3">
      <c r="A2" s="246" t="s">
        <v>0</v>
      </c>
      <c r="B2" s="246" t="s">
        <v>1</v>
      </c>
      <c r="C2" s="246" t="s">
        <v>2</v>
      </c>
      <c r="D2" s="246" t="s">
        <v>3</v>
      </c>
      <c r="E2" s="246" t="s">
        <v>4</v>
      </c>
      <c r="F2" s="246" t="s">
        <v>5</v>
      </c>
      <c r="G2" s="246" t="s">
        <v>4</v>
      </c>
      <c r="H2" s="246" t="s">
        <v>6</v>
      </c>
      <c r="I2" s="246" t="s">
        <v>4</v>
      </c>
      <c r="J2" s="246" t="s">
        <v>7</v>
      </c>
      <c r="K2" s="246" t="s">
        <v>4</v>
      </c>
      <c r="L2" s="246" t="s">
        <v>8</v>
      </c>
      <c r="M2" s="246" t="s">
        <v>4</v>
      </c>
      <c r="N2" s="246" t="s">
        <v>9</v>
      </c>
    </row>
    <row r="3" spans="1:14" x14ac:dyDescent="0.3">
      <c r="A3" s="238"/>
      <c r="B3" s="176"/>
      <c r="C3" s="215"/>
      <c r="D3" s="176"/>
      <c r="E3" s="215"/>
      <c r="F3" s="48" t="s">
        <v>79</v>
      </c>
      <c r="G3" s="9"/>
      <c r="H3" s="48"/>
      <c r="I3" s="9"/>
      <c r="J3" s="178"/>
      <c r="K3" s="9"/>
      <c r="L3" s="177"/>
      <c r="M3" s="46"/>
      <c r="N3" s="76"/>
    </row>
    <row r="4" spans="1:14" ht="21.6" x14ac:dyDescent="0.3">
      <c r="A4" s="239">
        <v>2</v>
      </c>
      <c r="B4" s="171"/>
      <c r="C4" s="207"/>
      <c r="D4" s="171"/>
      <c r="E4" s="207"/>
      <c r="F4" s="43" t="s">
        <v>80</v>
      </c>
      <c r="G4" s="16">
        <v>0.46</v>
      </c>
      <c r="H4" s="43"/>
      <c r="I4" s="16"/>
      <c r="J4" s="240"/>
      <c r="K4" s="16"/>
      <c r="L4" s="65"/>
      <c r="M4" s="44"/>
      <c r="N4" s="49">
        <f>C4+E4+G4+I4+K4+M4</f>
        <v>0.46</v>
      </c>
    </row>
    <row r="5" spans="1:14" x14ac:dyDescent="0.3">
      <c r="A5" s="41">
        <v>10</v>
      </c>
      <c r="B5" s="20" t="s">
        <v>63</v>
      </c>
      <c r="C5" s="74"/>
      <c r="D5" s="76"/>
      <c r="E5" s="47"/>
      <c r="F5" s="173" t="s">
        <v>63</v>
      </c>
      <c r="G5" s="74"/>
      <c r="H5" s="76"/>
      <c r="I5" s="74"/>
      <c r="J5" s="20" t="s">
        <v>63</v>
      </c>
      <c r="K5" s="74"/>
      <c r="L5" s="20"/>
      <c r="M5" s="20"/>
      <c r="N5" s="76"/>
    </row>
    <row r="6" spans="1:14" x14ac:dyDescent="0.3">
      <c r="A6" s="24"/>
      <c r="B6" s="44" t="s">
        <v>18</v>
      </c>
      <c r="C6" s="16">
        <v>1.65</v>
      </c>
      <c r="D6" s="49"/>
      <c r="E6" s="44"/>
      <c r="F6" s="66" t="s">
        <v>19</v>
      </c>
      <c r="G6" s="16">
        <v>0.33</v>
      </c>
      <c r="H6" s="49"/>
      <c r="I6" s="16"/>
      <c r="J6" s="44" t="s">
        <v>19</v>
      </c>
      <c r="K6" s="16">
        <v>0.33</v>
      </c>
      <c r="L6" s="44"/>
      <c r="M6" s="44"/>
      <c r="N6" s="49">
        <f t="shared" ref="N6:N14" si="0">C6+E6+G6+I6+K6</f>
        <v>2.31</v>
      </c>
    </row>
    <row r="7" spans="1:14" x14ac:dyDescent="0.3">
      <c r="A7" s="41">
        <v>7</v>
      </c>
      <c r="B7" s="20" t="s">
        <v>64</v>
      </c>
      <c r="C7" s="74"/>
      <c r="D7" s="76"/>
      <c r="E7" s="20"/>
      <c r="F7" s="173"/>
      <c r="G7" s="211"/>
      <c r="H7" s="76" t="s">
        <v>64</v>
      </c>
      <c r="I7" s="211"/>
      <c r="J7" s="20"/>
      <c r="K7" s="74"/>
      <c r="L7" s="20"/>
      <c r="M7" s="20"/>
      <c r="N7" s="76"/>
    </row>
    <row r="8" spans="1:14" x14ac:dyDescent="0.3">
      <c r="A8" s="24"/>
      <c r="B8" s="44" t="s">
        <v>19</v>
      </c>
      <c r="C8" s="16">
        <v>0.33</v>
      </c>
      <c r="D8" s="66"/>
      <c r="E8" s="43"/>
      <c r="F8" s="166"/>
      <c r="G8" s="207"/>
      <c r="H8" s="49" t="s">
        <v>18</v>
      </c>
      <c r="I8" s="16">
        <v>1.28</v>
      </c>
      <c r="J8" s="43"/>
      <c r="K8" s="16"/>
      <c r="L8" s="44"/>
      <c r="M8" s="44"/>
      <c r="N8" s="49">
        <f t="shared" si="0"/>
        <v>1.61</v>
      </c>
    </row>
    <row r="9" spans="1:14" x14ac:dyDescent="0.3">
      <c r="A9" s="41">
        <v>6</v>
      </c>
      <c r="B9" s="20" t="s">
        <v>65</v>
      </c>
      <c r="C9" s="74"/>
      <c r="D9" s="76"/>
      <c r="E9" s="47"/>
      <c r="F9" s="173"/>
      <c r="G9" s="211"/>
      <c r="H9" s="76" t="s">
        <v>65</v>
      </c>
      <c r="I9" s="74"/>
      <c r="J9" s="20"/>
      <c r="K9" s="74"/>
      <c r="L9" s="20"/>
      <c r="M9" s="20"/>
      <c r="N9" s="76"/>
    </row>
    <row r="10" spans="1:14" x14ac:dyDescent="0.3">
      <c r="A10" s="24"/>
      <c r="B10" s="44" t="s">
        <v>19</v>
      </c>
      <c r="C10" s="16">
        <v>0.25</v>
      </c>
      <c r="D10" s="66"/>
      <c r="E10" s="43"/>
      <c r="F10" s="66"/>
      <c r="G10" s="16"/>
      <c r="H10" s="49" t="s">
        <v>18</v>
      </c>
      <c r="I10" s="16">
        <v>1.1299999999999999</v>
      </c>
      <c r="J10" s="43"/>
      <c r="K10" s="16"/>
      <c r="L10" s="44"/>
      <c r="M10" s="44"/>
      <c r="N10" s="49">
        <f t="shared" si="0"/>
        <v>1.38</v>
      </c>
    </row>
    <row r="11" spans="1:14" ht="21.6" x14ac:dyDescent="0.3">
      <c r="A11" s="41">
        <v>5.5</v>
      </c>
      <c r="B11" s="20" t="s">
        <v>66</v>
      </c>
      <c r="C11" s="74"/>
      <c r="D11" s="76"/>
      <c r="E11" s="20"/>
      <c r="F11" s="173"/>
      <c r="G11" s="74"/>
      <c r="H11" s="173" t="s">
        <v>66</v>
      </c>
      <c r="I11" s="206"/>
      <c r="J11" s="20"/>
      <c r="K11" s="74"/>
      <c r="L11" s="20"/>
      <c r="M11" s="20"/>
      <c r="N11" s="76"/>
    </row>
    <row r="12" spans="1:14" x14ac:dyDescent="0.3">
      <c r="A12" s="24"/>
      <c r="B12" s="44" t="s">
        <v>19</v>
      </c>
      <c r="C12" s="16">
        <v>0.33</v>
      </c>
      <c r="D12" s="49"/>
      <c r="E12" s="44"/>
      <c r="F12" s="66"/>
      <c r="G12" s="16"/>
      <c r="H12" s="49" t="s">
        <v>18</v>
      </c>
      <c r="I12" s="16">
        <v>0.94</v>
      </c>
      <c r="J12" s="43"/>
      <c r="K12" s="16"/>
      <c r="L12" s="44"/>
      <c r="M12" s="44"/>
      <c r="N12" s="49">
        <f t="shared" si="0"/>
        <v>1.27</v>
      </c>
    </row>
    <row r="13" spans="1:14" x14ac:dyDescent="0.3">
      <c r="A13" s="41">
        <v>7.64</v>
      </c>
      <c r="B13" s="20" t="s">
        <v>67</v>
      </c>
      <c r="C13" s="74"/>
      <c r="D13" s="76"/>
      <c r="E13" s="20"/>
      <c r="F13" s="173" t="s">
        <v>67</v>
      </c>
      <c r="G13" s="74"/>
      <c r="H13" s="76"/>
      <c r="I13" s="74"/>
      <c r="J13" s="20" t="s">
        <v>67</v>
      </c>
      <c r="K13" s="74"/>
      <c r="L13" s="20"/>
      <c r="M13" s="20"/>
      <c r="N13" s="76"/>
    </row>
    <row r="14" spans="1:14" ht="40.799999999999997" x14ac:dyDescent="0.3">
      <c r="A14" s="24"/>
      <c r="B14" s="122" t="s">
        <v>68</v>
      </c>
      <c r="C14" s="16">
        <v>0.33</v>
      </c>
      <c r="D14" s="171"/>
      <c r="E14" s="65"/>
      <c r="F14" s="66" t="s">
        <v>18</v>
      </c>
      <c r="G14" s="16">
        <v>1.1000000000000001</v>
      </c>
      <c r="H14" s="66"/>
      <c r="I14" s="16"/>
      <c r="J14" s="44" t="s">
        <v>19</v>
      </c>
      <c r="K14" s="16">
        <v>0.33</v>
      </c>
      <c r="L14" s="44"/>
      <c r="M14" s="44"/>
      <c r="N14" s="49">
        <f t="shared" si="0"/>
        <v>1.7600000000000002</v>
      </c>
    </row>
    <row r="15" spans="1:14" ht="21.6" x14ac:dyDescent="0.3">
      <c r="A15" s="41"/>
      <c r="B15" s="81" t="s">
        <v>69</v>
      </c>
      <c r="C15" s="247"/>
      <c r="D15" s="81"/>
      <c r="E15" s="81"/>
      <c r="F15" s="81"/>
      <c r="G15" s="247"/>
      <c r="H15" s="81" t="s">
        <v>70</v>
      </c>
      <c r="I15" s="247"/>
      <c r="J15" s="82"/>
      <c r="K15" s="74"/>
      <c r="L15" s="20"/>
      <c r="M15" s="20"/>
      <c r="N15" s="76"/>
    </row>
    <row r="16" spans="1:14" x14ac:dyDescent="0.3">
      <c r="A16" s="24">
        <v>6</v>
      </c>
      <c r="B16" s="88" t="s">
        <v>19</v>
      </c>
      <c r="C16" s="248">
        <v>0.38</v>
      </c>
      <c r="D16" s="88"/>
      <c r="E16" s="88"/>
      <c r="F16" s="88"/>
      <c r="G16" s="248"/>
      <c r="H16" s="88" t="s">
        <v>18</v>
      </c>
      <c r="I16" s="248">
        <v>1</v>
      </c>
      <c r="J16" s="86"/>
      <c r="K16" s="16"/>
      <c r="L16" s="44"/>
      <c r="M16" s="44"/>
      <c r="N16" s="49">
        <f>I16+C16</f>
        <v>1.38</v>
      </c>
    </row>
    <row r="17" spans="1:14" x14ac:dyDescent="0.3">
      <c r="A17" s="52"/>
      <c r="B17" s="76" t="s">
        <v>71</v>
      </c>
      <c r="C17" s="229"/>
      <c r="D17" s="76"/>
      <c r="E17" s="230"/>
      <c r="F17" s="249"/>
      <c r="G17" s="250"/>
      <c r="H17" s="251" t="s">
        <v>71</v>
      </c>
      <c r="I17" s="9"/>
      <c r="J17" s="251"/>
      <c r="K17" s="9"/>
      <c r="L17" s="46"/>
      <c r="M17" s="46"/>
      <c r="N17" s="54"/>
    </row>
    <row r="18" spans="1:14" x14ac:dyDescent="0.3">
      <c r="A18" s="52">
        <v>4.6399999999999997</v>
      </c>
      <c r="B18" s="54" t="s">
        <v>19</v>
      </c>
      <c r="C18" s="9">
        <v>0.32</v>
      </c>
      <c r="D18" s="54"/>
      <c r="E18" s="177"/>
      <c r="F18" s="252"/>
      <c r="G18" s="9"/>
      <c r="H18" s="253" t="s">
        <v>18</v>
      </c>
      <c r="I18" s="9">
        <v>0.75</v>
      </c>
      <c r="J18" s="253"/>
      <c r="K18" s="9"/>
      <c r="L18" s="46"/>
      <c r="M18" s="46"/>
      <c r="N18" s="54">
        <f>C18+E18+G18+I18+K18</f>
        <v>1.07</v>
      </c>
    </row>
    <row r="19" spans="1:14" x14ac:dyDescent="0.3">
      <c r="A19" s="41"/>
      <c r="B19" s="165" t="s">
        <v>72</v>
      </c>
      <c r="C19" s="74"/>
      <c r="D19" s="165"/>
      <c r="E19" s="76"/>
      <c r="F19" s="114"/>
      <c r="G19" s="74"/>
      <c r="H19" s="165" t="s">
        <v>72</v>
      </c>
      <c r="I19" s="74"/>
      <c r="J19" s="165"/>
      <c r="K19" s="74"/>
      <c r="L19" s="165"/>
      <c r="M19" s="20"/>
      <c r="N19" s="76"/>
    </row>
    <row r="20" spans="1:14" x14ac:dyDescent="0.3">
      <c r="A20" s="24">
        <v>7.82</v>
      </c>
      <c r="B20" s="44" t="s">
        <v>19</v>
      </c>
      <c r="C20" s="115">
        <v>0.33</v>
      </c>
      <c r="D20" s="44"/>
      <c r="E20" s="166"/>
      <c r="F20" s="43"/>
      <c r="G20" s="16"/>
      <c r="H20" s="44" t="s">
        <v>18</v>
      </c>
      <c r="I20" s="115">
        <v>1.47</v>
      </c>
      <c r="J20" s="44"/>
      <c r="K20" s="115"/>
      <c r="L20" s="44"/>
      <c r="M20" s="44"/>
      <c r="N20" s="49">
        <f>C20+E20+G20+I20+K20+M20</f>
        <v>1.8</v>
      </c>
    </row>
    <row r="21" spans="1:14" ht="20.399999999999999" x14ac:dyDescent="0.3">
      <c r="A21" s="167"/>
      <c r="B21" s="168"/>
      <c r="C21" s="206"/>
      <c r="D21" s="129" t="s">
        <v>76</v>
      </c>
      <c r="E21" s="168"/>
      <c r="F21" s="129"/>
      <c r="G21" s="206"/>
      <c r="H21" s="168"/>
      <c r="I21" s="74"/>
      <c r="J21" s="129" t="s">
        <v>76</v>
      </c>
      <c r="K21" s="74"/>
      <c r="L21" s="129"/>
      <c r="M21" s="20"/>
      <c r="N21" s="76"/>
    </row>
    <row r="22" spans="1:14" x14ac:dyDescent="0.3">
      <c r="A22" s="170">
        <v>6.26</v>
      </c>
      <c r="B22" s="171"/>
      <c r="C22" s="207"/>
      <c r="D22" s="171" t="s">
        <v>19</v>
      </c>
      <c r="E22" s="171">
        <v>0.33</v>
      </c>
      <c r="F22" s="171"/>
      <c r="G22" s="207"/>
      <c r="H22" s="171"/>
      <c r="I22" s="16"/>
      <c r="J22" s="65" t="s">
        <v>18</v>
      </c>
      <c r="K22" s="16">
        <v>1.1200000000000001</v>
      </c>
      <c r="L22" s="65"/>
      <c r="M22" s="44"/>
      <c r="N22" s="49">
        <f>C22+E22+G22+I22+K22+M22</f>
        <v>1.4500000000000002</v>
      </c>
    </row>
    <row r="23" spans="1:14" x14ac:dyDescent="0.3">
      <c r="A23" s="216"/>
      <c r="B23" s="54"/>
      <c r="C23" s="9"/>
      <c r="D23" s="53" t="s">
        <v>95</v>
      </c>
      <c r="E23" s="54"/>
      <c r="F23" s="54"/>
      <c r="G23" s="9"/>
      <c r="H23" s="54"/>
      <c r="I23" s="9"/>
      <c r="J23" s="46" t="s">
        <v>95</v>
      </c>
      <c r="K23" s="9"/>
      <c r="L23" s="177"/>
      <c r="M23" s="46"/>
      <c r="N23" s="9"/>
    </row>
    <row r="24" spans="1:14" x14ac:dyDescent="0.3">
      <c r="A24" s="216">
        <v>6</v>
      </c>
      <c r="B24" s="54"/>
      <c r="C24" s="9"/>
      <c r="D24" s="53" t="s">
        <v>18</v>
      </c>
      <c r="E24" s="54">
        <v>0.7</v>
      </c>
      <c r="F24" s="54"/>
      <c r="G24" s="9"/>
      <c r="H24" s="54"/>
      <c r="I24" s="9"/>
      <c r="J24" s="46" t="s">
        <v>18</v>
      </c>
      <c r="K24" s="9">
        <v>0.69</v>
      </c>
      <c r="L24" s="177"/>
      <c r="M24" s="46"/>
      <c r="N24" s="9">
        <f>SUM(K24+E24)</f>
        <v>1.39</v>
      </c>
    </row>
    <row r="25" spans="1:14" ht="21.6" x14ac:dyDescent="0.3">
      <c r="A25" s="172"/>
      <c r="B25" s="47"/>
      <c r="C25" s="74"/>
      <c r="D25" s="47" t="s">
        <v>110</v>
      </c>
      <c r="E25" s="173"/>
      <c r="F25" s="47"/>
      <c r="G25" s="211"/>
      <c r="H25" s="47"/>
      <c r="I25" s="74"/>
      <c r="J25" s="47" t="s">
        <v>110</v>
      </c>
      <c r="K25" s="74"/>
      <c r="L25" s="128"/>
      <c r="M25" s="20"/>
      <c r="N25" s="76"/>
    </row>
    <row r="26" spans="1:14" x14ac:dyDescent="0.3">
      <c r="A26" s="174">
        <v>4.93</v>
      </c>
      <c r="B26" s="43"/>
      <c r="C26" s="16"/>
      <c r="D26" s="43" t="s">
        <v>19</v>
      </c>
      <c r="E26" s="66">
        <v>0.33</v>
      </c>
      <c r="F26" s="43"/>
      <c r="G26" s="212"/>
      <c r="H26" s="43"/>
      <c r="I26" s="16"/>
      <c r="J26" s="44" t="s">
        <v>18</v>
      </c>
      <c r="K26" s="16">
        <v>0.81</v>
      </c>
      <c r="L26" s="44"/>
      <c r="M26" s="44"/>
      <c r="N26" s="49">
        <f>C26+E26+G26+I26+K26+M26</f>
        <v>1.1400000000000001</v>
      </c>
    </row>
    <row r="27" spans="1:14" ht="31.8" x14ac:dyDescent="0.3">
      <c r="A27" s="52"/>
      <c r="B27" s="42" t="s">
        <v>111</v>
      </c>
      <c r="C27" s="9"/>
      <c r="D27" s="254"/>
      <c r="E27" s="9"/>
      <c r="F27" s="42"/>
      <c r="G27" s="9"/>
      <c r="H27" s="42" t="s">
        <v>111</v>
      </c>
      <c r="I27" s="9"/>
      <c r="J27" s="42"/>
      <c r="K27" s="9"/>
      <c r="L27" s="255"/>
      <c r="M27" s="46"/>
      <c r="N27" s="9"/>
    </row>
    <row r="28" spans="1:14" x14ac:dyDescent="0.3">
      <c r="A28" s="24">
        <v>6</v>
      </c>
      <c r="B28" s="43" t="s">
        <v>18</v>
      </c>
      <c r="C28" s="16">
        <v>0.69</v>
      </c>
      <c r="D28" s="44"/>
      <c r="E28" s="115"/>
      <c r="F28" s="43"/>
      <c r="G28" s="16"/>
      <c r="H28" s="43" t="s">
        <v>18</v>
      </c>
      <c r="I28" s="16">
        <v>0.69</v>
      </c>
      <c r="J28" s="44"/>
      <c r="K28" s="16"/>
      <c r="L28" s="44"/>
      <c r="M28" s="44"/>
      <c r="N28" s="16">
        <f>C28+E28+G28+I28+K28+M28</f>
        <v>1.38</v>
      </c>
    </row>
    <row r="29" spans="1:14" x14ac:dyDescent="0.3">
      <c r="A29" s="172"/>
      <c r="B29" s="221" t="s">
        <v>104</v>
      </c>
      <c r="C29" s="74"/>
      <c r="D29" s="222"/>
      <c r="E29" s="223"/>
      <c r="F29" s="221"/>
      <c r="G29" s="74"/>
      <c r="H29" s="221" t="s">
        <v>104</v>
      </c>
      <c r="I29" s="223"/>
      <c r="J29" s="82"/>
      <c r="K29" s="74"/>
      <c r="L29" s="221"/>
      <c r="M29" s="224"/>
      <c r="N29" s="74"/>
    </row>
    <row r="30" spans="1:14" ht="52.2" x14ac:dyDescent="0.3">
      <c r="A30" s="174">
        <v>5.3</v>
      </c>
      <c r="B30" s="88" t="s">
        <v>105</v>
      </c>
      <c r="C30" s="16">
        <v>0.47</v>
      </c>
      <c r="D30" s="65"/>
      <c r="E30" s="226"/>
      <c r="F30" s="88"/>
      <c r="G30" s="16"/>
      <c r="H30" s="65" t="s">
        <v>18</v>
      </c>
      <c r="I30" s="226">
        <v>0.75</v>
      </c>
      <c r="J30" s="88"/>
      <c r="K30" s="16"/>
      <c r="L30" s="65"/>
      <c r="M30" s="227"/>
      <c r="N30" s="9">
        <f>C30+E30+G30+I30+K30+M30</f>
        <v>1.22</v>
      </c>
    </row>
    <row r="31" spans="1:14" x14ac:dyDescent="0.3">
      <c r="A31" s="217"/>
      <c r="B31" s="228"/>
      <c r="C31" s="9"/>
      <c r="D31" s="177"/>
      <c r="E31" s="229"/>
      <c r="F31" s="228"/>
      <c r="G31" s="9"/>
      <c r="H31" s="228"/>
      <c r="I31" s="9"/>
      <c r="J31" s="228" t="s">
        <v>106</v>
      </c>
      <c r="K31" s="9"/>
      <c r="L31" s="177"/>
      <c r="M31" s="230"/>
      <c r="N31" s="74"/>
    </row>
    <row r="32" spans="1:14" x14ac:dyDescent="0.3">
      <c r="A32" s="217">
        <v>3.25</v>
      </c>
      <c r="B32" s="228"/>
      <c r="C32" s="9"/>
      <c r="D32" s="177"/>
      <c r="E32" s="229"/>
      <c r="F32" s="228"/>
      <c r="G32" s="9"/>
      <c r="H32" s="228"/>
      <c r="I32" s="9"/>
      <c r="J32" s="228" t="s">
        <v>18</v>
      </c>
      <c r="K32" s="9">
        <v>0.75</v>
      </c>
      <c r="L32" s="177"/>
      <c r="M32" s="230"/>
      <c r="N32" s="9">
        <f>C32+E32+G32+I32+K32</f>
        <v>0.75</v>
      </c>
    </row>
    <row r="33" spans="1:14" ht="21.6" x14ac:dyDescent="0.3">
      <c r="A33" s="74"/>
      <c r="B33" s="173" t="s">
        <v>107</v>
      </c>
      <c r="C33" s="211"/>
      <c r="D33" s="48"/>
      <c r="E33" s="256"/>
      <c r="F33" s="48"/>
      <c r="G33" s="211"/>
      <c r="H33" s="173" t="s">
        <v>107</v>
      </c>
      <c r="I33" s="74"/>
      <c r="J33" s="20"/>
      <c r="K33" s="74"/>
      <c r="L33" s="20"/>
      <c r="M33" s="20"/>
      <c r="N33" s="74"/>
    </row>
    <row r="34" spans="1:14" x14ac:dyDescent="0.3">
      <c r="A34" s="16">
        <v>6.26</v>
      </c>
      <c r="B34" s="24" t="s">
        <v>18</v>
      </c>
      <c r="C34" s="212">
        <v>1</v>
      </c>
      <c r="D34" s="45"/>
      <c r="E34" s="245"/>
      <c r="F34" s="45"/>
      <c r="G34" s="212"/>
      <c r="H34" s="44" t="s">
        <v>19</v>
      </c>
      <c r="I34" s="16">
        <v>0.44</v>
      </c>
      <c r="J34" s="44"/>
      <c r="K34" s="16"/>
      <c r="L34" s="44"/>
      <c r="M34" s="44"/>
      <c r="N34" s="16">
        <f>M34+K34+I34+G34+E34+C34</f>
        <v>1.44</v>
      </c>
    </row>
    <row r="35" spans="1:14" ht="21.6" x14ac:dyDescent="0.3">
      <c r="A35" s="9"/>
      <c r="B35" s="52"/>
      <c r="C35" s="242"/>
      <c r="D35" s="243"/>
      <c r="E35" s="244"/>
      <c r="F35" s="243" t="s">
        <v>108</v>
      </c>
      <c r="G35" s="242"/>
      <c r="H35" s="46"/>
      <c r="I35" s="9"/>
      <c r="J35" s="46"/>
      <c r="K35" s="9"/>
      <c r="L35" s="46"/>
      <c r="M35" s="46"/>
      <c r="N35" s="9"/>
    </row>
    <row r="36" spans="1:14" ht="72.599999999999994" x14ac:dyDescent="0.3">
      <c r="A36" s="16">
        <v>2</v>
      </c>
      <c r="B36" s="24"/>
      <c r="C36" s="212"/>
      <c r="D36" s="45"/>
      <c r="E36" s="245"/>
      <c r="F36" s="45" t="s">
        <v>109</v>
      </c>
      <c r="G36" s="212">
        <v>0.46</v>
      </c>
      <c r="H36" s="44"/>
      <c r="I36" s="16"/>
      <c r="J36" s="44"/>
      <c r="K36" s="16"/>
      <c r="L36" s="44"/>
      <c r="M36" s="44"/>
      <c r="N36" s="16">
        <v>0.46</v>
      </c>
    </row>
    <row r="37" spans="1:14" x14ac:dyDescent="0.3">
      <c r="A37" s="9"/>
      <c r="B37" s="52"/>
      <c r="C37" s="242"/>
      <c r="D37" s="243" t="s">
        <v>115</v>
      </c>
      <c r="E37" s="244"/>
      <c r="F37" s="243"/>
      <c r="G37" s="242"/>
      <c r="H37" s="243"/>
      <c r="I37" s="9"/>
      <c r="J37" s="243" t="s">
        <v>115</v>
      </c>
      <c r="K37" s="9"/>
      <c r="L37" s="46"/>
      <c r="M37" s="46"/>
      <c r="N37" s="9"/>
    </row>
    <row r="38" spans="1:14" x14ac:dyDescent="0.3">
      <c r="A38" s="9"/>
      <c r="B38" s="52"/>
      <c r="C38" s="242"/>
      <c r="D38" s="243"/>
      <c r="E38" s="244"/>
      <c r="F38" s="243"/>
      <c r="G38" s="242"/>
      <c r="H38" s="46"/>
      <c r="I38" s="9"/>
      <c r="J38" s="46"/>
      <c r="K38" s="9"/>
      <c r="L38" s="46"/>
      <c r="M38" s="46"/>
      <c r="N38" s="9"/>
    </row>
    <row r="39" spans="1:14" x14ac:dyDescent="0.3">
      <c r="A39" s="16">
        <v>9.74</v>
      </c>
      <c r="B39" s="24"/>
      <c r="C39" s="212"/>
      <c r="D39" s="45" t="s">
        <v>18</v>
      </c>
      <c r="E39" s="245">
        <v>1.75</v>
      </c>
      <c r="F39" s="45"/>
      <c r="G39" s="212"/>
      <c r="H39" s="44"/>
      <c r="I39" s="16"/>
      <c r="J39" s="44" t="s">
        <v>19</v>
      </c>
      <c r="K39" s="16">
        <v>0.5</v>
      </c>
      <c r="L39" s="44"/>
      <c r="M39" s="44"/>
      <c r="N39" s="16">
        <v>2.25</v>
      </c>
    </row>
    <row r="40" spans="1:14" x14ac:dyDescent="0.3">
      <c r="A40" s="9"/>
      <c r="B40" s="52"/>
      <c r="C40" s="242"/>
      <c r="D40" s="243" t="s">
        <v>116</v>
      </c>
      <c r="E40" s="244"/>
      <c r="F40" s="243"/>
      <c r="G40" s="242"/>
      <c r="H40" s="46"/>
      <c r="I40" s="9"/>
      <c r="J40" s="46"/>
      <c r="K40" s="9"/>
      <c r="L40" s="46"/>
      <c r="M40" s="46"/>
      <c r="N40" s="9"/>
    </row>
    <row r="41" spans="1:14" ht="31.8" x14ac:dyDescent="0.3">
      <c r="A41" s="16">
        <v>1</v>
      </c>
      <c r="B41" s="24"/>
      <c r="C41" s="212"/>
      <c r="D41" s="45" t="s">
        <v>118</v>
      </c>
      <c r="E41" s="245">
        <v>0.23</v>
      </c>
      <c r="F41" s="45"/>
      <c r="G41" s="212"/>
      <c r="H41" s="44"/>
      <c r="I41" s="16"/>
      <c r="J41" s="44"/>
      <c r="K41" s="16"/>
      <c r="L41" s="44"/>
      <c r="M41" s="44"/>
      <c r="N41" s="16">
        <v>0.23</v>
      </c>
    </row>
    <row r="42" spans="1:14" x14ac:dyDescent="0.3">
      <c r="A42" s="9"/>
      <c r="B42" s="52"/>
      <c r="C42" s="242"/>
      <c r="D42" s="243" t="s">
        <v>115</v>
      </c>
      <c r="E42" s="244"/>
      <c r="F42" s="243"/>
      <c r="G42" s="242"/>
      <c r="H42" s="46"/>
      <c r="I42" s="9"/>
      <c r="J42" s="46"/>
      <c r="K42" s="9"/>
      <c r="L42" s="46"/>
      <c r="M42" s="46"/>
      <c r="N42" s="9"/>
    </row>
    <row r="43" spans="1:14" x14ac:dyDescent="0.3">
      <c r="A43" s="9">
        <v>1.42</v>
      </c>
      <c r="B43" s="52"/>
      <c r="C43" s="242"/>
      <c r="D43" s="243" t="s">
        <v>119</v>
      </c>
      <c r="E43" s="244">
        <v>0.33</v>
      </c>
      <c r="F43" s="243"/>
      <c r="G43" s="242"/>
      <c r="H43" s="46"/>
      <c r="I43" s="9"/>
      <c r="J43" s="46"/>
      <c r="K43" s="9"/>
      <c r="L43" s="46"/>
      <c r="M43" s="46"/>
      <c r="N43" s="9">
        <v>0.33</v>
      </c>
    </row>
    <row r="44" spans="1:14" x14ac:dyDescent="0.3">
      <c r="A44" s="257">
        <f>SUM(A3:A43)</f>
        <v>108.75999999999999</v>
      </c>
      <c r="B44" s="101"/>
      <c r="C44" s="258">
        <f>SUM(C5:C36)</f>
        <v>6.0799999999999992</v>
      </c>
      <c r="D44" s="259"/>
      <c r="E44" s="258">
        <f>SUM(E3:E43)</f>
        <v>3.6700000000000004</v>
      </c>
      <c r="F44" s="101"/>
      <c r="G44" s="258">
        <f>SUM(G3:G36)</f>
        <v>2.35</v>
      </c>
      <c r="H44" s="101"/>
      <c r="I44" s="258">
        <f>SUM(I3:I41)</f>
        <v>8.4499999999999993</v>
      </c>
      <c r="J44" s="101"/>
      <c r="K44" s="258">
        <f>SUM(K3:K41)</f>
        <v>4.53</v>
      </c>
      <c r="L44" s="259"/>
      <c r="M44" s="258">
        <f>SUM(M5:M20)</f>
        <v>0</v>
      </c>
      <c r="N44" s="260">
        <f>SUM(N3:N43)</f>
        <v>25.08</v>
      </c>
    </row>
    <row r="45" spans="1:14" x14ac:dyDescent="0.3">
      <c r="A45" s="117"/>
      <c r="B45" s="2"/>
      <c r="C45" s="106" t="s">
        <v>41</v>
      </c>
      <c r="D45" s="2"/>
      <c r="E45" s="261"/>
      <c r="F45" s="262"/>
      <c r="G45" s="262"/>
      <c r="H45" s="262"/>
      <c r="I45" s="262"/>
      <c r="J45" s="119" t="s">
        <v>11</v>
      </c>
      <c r="K45" s="261"/>
      <c r="L45" s="261"/>
      <c r="M45" s="261"/>
      <c r="N45" s="262"/>
    </row>
    <row r="46" spans="1:14" ht="15" customHeight="1" x14ac:dyDescent="0.3">
      <c r="A46" s="117"/>
      <c r="B46" s="2"/>
      <c r="C46" s="299" t="s">
        <v>13</v>
      </c>
      <c r="D46" s="299"/>
      <c r="E46" s="2" t="str">
        <f>B1</f>
        <v>NATALIA PIROGOVA</v>
      </c>
      <c r="F46" s="2"/>
      <c r="G46" s="263"/>
      <c r="H46" s="71">
        <v>44873</v>
      </c>
      <c r="I46" s="262"/>
      <c r="J46" s="264">
        <f>N44*4.33</f>
        <v>108.59639999999999</v>
      </c>
      <c r="K46" s="261"/>
      <c r="L46" s="261"/>
      <c r="M46" s="261"/>
      <c r="N46" s="262"/>
    </row>
    <row r="49" spans="5:5" x14ac:dyDescent="0.3">
      <c r="E49" t="s">
        <v>117</v>
      </c>
    </row>
  </sheetData>
  <mergeCells count="1">
    <mergeCell ref="C46:D46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31" workbookViewId="0">
      <selection sqref="A1:N39"/>
    </sheetView>
  </sheetViews>
  <sheetFormatPr baseColWidth="10" defaultRowHeight="14.4" x14ac:dyDescent="0.3"/>
  <cols>
    <col min="1" max="1" width="6.6640625" customWidth="1"/>
    <col min="2" max="2" width="13.6640625" customWidth="1"/>
    <col min="3" max="3" width="7.33203125" customWidth="1"/>
    <col min="5" max="5" width="8" customWidth="1"/>
    <col min="7" max="7" width="6.109375" customWidth="1"/>
    <col min="8" max="8" width="13.44140625" customWidth="1"/>
    <col min="9" max="9" width="8" customWidth="1"/>
    <col min="10" max="10" width="11.6640625" customWidth="1"/>
    <col min="11" max="11" width="8.44140625" customWidth="1"/>
    <col min="12" max="12" width="8.109375" customWidth="1"/>
    <col min="13" max="13" width="7.109375" customWidth="1"/>
    <col min="14" max="14" width="8" customWidth="1"/>
  </cols>
  <sheetData>
    <row r="1" spans="1:14" x14ac:dyDescent="0.3">
      <c r="A1" s="72"/>
      <c r="B1" s="2" t="s">
        <v>14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4" x14ac:dyDescent="0.3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3" t="s">
        <v>4</v>
      </c>
      <c r="H2" s="73" t="s">
        <v>6</v>
      </c>
      <c r="I2" s="73" t="s">
        <v>4</v>
      </c>
      <c r="J2" s="73" t="s">
        <v>7</v>
      </c>
      <c r="K2" s="73" t="s">
        <v>4</v>
      </c>
      <c r="L2" s="73" t="s">
        <v>8</v>
      </c>
      <c r="M2" s="73" t="s">
        <v>4</v>
      </c>
      <c r="N2" s="73" t="s">
        <v>9</v>
      </c>
    </row>
    <row r="3" spans="1:14" x14ac:dyDescent="0.3">
      <c r="A3" s="238"/>
      <c r="B3" s="176"/>
      <c r="C3" s="215"/>
      <c r="D3" s="176"/>
      <c r="E3" s="215"/>
      <c r="F3" s="48" t="s">
        <v>79</v>
      </c>
      <c r="G3" s="9"/>
      <c r="H3" s="48"/>
      <c r="I3" s="9"/>
      <c r="J3" s="178"/>
      <c r="K3" s="9"/>
      <c r="L3" s="177"/>
      <c r="M3" s="46"/>
      <c r="N3" s="76"/>
    </row>
    <row r="4" spans="1:14" ht="21.6" x14ac:dyDescent="0.3">
      <c r="A4" s="239">
        <v>2</v>
      </c>
      <c r="B4" s="171"/>
      <c r="C4" s="207"/>
      <c r="D4" s="171"/>
      <c r="E4" s="207"/>
      <c r="F4" s="43" t="s">
        <v>80</v>
      </c>
      <c r="G4" s="16">
        <v>0.46</v>
      </c>
      <c r="H4" s="43"/>
      <c r="I4" s="16"/>
      <c r="J4" s="240"/>
      <c r="K4" s="16"/>
      <c r="L4" s="65"/>
      <c r="M4" s="44"/>
      <c r="N4" s="49">
        <f>C4+E4+G4+I4+K4+M4</f>
        <v>0.46</v>
      </c>
    </row>
    <row r="5" spans="1:14" x14ac:dyDescent="0.3">
      <c r="A5" s="134">
        <v>10</v>
      </c>
      <c r="B5" s="20" t="s">
        <v>63</v>
      </c>
      <c r="C5" s="200"/>
      <c r="D5" s="135"/>
      <c r="E5" s="136"/>
      <c r="F5" s="137" t="s">
        <v>63</v>
      </c>
      <c r="G5" s="200"/>
      <c r="H5" s="135"/>
      <c r="I5" s="200"/>
      <c r="J5" s="138" t="s">
        <v>63</v>
      </c>
      <c r="K5" s="200"/>
      <c r="L5" s="138"/>
      <c r="M5" s="13"/>
      <c r="N5" s="21"/>
    </row>
    <row r="6" spans="1:14" x14ac:dyDescent="0.3">
      <c r="A6" s="140"/>
      <c r="B6" s="44" t="s">
        <v>18</v>
      </c>
      <c r="C6" s="201">
        <v>1.65</v>
      </c>
      <c r="D6" s="142"/>
      <c r="E6" s="141"/>
      <c r="F6" s="143" t="s">
        <v>19</v>
      </c>
      <c r="G6" s="201">
        <v>0.33</v>
      </c>
      <c r="H6" s="142"/>
      <c r="I6" s="201"/>
      <c r="J6" s="141" t="s">
        <v>19</v>
      </c>
      <c r="K6" s="201">
        <v>0.33</v>
      </c>
      <c r="L6" s="141"/>
      <c r="M6" s="15"/>
      <c r="N6" s="18">
        <f t="shared" ref="N6:N14" si="0">C6+E6+G6+I6+K6</f>
        <v>2.31</v>
      </c>
    </row>
    <row r="7" spans="1:14" x14ac:dyDescent="0.3">
      <c r="A7" s="134">
        <v>7</v>
      </c>
      <c r="B7" s="20" t="s">
        <v>64</v>
      </c>
      <c r="C7" s="200"/>
      <c r="D7" s="135"/>
      <c r="E7" s="138"/>
      <c r="F7" s="137"/>
      <c r="G7" s="208"/>
      <c r="H7" s="135" t="s">
        <v>64</v>
      </c>
      <c r="I7" s="208"/>
      <c r="J7" s="138"/>
      <c r="K7" s="200"/>
      <c r="L7" s="138"/>
      <c r="M7" s="13"/>
      <c r="N7" s="21"/>
    </row>
    <row r="8" spans="1:14" x14ac:dyDescent="0.3">
      <c r="A8" s="140"/>
      <c r="B8" s="44" t="s">
        <v>19</v>
      </c>
      <c r="C8" s="201">
        <v>0.33</v>
      </c>
      <c r="D8" s="143"/>
      <c r="E8" s="145"/>
      <c r="F8" s="146"/>
      <c r="G8" s="209"/>
      <c r="H8" s="142" t="s">
        <v>18</v>
      </c>
      <c r="I8" s="201">
        <v>1.28</v>
      </c>
      <c r="J8" s="145"/>
      <c r="K8" s="201"/>
      <c r="L8" s="141"/>
      <c r="M8" s="15"/>
      <c r="N8" s="18">
        <f t="shared" si="0"/>
        <v>1.61</v>
      </c>
    </row>
    <row r="9" spans="1:14" x14ac:dyDescent="0.3">
      <c r="A9" s="134">
        <v>6</v>
      </c>
      <c r="B9" s="20" t="s">
        <v>65</v>
      </c>
      <c r="C9" s="200"/>
      <c r="D9" s="135"/>
      <c r="E9" s="136"/>
      <c r="F9" s="137"/>
      <c r="G9" s="208"/>
      <c r="H9" s="135" t="s">
        <v>65</v>
      </c>
      <c r="I9" s="200"/>
      <c r="J9" s="138"/>
      <c r="K9" s="200"/>
      <c r="L9" s="138"/>
      <c r="M9" s="13"/>
      <c r="N9" s="21"/>
    </row>
    <row r="10" spans="1:14" x14ac:dyDescent="0.3">
      <c r="A10" s="140"/>
      <c r="B10" s="44" t="s">
        <v>19</v>
      </c>
      <c r="C10" s="201">
        <v>0.25</v>
      </c>
      <c r="D10" s="143"/>
      <c r="E10" s="145"/>
      <c r="F10" s="143"/>
      <c r="G10" s="201"/>
      <c r="H10" s="142" t="s">
        <v>18</v>
      </c>
      <c r="I10" s="201">
        <v>1.1299999999999999</v>
      </c>
      <c r="J10" s="145"/>
      <c r="K10" s="201"/>
      <c r="L10" s="141"/>
      <c r="M10" s="15"/>
      <c r="N10" s="18">
        <f t="shared" si="0"/>
        <v>1.38</v>
      </c>
    </row>
    <row r="11" spans="1:14" ht="24.6" x14ac:dyDescent="0.3">
      <c r="A11" s="134">
        <v>5.5</v>
      </c>
      <c r="B11" s="20" t="s">
        <v>66</v>
      </c>
      <c r="C11" s="200"/>
      <c r="D11" s="135"/>
      <c r="E11" s="138"/>
      <c r="F11" s="137"/>
      <c r="G11" s="200"/>
      <c r="H11" s="241" t="s">
        <v>66</v>
      </c>
      <c r="I11" s="213"/>
      <c r="J11" s="138"/>
      <c r="K11" s="200"/>
      <c r="L11" s="138"/>
      <c r="M11" s="13"/>
      <c r="N11" s="21"/>
    </row>
    <row r="12" spans="1:14" x14ac:dyDescent="0.3">
      <c r="A12" s="140"/>
      <c r="B12" s="44" t="s">
        <v>19</v>
      </c>
      <c r="C12" s="201">
        <v>0.33</v>
      </c>
      <c r="D12" s="142"/>
      <c r="E12" s="141"/>
      <c r="F12" s="143"/>
      <c r="G12" s="201"/>
      <c r="H12" s="142" t="s">
        <v>18</v>
      </c>
      <c r="I12" s="201">
        <v>0.94</v>
      </c>
      <c r="J12" s="145"/>
      <c r="K12" s="201"/>
      <c r="L12" s="141"/>
      <c r="M12" s="15"/>
      <c r="N12" s="18">
        <f t="shared" si="0"/>
        <v>1.27</v>
      </c>
    </row>
    <row r="13" spans="1:14" ht="27.6" x14ac:dyDescent="0.3">
      <c r="A13" s="134">
        <v>7.64</v>
      </c>
      <c r="B13" s="20" t="s">
        <v>67</v>
      </c>
      <c r="C13" s="200"/>
      <c r="D13" s="135"/>
      <c r="E13" s="138"/>
      <c r="F13" s="137" t="s">
        <v>67</v>
      </c>
      <c r="G13" s="200"/>
      <c r="H13" s="135"/>
      <c r="I13" s="200"/>
      <c r="J13" s="138" t="s">
        <v>67</v>
      </c>
      <c r="K13" s="200"/>
      <c r="L13" s="138"/>
      <c r="M13" s="13"/>
      <c r="N13" s="21"/>
    </row>
    <row r="14" spans="1:14" ht="40.799999999999997" x14ac:dyDescent="0.3">
      <c r="A14" s="140"/>
      <c r="B14" s="122" t="s">
        <v>68</v>
      </c>
      <c r="C14" s="201">
        <v>0.33</v>
      </c>
      <c r="D14" s="149"/>
      <c r="E14" s="147"/>
      <c r="F14" s="143" t="s">
        <v>18</v>
      </c>
      <c r="G14" s="201">
        <v>1.1000000000000001</v>
      </c>
      <c r="H14" s="143"/>
      <c r="I14" s="201"/>
      <c r="J14" s="141" t="s">
        <v>19</v>
      </c>
      <c r="K14" s="201">
        <v>0.33</v>
      </c>
      <c r="L14" s="141"/>
      <c r="M14" s="15"/>
      <c r="N14" s="18">
        <f t="shared" si="0"/>
        <v>1.7600000000000002</v>
      </c>
    </row>
    <row r="15" spans="1:14" x14ac:dyDescent="0.3">
      <c r="A15" s="134"/>
      <c r="B15" s="81" t="s">
        <v>69</v>
      </c>
      <c r="C15" s="202"/>
      <c r="D15" s="150"/>
      <c r="E15" s="150"/>
      <c r="F15" s="150"/>
      <c r="G15" s="202"/>
      <c r="H15" s="81" t="s">
        <v>70</v>
      </c>
      <c r="I15" s="202"/>
      <c r="J15" s="151"/>
      <c r="K15" s="200"/>
      <c r="L15" s="138"/>
      <c r="M15" s="13"/>
      <c r="N15" s="21"/>
    </row>
    <row r="16" spans="1:14" x14ac:dyDescent="0.3">
      <c r="A16" s="140">
        <v>6</v>
      </c>
      <c r="B16" s="88" t="s">
        <v>19</v>
      </c>
      <c r="C16" s="203">
        <v>0.38</v>
      </c>
      <c r="D16" s="152"/>
      <c r="E16" s="152"/>
      <c r="F16" s="152"/>
      <c r="G16" s="203"/>
      <c r="H16" s="88" t="s">
        <v>18</v>
      </c>
      <c r="I16" s="203">
        <v>1</v>
      </c>
      <c r="J16" s="153"/>
      <c r="K16" s="201"/>
      <c r="L16" s="141"/>
      <c r="M16" s="15"/>
      <c r="N16" s="18">
        <f>I16+C16</f>
        <v>1.38</v>
      </c>
    </row>
    <row r="17" spans="1:14" x14ac:dyDescent="0.3">
      <c r="A17" s="154"/>
      <c r="B17" s="135" t="s">
        <v>71</v>
      </c>
      <c r="C17" s="204"/>
      <c r="D17" s="135"/>
      <c r="E17" s="155"/>
      <c r="F17" s="156"/>
      <c r="G17" s="210"/>
      <c r="H17" s="158" t="s">
        <v>71</v>
      </c>
      <c r="I17" s="205"/>
      <c r="J17" s="158"/>
      <c r="K17" s="205"/>
      <c r="L17" s="159"/>
      <c r="M17" s="22"/>
      <c r="N17" s="11"/>
    </row>
    <row r="18" spans="1:14" x14ac:dyDescent="0.3">
      <c r="A18" s="154">
        <v>4.6399999999999997</v>
      </c>
      <c r="B18" s="161" t="s">
        <v>19</v>
      </c>
      <c r="C18" s="205">
        <v>0.32</v>
      </c>
      <c r="D18" s="161"/>
      <c r="E18" s="162"/>
      <c r="F18" s="163"/>
      <c r="G18" s="205"/>
      <c r="H18" s="164" t="s">
        <v>18</v>
      </c>
      <c r="I18" s="205">
        <v>0.75</v>
      </c>
      <c r="J18" s="164"/>
      <c r="K18" s="205"/>
      <c r="L18" s="159"/>
      <c r="M18" s="22"/>
      <c r="N18" s="11">
        <f>C18+E18+G18+I18+K18</f>
        <v>1.07</v>
      </c>
    </row>
    <row r="19" spans="1:14" x14ac:dyDescent="0.3">
      <c r="A19" s="41"/>
      <c r="B19" s="165" t="s">
        <v>72</v>
      </c>
      <c r="C19" s="74"/>
      <c r="D19" s="165"/>
      <c r="E19" s="76"/>
      <c r="F19" s="114"/>
      <c r="G19" s="74"/>
      <c r="H19" s="165" t="s">
        <v>72</v>
      </c>
      <c r="I19" s="74"/>
      <c r="J19" s="165"/>
      <c r="K19" s="74"/>
      <c r="L19" s="165"/>
      <c r="M19" s="20"/>
      <c r="N19" s="76"/>
    </row>
    <row r="20" spans="1:14" x14ac:dyDescent="0.3">
      <c r="A20" s="24">
        <v>7.82</v>
      </c>
      <c r="B20" s="44" t="s">
        <v>19</v>
      </c>
      <c r="C20" s="115">
        <v>0.33</v>
      </c>
      <c r="D20" s="44"/>
      <c r="E20" s="166"/>
      <c r="F20" s="43"/>
      <c r="G20" s="16"/>
      <c r="H20" s="44" t="s">
        <v>18</v>
      </c>
      <c r="I20" s="115">
        <v>1.47</v>
      </c>
      <c r="J20" s="44"/>
      <c r="K20" s="115"/>
      <c r="L20" s="44"/>
      <c r="M20" s="44"/>
      <c r="N20" s="49">
        <f>C20+E20+G20+I20+K20+M20</f>
        <v>1.8</v>
      </c>
    </row>
    <row r="21" spans="1:14" ht="20.399999999999999" x14ac:dyDescent="0.3">
      <c r="A21" s="167"/>
      <c r="B21" s="168"/>
      <c r="C21" s="206"/>
      <c r="D21" s="129" t="s">
        <v>76</v>
      </c>
      <c r="E21" s="168"/>
      <c r="F21" s="129"/>
      <c r="G21" s="206"/>
      <c r="H21" s="168"/>
      <c r="I21" s="74"/>
      <c r="J21" s="129" t="s">
        <v>76</v>
      </c>
      <c r="K21" s="74"/>
      <c r="L21" s="129"/>
      <c r="M21" s="20"/>
      <c r="N21" s="76"/>
    </row>
    <row r="22" spans="1:14" x14ac:dyDescent="0.3">
      <c r="A22" s="170">
        <v>6.26</v>
      </c>
      <c r="B22" s="171"/>
      <c r="C22" s="207"/>
      <c r="D22" s="171" t="s">
        <v>19</v>
      </c>
      <c r="E22" s="171">
        <v>0.33</v>
      </c>
      <c r="F22" s="171"/>
      <c r="G22" s="207"/>
      <c r="H22" s="171"/>
      <c r="I22" s="16"/>
      <c r="J22" s="65" t="s">
        <v>18</v>
      </c>
      <c r="K22" s="16">
        <v>1.1200000000000001</v>
      </c>
      <c r="L22" s="65"/>
      <c r="M22" s="44"/>
      <c r="N22" s="49">
        <f>C22+E22+G22+I22+K22+M22</f>
        <v>1.4500000000000002</v>
      </c>
    </row>
    <row r="23" spans="1:14" x14ac:dyDescent="0.3">
      <c r="A23" s="216"/>
      <c r="B23" s="54"/>
      <c r="C23" s="9"/>
      <c r="D23" s="53" t="s">
        <v>95</v>
      </c>
      <c r="E23" s="54"/>
      <c r="F23" s="54"/>
      <c r="G23" s="9"/>
      <c r="H23" s="54"/>
      <c r="I23" s="9"/>
      <c r="J23" s="46" t="s">
        <v>95</v>
      </c>
      <c r="K23" s="9"/>
      <c r="L23" s="177"/>
      <c r="M23" s="46"/>
      <c r="N23" s="9"/>
    </row>
    <row r="24" spans="1:14" x14ac:dyDescent="0.3">
      <c r="A24" s="216">
        <v>6</v>
      </c>
      <c r="B24" s="54"/>
      <c r="C24" s="9"/>
      <c r="D24" s="53" t="s">
        <v>18</v>
      </c>
      <c r="E24" s="54">
        <v>0.7</v>
      </c>
      <c r="F24" s="54"/>
      <c r="G24" s="9"/>
      <c r="H24" s="54"/>
      <c r="I24" s="9"/>
      <c r="J24" s="46" t="s">
        <v>18</v>
      </c>
      <c r="K24" s="9">
        <v>0.69</v>
      </c>
      <c r="L24" s="177"/>
      <c r="M24" s="46"/>
      <c r="N24" s="9">
        <f>SUM(K24+E24)</f>
        <v>1.39</v>
      </c>
    </row>
    <row r="25" spans="1:14" ht="31.8" x14ac:dyDescent="0.3">
      <c r="A25" s="172"/>
      <c r="B25" s="47"/>
      <c r="C25" s="74"/>
      <c r="D25" s="47" t="s">
        <v>110</v>
      </c>
      <c r="E25" s="173"/>
      <c r="F25" s="47"/>
      <c r="G25" s="211"/>
      <c r="H25" s="47"/>
      <c r="I25" s="74"/>
      <c r="J25" s="47" t="s">
        <v>110</v>
      </c>
      <c r="K25" s="74"/>
      <c r="L25" s="128"/>
      <c r="M25" s="20"/>
      <c r="N25" s="76"/>
    </row>
    <row r="26" spans="1:14" x14ac:dyDescent="0.3">
      <c r="A26" s="174">
        <v>4.93</v>
      </c>
      <c r="B26" s="43"/>
      <c r="C26" s="16"/>
      <c r="D26" s="43" t="s">
        <v>19</v>
      </c>
      <c r="E26" s="66">
        <v>0.33</v>
      </c>
      <c r="F26" s="43"/>
      <c r="G26" s="212"/>
      <c r="H26" s="43"/>
      <c r="I26" s="16"/>
      <c r="J26" s="44" t="s">
        <v>18</v>
      </c>
      <c r="K26" s="16">
        <v>0.81</v>
      </c>
      <c r="L26" s="44"/>
      <c r="M26" s="44"/>
      <c r="N26" s="49">
        <f>C26+E26+G26+I26+K26+M26</f>
        <v>1.1400000000000001</v>
      </c>
    </row>
    <row r="27" spans="1:14" ht="36.6" x14ac:dyDescent="0.3">
      <c r="A27" s="218"/>
      <c r="B27" s="8" t="s">
        <v>111</v>
      </c>
      <c r="C27" s="160"/>
      <c r="D27" s="219"/>
      <c r="E27" s="160"/>
      <c r="F27" s="8"/>
      <c r="G27" s="160"/>
      <c r="H27" s="8" t="s">
        <v>111</v>
      </c>
      <c r="I27" s="160"/>
      <c r="J27" s="8"/>
      <c r="K27" s="160"/>
      <c r="L27" s="29"/>
      <c r="M27" s="22"/>
      <c r="N27" s="160"/>
    </row>
    <row r="28" spans="1:14" x14ac:dyDescent="0.3">
      <c r="A28" s="14">
        <v>6</v>
      </c>
      <c r="B28" s="17" t="s">
        <v>18</v>
      </c>
      <c r="C28" s="144">
        <v>0.69</v>
      </c>
      <c r="D28" s="15"/>
      <c r="E28" s="220"/>
      <c r="F28" s="17"/>
      <c r="G28" s="144"/>
      <c r="H28" s="17" t="s">
        <v>18</v>
      </c>
      <c r="I28" s="144">
        <v>0.69</v>
      </c>
      <c r="J28" s="15"/>
      <c r="K28" s="144"/>
      <c r="L28" s="15"/>
      <c r="M28" s="15"/>
      <c r="N28" s="144">
        <f>C28+E28+G28+I28+K28+M28</f>
        <v>1.38</v>
      </c>
    </row>
    <row r="29" spans="1:14" x14ac:dyDescent="0.3">
      <c r="A29" s="172"/>
      <c r="B29" s="221" t="s">
        <v>104</v>
      </c>
      <c r="C29" s="74"/>
      <c r="D29" s="222"/>
      <c r="E29" s="223"/>
      <c r="F29" s="221"/>
      <c r="G29" s="74"/>
      <c r="H29" s="221" t="s">
        <v>104</v>
      </c>
      <c r="I29" s="223"/>
      <c r="J29" s="82"/>
      <c r="K29" s="74"/>
      <c r="L29" s="221"/>
      <c r="M29" s="224"/>
      <c r="N29" s="74"/>
    </row>
    <row r="30" spans="1:14" ht="25.2" x14ac:dyDescent="0.3">
      <c r="A30" s="174">
        <v>5.3</v>
      </c>
      <c r="B30" s="225" t="s">
        <v>105</v>
      </c>
      <c r="C30" s="16">
        <v>0.47</v>
      </c>
      <c r="D30" s="65"/>
      <c r="E30" s="226"/>
      <c r="F30" s="88"/>
      <c r="G30" s="16"/>
      <c r="H30" s="65" t="s">
        <v>18</v>
      </c>
      <c r="I30" s="226">
        <v>0.75</v>
      </c>
      <c r="J30" s="88"/>
      <c r="K30" s="16"/>
      <c r="L30" s="65"/>
      <c r="M30" s="227"/>
      <c r="N30" s="9">
        <f>C30+E30+G30+I30+K30+M30</f>
        <v>1.22</v>
      </c>
    </row>
    <row r="31" spans="1:14" x14ac:dyDescent="0.3">
      <c r="A31" s="217"/>
      <c r="B31" s="228"/>
      <c r="C31" s="9"/>
      <c r="D31" s="177"/>
      <c r="E31" s="229"/>
      <c r="F31" s="228"/>
      <c r="G31" s="9"/>
      <c r="H31" s="228"/>
      <c r="I31" s="9"/>
      <c r="J31" s="228" t="s">
        <v>106</v>
      </c>
      <c r="K31" s="9"/>
      <c r="L31" s="177"/>
      <c r="M31" s="230"/>
      <c r="N31" s="74"/>
    </row>
    <row r="32" spans="1:14" x14ac:dyDescent="0.3">
      <c r="A32" s="217">
        <v>3.25</v>
      </c>
      <c r="B32" s="228"/>
      <c r="C32" s="9"/>
      <c r="D32" s="177"/>
      <c r="E32" s="229"/>
      <c r="F32" s="228"/>
      <c r="G32" s="9"/>
      <c r="H32" s="228"/>
      <c r="I32" s="9"/>
      <c r="J32" s="228" t="s">
        <v>18</v>
      </c>
      <c r="K32" s="9">
        <v>0.75</v>
      </c>
      <c r="L32" s="177"/>
      <c r="M32" s="230"/>
      <c r="N32" s="9">
        <f>C32+E32+G32+I32+K32</f>
        <v>0.75</v>
      </c>
    </row>
    <row r="33" spans="1:14" ht="21.6" x14ac:dyDescent="0.3">
      <c r="A33" s="231"/>
      <c r="B33" s="173" t="s">
        <v>107</v>
      </c>
      <c r="C33" s="179"/>
      <c r="D33" s="61"/>
      <c r="E33" s="232"/>
      <c r="F33" s="61"/>
      <c r="G33" s="179"/>
      <c r="H33" s="173" t="s">
        <v>107</v>
      </c>
      <c r="I33" s="139"/>
      <c r="J33" s="13"/>
      <c r="K33" s="139"/>
      <c r="L33" s="13"/>
      <c r="M33" s="13"/>
      <c r="N33" s="139"/>
    </row>
    <row r="34" spans="1:14" x14ac:dyDescent="0.3">
      <c r="A34" s="233">
        <v>6.26</v>
      </c>
      <c r="B34" s="24" t="s">
        <v>18</v>
      </c>
      <c r="C34" s="180">
        <v>1</v>
      </c>
      <c r="D34" s="59"/>
      <c r="E34" s="234"/>
      <c r="F34" s="59"/>
      <c r="G34" s="180"/>
      <c r="H34" s="15" t="s">
        <v>19</v>
      </c>
      <c r="I34" s="144">
        <v>0.44</v>
      </c>
      <c r="J34" s="15"/>
      <c r="K34" s="144"/>
      <c r="L34" s="15"/>
      <c r="M34" s="15"/>
      <c r="N34" s="16">
        <f>M34+K34+I34+G34+E34+C34</f>
        <v>1.44</v>
      </c>
    </row>
    <row r="35" spans="1:14" ht="24.6" x14ac:dyDescent="0.3">
      <c r="A35" s="235"/>
      <c r="B35" s="52"/>
      <c r="C35" s="185"/>
      <c r="D35" s="236"/>
      <c r="E35" s="237"/>
      <c r="F35" s="236" t="s">
        <v>108</v>
      </c>
      <c r="G35" s="185"/>
      <c r="H35" s="22"/>
      <c r="I35" s="160"/>
      <c r="J35" s="22"/>
      <c r="K35" s="160"/>
      <c r="L35" s="22"/>
      <c r="M35" s="22"/>
      <c r="N35" s="9"/>
    </row>
    <row r="36" spans="1:14" ht="84.6" x14ac:dyDescent="0.3">
      <c r="A36" s="235">
        <v>2</v>
      </c>
      <c r="B36" s="52"/>
      <c r="C36" s="185"/>
      <c r="D36" s="236"/>
      <c r="E36" s="237"/>
      <c r="F36" s="236" t="s">
        <v>109</v>
      </c>
      <c r="G36" s="185">
        <v>0.46</v>
      </c>
      <c r="H36" s="22"/>
      <c r="I36" s="160"/>
      <c r="J36" s="22"/>
      <c r="K36" s="160"/>
      <c r="L36" s="22"/>
      <c r="M36" s="22"/>
      <c r="N36" s="9">
        <v>0.46</v>
      </c>
    </row>
    <row r="37" spans="1:14" x14ac:dyDescent="0.3">
      <c r="A37" s="100">
        <f>SUM(A3:A36)</f>
        <v>96.6</v>
      </c>
      <c r="B37" s="101"/>
      <c r="C37" s="102">
        <f>SUM(C5:C36)</f>
        <v>6.0799999999999992</v>
      </c>
      <c r="D37" s="103"/>
      <c r="E37" s="102">
        <f>SUM(E5:E36)</f>
        <v>1.36</v>
      </c>
      <c r="F37" s="104"/>
      <c r="G37" s="102">
        <f>SUM(G3:G36)</f>
        <v>2.35</v>
      </c>
      <c r="H37" s="104"/>
      <c r="I37" s="102">
        <f>SUM(I5:I36)</f>
        <v>8.4499999999999993</v>
      </c>
      <c r="J37" s="104"/>
      <c r="K37" s="102">
        <f>SUM(K5:K36)</f>
        <v>4.03</v>
      </c>
      <c r="L37" s="103"/>
      <c r="M37" s="102">
        <f>SUM(M5:M20)</f>
        <v>0</v>
      </c>
      <c r="N37" s="187">
        <f>SUM(N3:N36)</f>
        <v>22.27</v>
      </c>
    </row>
    <row r="38" spans="1:14" x14ac:dyDescent="0.3">
      <c r="A38" s="105"/>
      <c r="C38" s="106" t="s">
        <v>41</v>
      </c>
      <c r="E38" s="108"/>
      <c r="F38" s="107"/>
      <c r="G38" s="107"/>
      <c r="H38" s="107"/>
      <c r="I38" s="107"/>
      <c r="J38" s="109" t="s">
        <v>11</v>
      </c>
      <c r="K38" s="108"/>
      <c r="L38" s="108"/>
      <c r="M38" s="108"/>
      <c r="N38" s="107"/>
    </row>
    <row r="39" spans="1:14" x14ac:dyDescent="0.3">
      <c r="A39" s="105"/>
      <c r="C39" s="299" t="s">
        <v>13</v>
      </c>
      <c r="D39" s="299"/>
      <c r="E39" t="str">
        <f>B1</f>
        <v>NATALIA PIROGOVA</v>
      </c>
      <c r="G39" s="110"/>
      <c r="H39" s="188">
        <v>44867</v>
      </c>
      <c r="I39" s="107"/>
      <c r="J39" s="111">
        <f>N37*4.33</f>
        <v>96.429100000000005</v>
      </c>
      <c r="K39" s="108"/>
      <c r="L39" s="108"/>
      <c r="M39" s="108"/>
      <c r="N39" s="107"/>
    </row>
    <row r="43" spans="1:14" x14ac:dyDescent="0.3">
      <c r="F43" t="s">
        <v>114</v>
      </c>
    </row>
  </sheetData>
  <mergeCells count="1">
    <mergeCell ref="C39:D39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22" workbookViewId="0">
      <selection sqref="A1:N37"/>
    </sheetView>
  </sheetViews>
  <sheetFormatPr baseColWidth="10" defaultRowHeight="14.4" x14ac:dyDescent="0.3"/>
  <cols>
    <col min="1" max="1" width="6.88671875" customWidth="1"/>
    <col min="3" max="3" width="8.5546875" customWidth="1"/>
    <col min="5" max="5" width="8" customWidth="1"/>
    <col min="6" max="6" width="10.5546875" customWidth="1"/>
    <col min="7" max="7" width="8.33203125" customWidth="1"/>
    <col min="8" max="8" width="16.109375" customWidth="1"/>
    <col min="9" max="9" width="8.6640625" customWidth="1"/>
    <col min="10" max="10" width="13.44140625" customWidth="1"/>
    <col min="11" max="11" width="7.33203125" customWidth="1"/>
    <col min="12" max="12" width="5.33203125" customWidth="1"/>
    <col min="13" max="13" width="7.33203125" customWidth="1"/>
    <col min="14" max="14" width="7.6640625" customWidth="1"/>
  </cols>
  <sheetData>
    <row r="1" spans="1:14" x14ac:dyDescent="0.3">
      <c r="A1" s="72"/>
      <c r="B1" s="2" t="s">
        <v>14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4" x14ac:dyDescent="0.3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3" t="s">
        <v>4</v>
      </c>
      <c r="H2" s="73" t="s">
        <v>6</v>
      </c>
      <c r="I2" s="73" t="s">
        <v>4</v>
      </c>
      <c r="J2" s="73" t="s">
        <v>7</v>
      </c>
      <c r="K2" s="73" t="s">
        <v>4</v>
      </c>
      <c r="L2" s="73" t="s">
        <v>8</v>
      </c>
      <c r="M2" s="73" t="s">
        <v>4</v>
      </c>
      <c r="N2" s="73" t="s">
        <v>9</v>
      </c>
    </row>
    <row r="3" spans="1:14" x14ac:dyDescent="0.3">
      <c r="A3" s="134">
        <v>10</v>
      </c>
      <c r="B3" s="20" t="s">
        <v>63</v>
      </c>
      <c r="C3" s="200"/>
      <c r="D3" s="135"/>
      <c r="E3" s="136"/>
      <c r="F3" s="137" t="s">
        <v>63</v>
      </c>
      <c r="G3" s="200"/>
      <c r="H3" s="135"/>
      <c r="I3" s="200"/>
      <c r="J3" s="138" t="s">
        <v>63</v>
      </c>
      <c r="K3" s="200"/>
      <c r="L3" s="138"/>
      <c r="M3" s="13"/>
      <c r="N3" s="21"/>
    </row>
    <row r="4" spans="1:14" x14ac:dyDescent="0.3">
      <c r="A4" s="140"/>
      <c r="B4" s="44" t="s">
        <v>18</v>
      </c>
      <c r="C4" s="201">
        <v>1.65</v>
      </c>
      <c r="D4" s="142"/>
      <c r="E4" s="141"/>
      <c r="F4" s="143" t="s">
        <v>19</v>
      </c>
      <c r="G4" s="201">
        <v>0.33</v>
      </c>
      <c r="H4" s="142"/>
      <c r="I4" s="201"/>
      <c r="J4" s="141" t="s">
        <v>19</v>
      </c>
      <c r="K4" s="201">
        <v>0.33</v>
      </c>
      <c r="L4" s="141"/>
      <c r="M4" s="15"/>
      <c r="N4" s="18">
        <f t="shared" ref="N4:N12" si="0">C4+E4+G4+I4+K4</f>
        <v>2.31</v>
      </c>
    </row>
    <row r="5" spans="1:14" x14ac:dyDescent="0.3">
      <c r="A5" s="134">
        <v>7</v>
      </c>
      <c r="B5" s="20" t="s">
        <v>64</v>
      </c>
      <c r="C5" s="200"/>
      <c r="D5" s="135"/>
      <c r="E5" s="138"/>
      <c r="F5" s="137"/>
      <c r="G5" s="208"/>
      <c r="H5" s="135" t="s">
        <v>64</v>
      </c>
      <c r="I5" s="208"/>
      <c r="J5" s="138"/>
      <c r="K5" s="200"/>
      <c r="L5" s="138"/>
      <c r="M5" s="13"/>
      <c r="N5" s="21"/>
    </row>
    <row r="6" spans="1:14" x14ac:dyDescent="0.3">
      <c r="A6" s="140"/>
      <c r="B6" s="44" t="s">
        <v>19</v>
      </c>
      <c r="C6" s="201">
        <v>0.33</v>
      </c>
      <c r="D6" s="143"/>
      <c r="E6" s="145"/>
      <c r="F6" s="146"/>
      <c r="G6" s="209"/>
      <c r="H6" s="142" t="s">
        <v>18</v>
      </c>
      <c r="I6" s="201">
        <v>1.28</v>
      </c>
      <c r="J6" s="145"/>
      <c r="K6" s="201"/>
      <c r="L6" s="141"/>
      <c r="M6" s="15"/>
      <c r="N6" s="18">
        <f t="shared" si="0"/>
        <v>1.61</v>
      </c>
    </row>
    <row r="7" spans="1:14" x14ac:dyDescent="0.3">
      <c r="A7" s="134">
        <v>6</v>
      </c>
      <c r="B7" s="20" t="s">
        <v>65</v>
      </c>
      <c r="C7" s="200"/>
      <c r="D7" s="135"/>
      <c r="E7" s="136"/>
      <c r="F7" s="137"/>
      <c r="G7" s="208"/>
      <c r="H7" s="135" t="s">
        <v>65</v>
      </c>
      <c r="I7" s="200"/>
      <c r="J7" s="138"/>
      <c r="K7" s="200"/>
      <c r="L7" s="138"/>
      <c r="M7" s="13"/>
      <c r="N7" s="21"/>
    </row>
    <row r="8" spans="1:14" x14ac:dyDescent="0.3">
      <c r="A8" s="140"/>
      <c r="B8" s="44" t="s">
        <v>19</v>
      </c>
      <c r="C8" s="201">
        <v>0.25</v>
      </c>
      <c r="D8" s="143"/>
      <c r="E8" s="145"/>
      <c r="F8" s="143"/>
      <c r="G8" s="201"/>
      <c r="H8" s="142" t="s">
        <v>18</v>
      </c>
      <c r="I8" s="201">
        <v>1.1299999999999999</v>
      </c>
      <c r="J8" s="145"/>
      <c r="K8" s="201"/>
      <c r="L8" s="141"/>
      <c r="M8" s="15"/>
      <c r="N8" s="18">
        <f t="shared" si="0"/>
        <v>1.38</v>
      </c>
    </row>
    <row r="9" spans="1:14" x14ac:dyDescent="0.3">
      <c r="A9" s="134">
        <v>5.5</v>
      </c>
      <c r="B9" s="20" t="s">
        <v>66</v>
      </c>
      <c r="C9" s="200"/>
      <c r="D9" s="135"/>
      <c r="E9" s="138"/>
      <c r="F9" s="137"/>
      <c r="G9" s="200"/>
      <c r="H9" s="21" t="s">
        <v>66</v>
      </c>
      <c r="I9" s="213"/>
      <c r="J9" s="138"/>
      <c r="K9" s="200"/>
      <c r="L9" s="138"/>
      <c r="M9" s="13"/>
      <c r="N9" s="21"/>
    </row>
    <row r="10" spans="1:14" x14ac:dyDescent="0.3">
      <c r="A10" s="140"/>
      <c r="B10" s="44" t="s">
        <v>19</v>
      </c>
      <c r="C10" s="201">
        <v>0.33</v>
      </c>
      <c r="D10" s="142"/>
      <c r="E10" s="141"/>
      <c r="F10" s="143"/>
      <c r="G10" s="201"/>
      <c r="H10" s="142" t="s">
        <v>18</v>
      </c>
      <c r="I10" s="201">
        <v>0.94</v>
      </c>
      <c r="J10" s="145"/>
      <c r="K10" s="201"/>
      <c r="L10" s="141"/>
      <c r="M10" s="15"/>
      <c r="N10" s="18">
        <f t="shared" si="0"/>
        <v>1.27</v>
      </c>
    </row>
    <row r="11" spans="1:14" ht="27.6" x14ac:dyDescent="0.3">
      <c r="A11" s="134">
        <v>7.64</v>
      </c>
      <c r="B11" s="20" t="s">
        <v>67</v>
      </c>
      <c r="C11" s="200"/>
      <c r="D11" s="135"/>
      <c r="E11" s="138"/>
      <c r="F11" s="137" t="s">
        <v>67</v>
      </c>
      <c r="G11" s="200"/>
      <c r="H11" s="135"/>
      <c r="I11" s="200"/>
      <c r="J11" s="138" t="s">
        <v>67</v>
      </c>
      <c r="K11" s="200"/>
      <c r="L11" s="138"/>
      <c r="M11" s="13"/>
      <c r="N11" s="21"/>
    </row>
    <row r="12" spans="1:14" ht="51" x14ac:dyDescent="0.3">
      <c r="A12" s="140"/>
      <c r="B12" s="122" t="s">
        <v>68</v>
      </c>
      <c r="C12" s="201">
        <v>0.33</v>
      </c>
      <c r="D12" s="149"/>
      <c r="E12" s="147"/>
      <c r="F12" s="143" t="s">
        <v>18</v>
      </c>
      <c r="G12" s="201">
        <v>1.1000000000000001</v>
      </c>
      <c r="H12" s="143"/>
      <c r="I12" s="201"/>
      <c r="J12" s="141" t="s">
        <v>19</v>
      </c>
      <c r="K12" s="201">
        <v>0.33</v>
      </c>
      <c r="L12" s="141"/>
      <c r="M12" s="15"/>
      <c r="N12" s="18">
        <f t="shared" si="0"/>
        <v>1.7600000000000002</v>
      </c>
    </row>
    <row r="13" spans="1:14" ht="21.6" x14ac:dyDescent="0.3">
      <c r="A13" s="134"/>
      <c r="B13" s="81" t="s">
        <v>69</v>
      </c>
      <c r="C13" s="202"/>
      <c r="D13" s="150"/>
      <c r="E13" s="150"/>
      <c r="F13" s="150"/>
      <c r="G13" s="202"/>
      <c r="H13" s="81" t="s">
        <v>70</v>
      </c>
      <c r="I13" s="202"/>
      <c r="J13" s="151"/>
      <c r="K13" s="200"/>
      <c r="L13" s="138"/>
      <c r="M13" s="13"/>
      <c r="N13" s="21"/>
    </row>
    <row r="14" spans="1:14" x14ac:dyDescent="0.3">
      <c r="A14" s="140">
        <v>6</v>
      </c>
      <c r="B14" s="88" t="s">
        <v>19</v>
      </c>
      <c r="C14" s="203">
        <v>0.38</v>
      </c>
      <c r="D14" s="152"/>
      <c r="E14" s="152"/>
      <c r="F14" s="152"/>
      <c r="G14" s="203"/>
      <c r="H14" s="88" t="s">
        <v>18</v>
      </c>
      <c r="I14" s="203">
        <v>1</v>
      </c>
      <c r="J14" s="153"/>
      <c r="K14" s="201"/>
      <c r="L14" s="141"/>
      <c r="M14" s="15"/>
      <c r="N14" s="18">
        <f>I14+C14</f>
        <v>1.38</v>
      </c>
    </row>
    <row r="15" spans="1:14" x14ac:dyDescent="0.3">
      <c r="A15" s="154"/>
      <c r="B15" s="135" t="s">
        <v>71</v>
      </c>
      <c r="C15" s="204"/>
      <c r="D15" s="135"/>
      <c r="E15" s="155"/>
      <c r="F15" s="156"/>
      <c r="G15" s="210"/>
      <c r="H15" s="158" t="s">
        <v>71</v>
      </c>
      <c r="I15" s="205"/>
      <c r="J15" s="158"/>
      <c r="K15" s="205"/>
      <c r="L15" s="159"/>
      <c r="M15" s="22"/>
      <c r="N15" s="11"/>
    </row>
    <row r="16" spans="1:14" x14ac:dyDescent="0.3">
      <c r="A16" s="154">
        <v>4.6399999999999997</v>
      </c>
      <c r="B16" s="161" t="s">
        <v>19</v>
      </c>
      <c r="C16" s="205">
        <v>0.32</v>
      </c>
      <c r="D16" s="161"/>
      <c r="E16" s="162"/>
      <c r="F16" s="163"/>
      <c r="G16" s="205"/>
      <c r="H16" s="164" t="s">
        <v>18</v>
      </c>
      <c r="I16" s="205">
        <v>0.75</v>
      </c>
      <c r="J16" s="164"/>
      <c r="K16" s="205"/>
      <c r="L16" s="159"/>
      <c r="M16" s="22"/>
      <c r="N16" s="11">
        <f>C16+E16+G16+I16+K16</f>
        <v>1.07</v>
      </c>
    </row>
    <row r="17" spans="1:14" x14ac:dyDescent="0.3">
      <c r="A17" s="41"/>
      <c r="B17" s="165" t="s">
        <v>72</v>
      </c>
      <c r="C17" s="74"/>
      <c r="D17" s="165"/>
      <c r="E17" s="76"/>
      <c r="F17" s="114"/>
      <c r="G17" s="74"/>
      <c r="H17" s="165" t="s">
        <v>72</v>
      </c>
      <c r="I17" s="74"/>
      <c r="J17" s="165"/>
      <c r="K17" s="74"/>
      <c r="L17" s="165"/>
      <c r="M17" s="20"/>
      <c r="N17" s="76"/>
    </row>
    <row r="18" spans="1:14" x14ac:dyDescent="0.3">
      <c r="A18" s="24">
        <v>7.82</v>
      </c>
      <c r="B18" s="44" t="s">
        <v>19</v>
      </c>
      <c r="C18" s="115">
        <v>0.33</v>
      </c>
      <c r="D18" s="44"/>
      <c r="E18" s="166"/>
      <c r="F18" s="43"/>
      <c r="G18" s="16"/>
      <c r="H18" s="44" t="s">
        <v>18</v>
      </c>
      <c r="I18" s="115">
        <v>1.47</v>
      </c>
      <c r="J18" s="44"/>
      <c r="K18" s="115"/>
      <c r="L18" s="44"/>
      <c r="M18" s="44"/>
      <c r="N18" s="49">
        <f>C18+E18+G18+I18+K18+M18</f>
        <v>1.8</v>
      </c>
    </row>
    <row r="19" spans="1:14" ht="20.399999999999999" x14ac:dyDescent="0.3">
      <c r="A19" s="167"/>
      <c r="B19" s="168"/>
      <c r="C19" s="206"/>
      <c r="D19" s="129" t="s">
        <v>76</v>
      </c>
      <c r="E19" s="168"/>
      <c r="F19" s="129"/>
      <c r="G19" s="206"/>
      <c r="H19" s="168"/>
      <c r="I19" s="74"/>
      <c r="J19" s="129" t="s">
        <v>76</v>
      </c>
      <c r="K19" s="74"/>
      <c r="L19" s="129"/>
      <c r="M19" s="20"/>
      <c r="N19" s="76"/>
    </row>
    <row r="20" spans="1:14" x14ac:dyDescent="0.3">
      <c r="A20" s="170">
        <v>6.26</v>
      </c>
      <c r="B20" s="171"/>
      <c r="C20" s="207"/>
      <c r="D20" s="171" t="s">
        <v>19</v>
      </c>
      <c r="E20" s="171">
        <v>0.33</v>
      </c>
      <c r="F20" s="171"/>
      <c r="G20" s="207"/>
      <c r="H20" s="171"/>
      <c r="I20" s="16"/>
      <c r="J20" s="65" t="s">
        <v>18</v>
      </c>
      <c r="K20" s="16">
        <v>1.1200000000000001</v>
      </c>
      <c r="L20" s="65"/>
      <c r="M20" s="44"/>
      <c r="N20" s="49">
        <f>C20+E20+G20+I20+K20+M20</f>
        <v>1.4500000000000002</v>
      </c>
    </row>
    <row r="21" spans="1:14" x14ac:dyDescent="0.3">
      <c r="A21" s="216"/>
      <c r="B21" s="54"/>
      <c r="C21" s="9"/>
      <c r="D21" s="53" t="s">
        <v>95</v>
      </c>
      <c r="E21" s="54"/>
      <c r="F21" s="54"/>
      <c r="G21" s="9"/>
      <c r="H21" s="54"/>
      <c r="I21" s="9"/>
      <c r="J21" s="46" t="s">
        <v>95</v>
      </c>
      <c r="K21" s="9"/>
      <c r="L21" s="177"/>
      <c r="M21" s="46"/>
      <c r="N21" s="9"/>
    </row>
    <row r="22" spans="1:14" x14ac:dyDescent="0.3">
      <c r="A22" s="216">
        <v>6</v>
      </c>
      <c r="B22" s="54"/>
      <c r="C22" s="9"/>
      <c r="D22" s="53" t="s">
        <v>18</v>
      </c>
      <c r="E22" s="54">
        <v>0.7</v>
      </c>
      <c r="F22" s="54"/>
      <c r="G22" s="9"/>
      <c r="H22" s="54"/>
      <c r="I22" s="9"/>
      <c r="J22" s="46" t="s">
        <v>18</v>
      </c>
      <c r="K22" s="9">
        <v>0.69</v>
      </c>
      <c r="L22" s="177"/>
      <c r="M22" s="46"/>
      <c r="N22" s="9">
        <f>SUM(K22+E22)</f>
        <v>1.39</v>
      </c>
    </row>
    <row r="23" spans="1:14" ht="31.8" x14ac:dyDescent="0.3">
      <c r="A23" s="172"/>
      <c r="B23" s="47"/>
      <c r="C23" s="74"/>
      <c r="D23" s="47" t="s">
        <v>110</v>
      </c>
      <c r="E23" s="173"/>
      <c r="F23" s="47"/>
      <c r="G23" s="211"/>
      <c r="H23" s="47"/>
      <c r="I23" s="74"/>
      <c r="J23" s="47" t="s">
        <v>110</v>
      </c>
      <c r="K23" s="74"/>
      <c r="L23" s="128"/>
      <c r="M23" s="20"/>
      <c r="N23" s="76"/>
    </row>
    <row r="24" spans="1:14" x14ac:dyDescent="0.3">
      <c r="A24" s="174">
        <v>4.93</v>
      </c>
      <c r="B24" s="43"/>
      <c r="C24" s="16"/>
      <c r="D24" s="43" t="s">
        <v>19</v>
      </c>
      <c r="E24" s="66">
        <v>0.33</v>
      </c>
      <c r="F24" s="43"/>
      <c r="G24" s="212"/>
      <c r="H24" s="43"/>
      <c r="I24" s="16"/>
      <c r="J24" s="44" t="s">
        <v>18</v>
      </c>
      <c r="K24" s="16">
        <v>0.81</v>
      </c>
      <c r="L24" s="44"/>
      <c r="M24" s="44"/>
      <c r="N24" s="49">
        <f>C24+E24+G24+I24+K24+M24</f>
        <v>1.1400000000000001</v>
      </c>
    </row>
    <row r="25" spans="1:14" ht="36.6" x14ac:dyDescent="0.3">
      <c r="A25" s="218"/>
      <c r="B25" s="8" t="s">
        <v>111</v>
      </c>
      <c r="C25" s="160"/>
      <c r="D25" s="219"/>
      <c r="E25" s="160"/>
      <c r="F25" s="8"/>
      <c r="G25" s="160"/>
      <c r="H25" s="8" t="s">
        <v>111</v>
      </c>
      <c r="I25" s="160"/>
      <c r="J25" s="8"/>
      <c r="K25" s="160"/>
      <c r="L25" s="29"/>
      <c r="M25" s="22"/>
      <c r="N25" s="160"/>
    </row>
    <row r="26" spans="1:14" x14ac:dyDescent="0.3">
      <c r="A26" s="14">
        <v>6</v>
      </c>
      <c r="B26" s="17" t="s">
        <v>18</v>
      </c>
      <c r="C26" s="144">
        <v>0.69</v>
      </c>
      <c r="D26" s="15"/>
      <c r="E26" s="220"/>
      <c r="F26" s="17"/>
      <c r="G26" s="144"/>
      <c r="H26" s="17" t="s">
        <v>18</v>
      </c>
      <c r="I26" s="144">
        <v>0.69</v>
      </c>
      <c r="J26" s="15"/>
      <c r="K26" s="144"/>
      <c r="L26" s="15"/>
      <c r="M26" s="15"/>
      <c r="N26" s="144">
        <f>C26+E26+G26+I26+K26+M26</f>
        <v>1.38</v>
      </c>
    </row>
    <row r="27" spans="1:14" x14ac:dyDescent="0.3">
      <c r="A27" s="172"/>
      <c r="B27" s="221" t="s">
        <v>104</v>
      </c>
      <c r="C27" s="74"/>
      <c r="D27" s="222"/>
      <c r="E27" s="223"/>
      <c r="F27" s="221"/>
      <c r="G27" s="74"/>
      <c r="H27" s="221" t="s">
        <v>104</v>
      </c>
      <c r="I27" s="223"/>
      <c r="J27" s="82"/>
      <c r="K27" s="74"/>
      <c r="L27" s="221"/>
      <c r="M27" s="224"/>
      <c r="N27" s="74"/>
    </row>
    <row r="28" spans="1:14" ht="40.799999999999997" x14ac:dyDescent="0.3">
      <c r="A28" s="174">
        <v>5.3</v>
      </c>
      <c r="B28" s="225" t="s">
        <v>105</v>
      </c>
      <c r="C28" s="16">
        <v>0.47</v>
      </c>
      <c r="D28" s="65"/>
      <c r="E28" s="226"/>
      <c r="F28" s="88"/>
      <c r="G28" s="16"/>
      <c r="H28" s="65" t="s">
        <v>18</v>
      </c>
      <c r="I28" s="226">
        <v>0.75</v>
      </c>
      <c r="J28" s="88"/>
      <c r="K28" s="16"/>
      <c r="L28" s="65"/>
      <c r="M28" s="227"/>
      <c r="N28" s="9">
        <f>C28+E28+G28+I28+K28+M28</f>
        <v>1.22</v>
      </c>
    </row>
    <row r="29" spans="1:14" x14ac:dyDescent="0.3">
      <c r="A29" s="217"/>
      <c r="B29" s="228"/>
      <c r="C29" s="9"/>
      <c r="D29" s="177"/>
      <c r="E29" s="229"/>
      <c r="F29" s="228"/>
      <c r="G29" s="9"/>
      <c r="H29" s="228"/>
      <c r="I29" s="9"/>
      <c r="J29" s="228" t="s">
        <v>106</v>
      </c>
      <c r="K29" s="9"/>
      <c r="L29" s="177"/>
      <c r="M29" s="230"/>
      <c r="N29" s="74"/>
    </row>
    <row r="30" spans="1:14" x14ac:dyDescent="0.3">
      <c r="A30" s="217">
        <v>3.25</v>
      </c>
      <c r="B30" s="228"/>
      <c r="C30" s="9"/>
      <c r="D30" s="177"/>
      <c r="E30" s="229"/>
      <c r="F30" s="228"/>
      <c r="G30" s="9"/>
      <c r="H30" s="228"/>
      <c r="I30" s="9"/>
      <c r="J30" s="228" t="s">
        <v>18</v>
      </c>
      <c r="K30" s="9">
        <v>0.75</v>
      </c>
      <c r="L30" s="177"/>
      <c r="M30" s="230"/>
      <c r="N30" s="9">
        <f>C30+E30+G30+I30+K30</f>
        <v>0.75</v>
      </c>
    </row>
    <row r="31" spans="1:14" ht="21.6" x14ac:dyDescent="0.3">
      <c r="A31" s="231"/>
      <c r="B31" s="173" t="s">
        <v>107</v>
      </c>
      <c r="C31" s="179"/>
      <c r="D31" s="61"/>
      <c r="E31" s="232"/>
      <c r="F31" s="61"/>
      <c r="G31" s="179"/>
      <c r="H31" s="173" t="s">
        <v>107</v>
      </c>
      <c r="I31" s="139"/>
      <c r="J31" s="13"/>
      <c r="K31" s="139"/>
      <c r="L31" s="13"/>
      <c r="M31" s="13"/>
      <c r="N31" s="139"/>
    </row>
    <row r="32" spans="1:14" x14ac:dyDescent="0.3">
      <c r="A32" s="233">
        <v>6.26</v>
      </c>
      <c r="B32" s="24" t="s">
        <v>18</v>
      </c>
      <c r="C32" s="180">
        <v>1</v>
      </c>
      <c r="D32" s="59"/>
      <c r="E32" s="234"/>
      <c r="F32" s="59"/>
      <c r="G32" s="180"/>
      <c r="H32" s="15" t="s">
        <v>19</v>
      </c>
      <c r="I32" s="144">
        <v>0.44</v>
      </c>
      <c r="J32" s="15"/>
      <c r="K32" s="144"/>
      <c r="L32" s="15"/>
      <c r="M32" s="15"/>
      <c r="N32" s="16">
        <f>M32+K32+I32+G32+E32+C32</f>
        <v>1.44</v>
      </c>
    </row>
    <row r="33" spans="1:14" ht="24.6" x14ac:dyDescent="0.3">
      <c r="A33" s="235"/>
      <c r="B33" s="52"/>
      <c r="C33" s="185"/>
      <c r="D33" s="236"/>
      <c r="E33" s="237"/>
      <c r="F33" s="236" t="s">
        <v>108</v>
      </c>
      <c r="G33" s="185"/>
      <c r="H33" s="22"/>
      <c r="I33" s="160"/>
      <c r="J33" s="22"/>
      <c r="K33" s="160"/>
      <c r="L33" s="22"/>
      <c r="M33" s="22"/>
      <c r="N33" s="9"/>
    </row>
    <row r="34" spans="1:14" ht="84.6" x14ac:dyDescent="0.3">
      <c r="A34" s="235">
        <v>2</v>
      </c>
      <c r="B34" s="52"/>
      <c r="C34" s="185"/>
      <c r="D34" s="236"/>
      <c r="E34" s="237"/>
      <c r="F34" s="236" t="s">
        <v>109</v>
      </c>
      <c r="G34" s="185">
        <v>0.46</v>
      </c>
      <c r="H34" s="22"/>
      <c r="I34" s="160"/>
      <c r="J34" s="22"/>
      <c r="K34" s="160"/>
      <c r="L34" s="22"/>
      <c r="M34" s="22"/>
      <c r="N34" s="9">
        <v>0.46</v>
      </c>
    </row>
    <row r="35" spans="1:14" x14ac:dyDescent="0.3">
      <c r="A35" s="100">
        <f>SUM(A3:A34)</f>
        <v>94.6</v>
      </c>
      <c r="B35" s="101"/>
      <c r="C35" s="102">
        <f>SUM(C3:C34)</f>
        <v>6.0799999999999992</v>
      </c>
      <c r="D35" s="103"/>
      <c r="E35" s="102">
        <f>SUM(E3:E34)</f>
        <v>1.36</v>
      </c>
      <c r="F35" s="104"/>
      <c r="G35" s="102">
        <f>SUM(G3:G34)</f>
        <v>1.8900000000000001</v>
      </c>
      <c r="H35" s="104"/>
      <c r="I35" s="102">
        <f>SUM(I3:I34)</f>
        <v>8.4499999999999993</v>
      </c>
      <c r="J35" s="104"/>
      <c r="K35" s="102">
        <f>SUM(K3:K34)</f>
        <v>4.03</v>
      </c>
      <c r="L35" s="103"/>
      <c r="M35" s="102">
        <f>SUM(M3:M18)</f>
        <v>0</v>
      </c>
      <c r="N35" s="187">
        <f>SUM(N3:N34)</f>
        <v>21.810000000000002</v>
      </c>
    </row>
    <row r="36" spans="1:14" x14ac:dyDescent="0.3">
      <c r="A36" s="105"/>
      <c r="C36" s="106" t="s">
        <v>41</v>
      </c>
      <c r="E36" s="108"/>
      <c r="F36" s="107"/>
      <c r="G36" s="107"/>
      <c r="H36" s="107"/>
      <c r="I36" s="107"/>
      <c r="J36" s="109" t="s">
        <v>11</v>
      </c>
      <c r="K36" s="108"/>
      <c r="L36" s="108"/>
      <c r="M36" s="108"/>
      <c r="N36" s="107"/>
    </row>
    <row r="37" spans="1:14" x14ac:dyDescent="0.3">
      <c r="A37" s="105"/>
      <c r="C37" s="299" t="s">
        <v>13</v>
      </c>
      <c r="D37" s="299"/>
      <c r="E37" t="str">
        <f>B1</f>
        <v>NATALIA PIROGOVA</v>
      </c>
      <c r="G37" s="110"/>
      <c r="H37" s="188">
        <v>44842</v>
      </c>
      <c r="I37" s="107"/>
      <c r="J37" s="111">
        <f>N35*4.33</f>
        <v>94.437300000000008</v>
      </c>
      <c r="K37" s="108"/>
      <c r="L37" s="108"/>
      <c r="M37" s="108"/>
      <c r="N37" s="107"/>
    </row>
    <row r="39" spans="1:14" x14ac:dyDescent="0.3">
      <c r="E39" t="s">
        <v>112</v>
      </c>
    </row>
  </sheetData>
  <mergeCells count="1">
    <mergeCell ref="C37:D37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34" workbookViewId="0">
      <selection sqref="A1:N39"/>
    </sheetView>
  </sheetViews>
  <sheetFormatPr baseColWidth="10" defaultRowHeight="14.4" x14ac:dyDescent="0.3"/>
  <cols>
    <col min="1" max="1" width="9.5546875" customWidth="1"/>
    <col min="3" max="3" width="8.5546875" customWidth="1"/>
    <col min="5" max="5" width="6.88671875" customWidth="1"/>
    <col min="7" max="7" width="6.6640625" customWidth="1"/>
    <col min="9" max="9" width="7" customWidth="1"/>
    <col min="11" max="12" width="8.109375" customWidth="1"/>
    <col min="13" max="13" width="7.5546875" customWidth="1"/>
    <col min="14" max="14" width="9" customWidth="1"/>
  </cols>
  <sheetData>
    <row r="1" spans="1:14" x14ac:dyDescent="0.3">
      <c r="A1" s="72"/>
      <c r="B1" s="2" t="s">
        <v>14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x14ac:dyDescent="0.3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3" t="s">
        <v>4</v>
      </c>
      <c r="H2" s="73" t="s">
        <v>6</v>
      </c>
      <c r="I2" s="73" t="s">
        <v>4</v>
      </c>
      <c r="J2" s="73" t="s">
        <v>7</v>
      </c>
      <c r="K2" s="73" t="s">
        <v>4</v>
      </c>
      <c r="L2" s="73" t="s">
        <v>8</v>
      </c>
      <c r="M2" s="73" t="s">
        <v>4</v>
      </c>
      <c r="N2" s="73" t="s">
        <v>9</v>
      </c>
    </row>
    <row r="3" spans="1:14" x14ac:dyDescent="0.3">
      <c r="A3" s="134">
        <v>10</v>
      </c>
      <c r="B3" s="20" t="s">
        <v>63</v>
      </c>
      <c r="C3" s="200"/>
      <c r="D3" s="135"/>
      <c r="E3" s="136"/>
      <c r="F3" s="137" t="s">
        <v>63</v>
      </c>
      <c r="G3" s="200"/>
      <c r="H3" s="135"/>
      <c r="I3" s="200"/>
      <c r="J3" s="138" t="s">
        <v>63</v>
      </c>
      <c r="K3" s="200"/>
      <c r="L3" s="138"/>
      <c r="M3" s="13"/>
      <c r="N3" s="21"/>
    </row>
    <row r="4" spans="1:14" x14ac:dyDescent="0.3">
      <c r="A4" s="140"/>
      <c r="B4" s="44" t="s">
        <v>18</v>
      </c>
      <c r="C4" s="201">
        <v>1.65</v>
      </c>
      <c r="D4" s="142"/>
      <c r="E4" s="141"/>
      <c r="F4" s="143" t="s">
        <v>19</v>
      </c>
      <c r="G4" s="201">
        <v>0.33</v>
      </c>
      <c r="H4" s="142"/>
      <c r="I4" s="201"/>
      <c r="J4" s="141" t="s">
        <v>19</v>
      </c>
      <c r="K4" s="201">
        <v>0.33</v>
      </c>
      <c r="L4" s="141"/>
      <c r="M4" s="15"/>
      <c r="N4" s="18">
        <f t="shared" ref="N4:N12" si="0">C4+E4+G4+I4+K4</f>
        <v>2.31</v>
      </c>
    </row>
    <row r="5" spans="1:14" x14ac:dyDescent="0.3">
      <c r="A5" s="134">
        <v>7</v>
      </c>
      <c r="B5" s="20" t="s">
        <v>64</v>
      </c>
      <c r="C5" s="200"/>
      <c r="D5" s="135"/>
      <c r="E5" s="138"/>
      <c r="F5" s="137"/>
      <c r="G5" s="208"/>
      <c r="H5" s="135" t="s">
        <v>64</v>
      </c>
      <c r="I5" s="208"/>
      <c r="J5" s="138"/>
      <c r="K5" s="200"/>
      <c r="L5" s="138"/>
      <c r="M5" s="13"/>
      <c r="N5" s="21"/>
    </row>
    <row r="6" spans="1:14" x14ac:dyDescent="0.3">
      <c r="A6" s="140"/>
      <c r="B6" s="44" t="s">
        <v>19</v>
      </c>
      <c r="C6" s="201">
        <v>0.33</v>
      </c>
      <c r="D6" s="143"/>
      <c r="E6" s="145"/>
      <c r="F6" s="146"/>
      <c r="G6" s="209"/>
      <c r="H6" s="142" t="s">
        <v>18</v>
      </c>
      <c r="I6" s="201">
        <v>1.28</v>
      </c>
      <c r="J6" s="145"/>
      <c r="K6" s="201"/>
      <c r="L6" s="141"/>
      <c r="M6" s="15"/>
      <c r="N6" s="18">
        <f t="shared" si="0"/>
        <v>1.61</v>
      </c>
    </row>
    <row r="7" spans="1:14" x14ac:dyDescent="0.3">
      <c r="A7" s="134">
        <v>6</v>
      </c>
      <c r="B7" s="20" t="s">
        <v>65</v>
      </c>
      <c r="C7" s="200"/>
      <c r="D7" s="135"/>
      <c r="E7" s="136"/>
      <c r="F7" s="137"/>
      <c r="G7" s="208"/>
      <c r="H7" s="135" t="s">
        <v>65</v>
      </c>
      <c r="I7" s="200"/>
      <c r="J7" s="138"/>
      <c r="K7" s="200"/>
      <c r="L7" s="138"/>
      <c r="M7" s="13"/>
      <c r="N7" s="21"/>
    </row>
    <row r="8" spans="1:14" x14ac:dyDescent="0.3">
      <c r="A8" s="140"/>
      <c r="B8" s="44" t="s">
        <v>19</v>
      </c>
      <c r="C8" s="201">
        <v>0.25</v>
      </c>
      <c r="D8" s="143"/>
      <c r="E8" s="145"/>
      <c r="F8" s="143"/>
      <c r="G8" s="201"/>
      <c r="H8" s="142" t="s">
        <v>18</v>
      </c>
      <c r="I8" s="201">
        <v>1.1299999999999999</v>
      </c>
      <c r="J8" s="145"/>
      <c r="K8" s="201"/>
      <c r="L8" s="141"/>
      <c r="M8" s="15"/>
      <c r="N8" s="18">
        <f t="shared" si="0"/>
        <v>1.38</v>
      </c>
    </row>
    <row r="9" spans="1:14" x14ac:dyDescent="0.3">
      <c r="A9" s="134">
        <v>5.5</v>
      </c>
      <c r="B9" s="20" t="s">
        <v>66</v>
      </c>
      <c r="C9" s="200"/>
      <c r="D9" s="135"/>
      <c r="E9" s="138"/>
      <c r="F9" s="137"/>
      <c r="G9" s="200"/>
      <c r="H9" s="135" t="s">
        <v>66</v>
      </c>
      <c r="I9" s="213"/>
      <c r="J9" s="138"/>
      <c r="K9" s="200"/>
      <c r="L9" s="138"/>
      <c r="M9" s="13"/>
      <c r="N9" s="21"/>
    </row>
    <row r="10" spans="1:14" x14ac:dyDescent="0.3">
      <c r="A10" s="140"/>
      <c r="B10" s="44" t="s">
        <v>19</v>
      </c>
      <c r="C10" s="201">
        <v>0.33</v>
      </c>
      <c r="D10" s="142"/>
      <c r="E10" s="141"/>
      <c r="F10" s="143"/>
      <c r="G10" s="201"/>
      <c r="H10" s="142" t="s">
        <v>18</v>
      </c>
      <c r="I10" s="201">
        <v>0.94</v>
      </c>
      <c r="J10" s="145"/>
      <c r="K10" s="201"/>
      <c r="L10" s="141"/>
      <c r="M10" s="15"/>
      <c r="N10" s="18">
        <f t="shared" si="0"/>
        <v>1.27</v>
      </c>
    </row>
    <row r="11" spans="1:14" ht="27.6" x14ac:dyDescent="0.3">
      <c r="A11" s="134">
        <v>7.64</v>
      </c>
      <c r="B11" s="20" t="s">
        <v>67</v>
      </c>
      <c r="C11" s="200"/>
      <c r="D11" s="135"/>
      <c r="E11" s="138"/>
      <c r="F11" s="137" t="s">
        <v>67</v>
      </c>
      <c r="G11" s="200"/>
      <c r="H11" s="135"/>
      <c r="I11" s="200"/>
      <c r="J11" s="138" t="s">
        <v>67</v>
      </c>
      <c r="K11" s="200"/>
      <c r="L11" s="138"/>
      <c r="M11" s="13"/>
      <c r="N11" s="21"/>
    </row>
    <row r="12" spans="1:14" ht="51" x14ac:dyDescent="0.3">
      <c r="A12" s="140"/>
      <c r="B12" s="122" t="s">
        <v>68</v>
      </c>
      <c r="C12" s="201">
        <v>0.33</v>
      </c>
      <c r="D12" s="149"/>
      <c r="E12" s="147"/>
      <c r="F12" s="143" t="s">
        <v>18</v>
      </c>
      <c r="G12" s="201">
        <v>1.1000000000000001</v>
      </c>
      <c r="H12" s="143"/>
      <c r="I12" s="201"/>
      <c r="J12" s="141" t="s">
        <v>19</v>
      </c>
      <c r="K12" s="201">
        <v>0.33</v>
      </c>
      <c r="L12" s="141"/>
      <c r="M12" s="15"/>
      <c r="N12" s="18">
        <f t="shared" si="0"/>
        <v>1.7600000000000002</v>
      </c>
    </row>
    <row r="13" spans="1:14" ht="21.6" x14ac:dyDescent="0.3">
      <c r="A13" s="134"/>
      <c r="B13" s="81" t="s">
        <v>69</v>
      </c>
      <c r="C13" s="202"/>
      <c r="D13" s="150"/>
      <c r="E13" s="150"/>
      <c r="F13" s="150"/>
      <c r="G13" s="202"/>
      <c r="H13" s="81" t="s">
        <v>70</v>
      </c>
      <c r="I13" s="202"/>
      <c r="J13" s="151"/>
      <c r="K13" s="200"/>
      <c r="L13" s="138"/>
      <c r="M13" s="13"/>
      <c r="N13" s="21"/>
    </row>
    <row r="14" spans="1:14" x14ac:dyDescent="0.3">
      <c r="A14" s="140">
        <v>6</v>
      </c>
      <c r="B14" s="88" t="s">
        <v>19</v>
      </c>
      <c r="C14" s="203">
        <v>0.38</v>
      </c>
      <c r="D14" s="152"/>
      <c r="E14" s="152"/>
      <c r="F14" s="152"/>
      <c r="G14" s="203"/>
      <c r="H14" s="88" t="s">
        <v>18</v>
      </c>
      <c r="I14" s="203">
        <v>1</v>
      </c>
      <c r="J14" s="153"/>
      <c r="K14" s="201"/>
      <c r="L14" s="141"/>
      <c r="M14" s="15"/>
      <c r="N14" s="18">
        <f>I14+C14</f>
        <v>1.38</v>
      </c>
    </row>
    <row r="15" spans="1:14" x14ac:dyDescent="0.3">
      <c r="A15" s="154"/>
      <c r="B15" s="135" t="s">
        <v>71</v>
      </c>
      <c r="C15" s="204"/>
      <c r="D15" s="135"/>
      <c r="E15" s="155"/>
      <c r="F15" s="156"/>
      <c r="G15" s="210"/>
      <c r="H15" s="158" t="s">
        <v>71</v>
      </c>
      <c r="I15" s="205"/>
      <c r="J15" s="158"/>
      <c r="K15" s="205"/>
      <c r="L15" s="159"/>
      <c r="M15" s="22"/>
      <c r="N15" s="11"/>
    </row>
    <row r="16" spans="1:14" x14ac:dyDescent="0.3">
      <c r="A16" s="154">
        <v>4.6399999999999997</v>
      </c>
      <c r="B16" s="161" t="s">
        <v>19</v>
      </c>
      <c r="C16" s="205">
        <v>0.32</v>
      </c>
      <c r="D16" s="161"/>
      <c r="E16" s="162"/>
      <c r="F16" s="163"/>
      <c r="G16" s="205"/>
      <c r="H16" s="164" t="s">
        <v>18</v>
      </c>
      <c r="I16" s="205">
        <v>0.75</v>
      </c>
      <c r="J16" s="164"/>
      <c r="K16" s="205"/>
      <c r="L16" s="159"/>
      <c r="M16" s="22"/>
      <c r="N16" s="11">
        <f>C16+E16+G16+I16+K16</f>
        <v>1.07</v>
      </c>
    </row>
    <row r="17" spans="1:14" x14ac:dyDescent="0.3">
      <c r="A17" s="41"/>
      <c r="B17" s="165" t="s">
        <v>72</v>
      </c>
      <c r="C17" s="74"/>
      <c r="D17" s="165"/>
      <c r="E17" s="76"/>
      <c r="F17" s="114"/>
      <c r="G17" s="74"/>
      <c r="H17" s="165" t="s">
        <v>72</v>
      </c>
      <c r="I17" s="74"/>
      <c r="J17" s="165"/>
      <c r="K17" s="74"/>
      <c r="L17" s="165"/>
      <c r="M17" s="20"/>
      <c r="N17" s="76"/>
    </row>
    <row r="18" spans="1:14" x14ac:dyDescent="0.3">
      <c r="A18" s="24">
        <v>7.82</v>
      </c>
      <c r="B18" s="44" t="s">
        <v>19</v>
      </c>
      <c r="C18" s="115">
        <v>0.33</v>
      </c>
      <c r="D18" s="44"/>
      <c r="E18" s="166"/>
      <c r="F18" s="43"/>
      <c r="G18" s="16"/>
      <c r="H18" s="44" t="s">
        <v>18</v>
      </c>
      <c r="I18" s="115">
        <v>1.47</v>
      </c>
      <c r="J18" s="44"/>
      <c r="K18" s="115"/>
      <c r="L18" s="44"/>
      <c r="M18" s="44"/>
      <c r="N18" s="49">
        <f>C18+E18+G18+I18+K18+M18</f>
        <v>1.8</v>
      </c>
    </row>
    <row r="19" spans="1:14" ht="20.399999999999999" x14ac:dyDescent="0.3">
      <c r="A19" s="167"/>
      <c r="B19" s="168"/>
      <c r="C19" s="206"/>
      <c r="D19" s="129" t="s">
        <v>76</v>
      </c>
      <c r="E19" s="168"/>
      <c r="F19" s="129"/>
      <c r="G19" s="206"/>
      <c r="H19" s="168"/>
      <c r="I19" s="74"/>
      <c r="J19" s="129" t="s">
        <v>76</v>
      </c>
      <c r="K19" s="74"/>
      <c r="L19" s="129"/>
      <c r="M19" s="20"/>
      <c r="N19" s="76"/>
    </row>
    <row r="20" spans="1:14" x14ac:dyDescent="0.3">
      <c r="A20" s="170">
        <v>6.26</v>
      </c>
      <c r="B20" s="171"/>
      <c r="C20" s="207"/>
      <c r="D20" s="171" t="s">
        <v>19</v>
      </c>
      <c r="E20" s="171">
        <v>0.33</v>
      </c>
      <c r="F20" s="171"/>
      <c r="G20" s="207"/>
      <c r="H20" s="171"/>
      <c r="I20" s="16"/>
      <c r="J20" s="65" t="s">
        <v>18</v>
      </c>
      <c r="K20" s="16">
        <v>1.1200000000000001</v>
      </c>
      <c r="L20" s="65"/>
      <c r="M20" s="44"/>
      <c r="N20" s="49">
        <f>C20+E20+G20+I20+K20+M20</f>
        <v>1.4500000000000002</v>
      </c>
    </row>
    <row r="21" spans="1:14" x14ac:dyDescent="0.3">
      <c r="A21" s="216"/>
      <c r="B21" s="54"/>
      <c r="C21" s="9"/>
      <c r="D21" s="53" t="s">
        <v>95</v>
      </c>
      <c r="E21" s="54"/>
      <c r="F21" s="54"/>
      <c r="G21" s="9"/>
      <c r="H21" s="54"/>
      <c r="I21" s="9"/>
      <c r="J21" s="46" t="s">
        <v>95</v>
      </c>
      <c r="K21" s="9"/>
      <c r="L21" s="177"/>
      <c r="M21" s="46"/>
      <c r="N21" s="9"/>
    </row>
    <row r="22" spans="1:14" x14ac:dyDescent="0.3">
      <c r="A22" s="216">
        <v>6</v>
      </c>
      <c r="B22" s="54"/>
      <c r="C22" s="9"/>
      <c r="D22" s="53" t="s">
        <v>18</v>
      </c>
      <c r="E22" s="54">
        <v>0.7</v>
      </c>
      <c r="F22" s="54"/>
      <c r="G22" s="9"/>
      <c r="H22" s="54"/>
      <c r="I22" s="9"/>
      <c r="J22" s="46" t="s">
        <v>18</v>
      </c>
      <c r="K22" s="9">
        <v>0.69</v>
      </c>
      <c r="L22" s="177"/>
      <c r="M22" s="46"/>
      <c r="N22" s="9">
        <f>SUM(K22+E22)</f>
        <v>1.39</v>
      </c>
    </row>
    <row r="23" spans="1:14" ht="31.8" x14ac:dyDescent="0.3">
      <c r="A23" s="172"/>
      <c r="B23" s="47"/>
      <c r="C23" s="74"/>
      <c r="D23" s="47" t="s">
        <v>110</v>
      </c>
      <c r="E23" s="173"/>
      <c r="F23" s="47"/>
      <c r="G23" s="211"/>
      <c r="H23" s="47"/>
      <c r="I23" s="74"/>
      <c r="J23" s="47" t="s">
        <v>110</v>
      </c>
      <c r="K23" s="74"/>
      <c r="L23" s="128"/>
      <c r="M23" s="20"/>
      <c r="N23" s="76"/>
    </row>
    <row r="24" spans="1:14" x14ac:dyDescent="0.3">
      <c r="A24" s="174">
        <v>4.93</v>
      </c>
      <c r="B24" s="43"/>
      <c r="C24" s="16"/>
      <c r="D24" s="43" t="s">
        <v>19</v>
      </c>
      <c r="E24" s="66">
        <v>0.33</v>
      </c>
      <c r="F24" s="43"/>
      <c r="G24" s="212"/>
      <c r="H24" s="43"/>
      <c r="I24" s="16"/>
      <c r="J24" s="44" t="s">
        <v>18</v>
      </c>
      <c r="K24" s="16">
        <v>0.81</v>
      </c>
      <c r="L24" s="44"/>
      <c r="M24" s="44"/>
      <c r="N24" s="49">
        <f>C24+E24+G24+I24+K24+M24</f>
        <v>1.1400000000000001</v>
      </c>
    </row>
    <row r="25" spans="1:14" ht="36.6" x14ac:dyDescent="0.3">
      <c r="A25" s="218"/>
      <c r="B25" s="8" t="s">
        <v>111</v>
      </c>
      <c r="C25" s="160"/>
      <c r="D25" s="219"/>
      <c r="E25" s="160"/>
      <c r="F25" s="8"/>
      <c r="G25" s="160"/>
      <c r="H25" s="8" t="s">
        <v>111</v>
      </c>
      <c r="I25" s="160"/>
      <c r="J25" s="8"/>
      <c r="K25" s="160"/>
      <c r="L25" s="29"/>
      <c r="M25" s="22"/>
      <c r="N25" s="160"/>
    </row>
    <row r="26" spans="1:14" x14ac:dyDescent="0.3">
      <c r="A26" s="14">
        <v>6</v>
      </c>
      <c r="B26" s="17" t="s">
        <v>18</v>
      </c>
      <c r="C26" s="144">
        <v>0.69</v>
      </c>
      <c r="D26" s="15"/>
      <c r="E26" s="220"/>
      <c r="F26" s="17"/>
      <c r="G26" s="144"/>
      <c r="H26" s="17" t="s">
        <v>18</v>
      </c>
      <c r="I26" s="144">
        <v>0.69</v>
      </c>
      <c r="J26" s="15"/>
      <c r="K26" s="144"/>
      <c r="L26" s="15"/>
      <c r="M26" s="15"/>
      <c r="N26" s="144">
        <f>C26+E26+G26+I26+K26+M26</f>
        <v>1.38</v>
      </c>
    </row>
    <row r="27" spans="1:14" x14ac:dyDescent="0.3">
      <c r="A27" s="172"/>
      <c r="B27" s="221" t="s">
        <v>104</v>
      </c>
      <c r="C27" s="74"/>
      <c r="D27" s="222"/>
      <c r="E27" s="223"/>
      <c r="F27" s="221"/>
      <c r="G27" s="74"/>
      <c r="H27" s="221" t="s">
        <v>104</v>
      </c>
      <c r="I27" s="223"/>
      <c r="J27" s="82"/>
      <c r="K27" s="74"/>
      <c r="L27" s="221"/>
      <c r="M27" s="224"/>
      <c r="N27" s="74"/>
    </row>
    <row r="28" spans="1:14" ht="40.799999999999997" x14ac:dyDescent="0.3">
      <c r="A28" s="174">
        <v>5.3</v>
      </c>
      <c r="B28" s="225" t="s">
        <v>105</v>
      </c>
      <c r="C28" s="16">
        <v>0.47</v>
      </c>
      <c r="D28" s="65"/>
      <c r="E28" s="226"/>
      <c r="F28" s="88"/>
      <c r="G28" s="16"/>
      <c r="H28" s="65" t="s">
        <v>18</v>
      </c>
      <c r="I28" s="226">
        <v>0.75</v>
      </c>
      <c r="J28" s="88"/>
      <c r="K28" s="16"/>
      <c r="L28" s="65"/>
      <c r="M28" s="227"/>
      <c r="N28" s="9">
        <f>C28+E28+G28+I28+K28+M28</f>
        <v>1.22</v>
      </c>
    </row>
    <row r="29" spans="1:14" x14ac:dyDescent="0.3">
      <c r="A29" s="217"/>
      <c r="B29" s="228"/>
      <c r="C29" s="9"/>
      <c r="D29" s="177"/>
      <c r="E29" s="229"/>
      <c r="F29" s="228"/>
      <c r="G29" s="9"/>
      <c r="H29" s="228"/>
      <c r="I29" s="9"/>
      <c r="J29" s="228" t="s">
        <v>106</v>
      </c>
      <c r="K29" s="9"/>
      <c r="L29" s="177"/>
      <c r="M29" s="230"/>
      <c r="N29" s="74"/>
    </row>
    <row r="30" spans="1:14" x14ac:dyDescent="0.3">
      <c r="A30" s="217">
        <v>3.25</v>
      </c>
      <c r="B30" s="228"/>
      <c r="C30" s="9"/>
      <c r="D30" s="177"/>
      <c r="E30" s="229"/>
      <c r="F30" s="228"/>
      <c r="G30" s="9"/>
      <c r="H30" s="228"/>
      <c r="I30" s="9"/>
      <c r="J30" s="228" t="s">
        <v>18</v>
      </c>
      <c r="K30" s="9">
        <v>0.75</v>
      </c>
      <c r="L30" s="177"/>
      <c r="M30" s="230"/>
      <c r="N30" s="9">
        <f>C30+E30+G30+I30+K30</f>
        <v>0.75</v>
      </c>
    </row>
    <row r="31" spans="1:14" ht="21.6" x14ac:dyDescent="0.3">
      <c r="A31" s="231"/>
      <c r="B31" s="173" t="s">
        <v>107</v>
      </c>
      <c r="C31" s="179"/>
      <c r="D31" s="61"/>
      <c r="E31" s="232"/>
      <c r="F31" s="61"/>
      <c r="G31" s="179"/>
      <c r="H31" s="173" t="s">
        <v>107</v>
      </c>
      <c r="I31" s="139"/>
      <c r="J31" s="13"/>
      <c r="K31" s="139"/>
      <c r="L31" s="13"/>
      <c r="M31" s="13"/>
      <c r="N31" s="139"/>
    </row>
    <row r="32" spans="1:14" x14ac:dyDescent="0.3">
      <c r="A32" s="233">
        <v>6.26</v>
      </c>
      <c r="B32" s="24" t="s">
        <v>18</v>
      </c>
      <c r="C32" s="180">
        <v>1</v>
      </c>
      <c r="D32" s="59"/>
      <c r="E32" s="234"/>
      <c r="F32" s="59"/>
      <c r="G32" s="180"/>
      <c r="H32" s="15" t="s">
        <v>19</v>
      </c>
      <c r="I32" s="144">
        <v>0.44</v>
      </c>
      <c r="J32" s="15"/>
      <c r="K32" s="144"/>
      <c r="L32" s="15"/>
      <c r="M32" s="15"/>
      <c r="N32" s="16">
        <f>M32+K32+I32+G32+E32+C32</f>
        <v>1.44</v>
      </c>
    </row>
    <row r="33" spans="1:14" ht="24.6" x14ac:dyDescent="0.3">
      <c r="A33" s="235"/>
      <c r="B33" s="52"/>
      <c r="C33" s="185"/>
      <c r="D33" s="236"/>
      <c r="E33" s="237"/>
      <c r="F33" s="236" t="s">
        <v>108</v>
      </c>
      <c r="G33" s="185"/>
      <c r="H33" s="22"/>
      <c r="I33" s="160"/>
      <c r="J33" s="22"/>
      <c r="K33" s="160"/>
      <c r="L33" s="22"/>
      <c r="M33" s="22"/>
      <c r="N33" s="9"/>
    </row>
    <row r="34" spans="1:14" ht="84.6" x14ac:dyDescent="0.3">
      <c r="A34" s="235">
        <v>2</v>
      </c>
      <c r="B34" s="52"/>
      <c r="C34" s="185"/>
      <c r="D34" s="236"/>
      <c r="E34" s="237"/>
      <c r="F34" s="236" t="s">
        <v>109</v>
      </c>
      <c r="G34" s="185">
        <v>0.46</v>
      </c>
      <c r="H34" s="22"/>
      <c r="I34" s="160"/>
      <c r="J34" s="22"/>
      <c r="K34" s="160"/>
      <c r="L34" s="22"/>
      <c r="M34" s="22"/>
      <c r="N34" s="9">
        <v>0.46</v>
      </c>
    </row>
    <row r="35" spans="1:14" x14ac:dyDescent="0.3">
      <c r="A35" s="172"/>
      <c r="B35" s="47" t="s">
        <v>102</v>
      </c>
      <c r="C35" s="74"/>
      <c r="D35" s="47" t="s">
        <v>102</v>
      </c>
      <c r="E35" s="173"/>
      <c r="F35" s="47" t="s">
        <v>102</v>
      </c>
      <c r="G35" s="211"/>
      <c r="H35" s="47"/>
      <c r="I35" s="74"/>
      <c r="J35" s="47" t="s">
        <v>102</v>
      </c>
      <c r="K35" s="74"/>
      <c r="L35" s="20"/>
      <c r="M35" s="20"/>
      <c r="N35" s="76"/>
    </row>
    <row r="36" spans="1:14" x14ac:dyDescent="0.3">
      <c r="A36" s="174">
        <v>28.79</v>
      </c>
      <c r="B36" s="43"/>
      <c r="C36" s="16">
        <v>1.33</v>
      </c>
      <c r="D36" s="43"/>
      <c r="E36" s="66">
        <v>1.33</v>
      </c>
      <c r="F36" s="43"/>
      <c r="G36" s="212">
        <v>1.33</v>
      </c>
      <c r="H36" s="43"/>
      <c r="I36" s="16"/>
      <c r="J36" s="43"/>
      <c r="K36" s="16">
        <v>2.66</v>
      </c>
      <c r="L36" s="44"/>
      <c r="M36" s="44"/>
      <c r="N36" s="49">
        <v>6.65</v>
      </c>
    </row>
    <row r="37" spans="1:14" x14ac:dyDescent="0.3">
      <c r="A37" s="100">
        <f>SUM(A3:A36)</f>
        <v>123.38999999999999</v>
      </c>
      <c r="B37" s="101"/>
      <c r="C37" s="102">
        <f>SUM(C3:C36)</f>
        <v>7.4099999999999993</v>
      </c>
      <c r="D37" s="103"/>
      <c r="E37" s="102">
        <f>SUM(E3:E36)</f>
        <v>2.6900000000000004</v>
      </c>
      <c r="F37" s="104"/>
      <c r="G37" s="102">
        <f>SUM(G3:G36)</f>
        <v>3.22</v>
      </c>
      <c r="H37" s="104"/>
      <c r="I37" s="102">
        <f>SUM(I3:I36)</f>
        <v>8.4499999999999993</v>
      </c>
      <c r="J37" s="104"/>
      <c r="K37" s="102">
        <f>SUM(K3:K36)</f>
        <v>6.69</v>
      </c>
      <c r="L37" s="103"/>
      <c r="M37" s="102">
        <f>SUM(M3:M18)</f>
        <v>0</v>
      </c>
      <c r="N37" s="187">
        <f>SUM(N3:N36)</f>
        <v>28.46</v>
      </c>
    </row>
    <row r="38" spans="1:14" x14ac:dyDescent="0.3">
      <c r="A38" s="105"/>
      <c r="C38" s="106" t="s">
        <v>41</v>
      </c>
      <c r="E38" s="108"/>
      <c r="F38" s="107"/>
      <c r="G38" s="107"/>
      <c r="H38" s="107"/>
      <c r="I38" s="107"/>
      <c r="J38" s="109" t="s">
        <v>11</v>
      </c>
      <c r="K38" s="108"/>
      <c r="L38" s="108"/>
      <c r="M38" s="108"/>
      <c r="N38" s="107"/>
    </row>
    <row r="39" spans="1:14" x14ac:dyDescent="0.3">
      <c r="A39" s="105"/>
      <c r="C39" s="299" t="s">
        <v>13</v>
      </c>
      <c r="D39" s="299"/>
      <c r="E39" t="str">
        <f>B1</f>
        <v>NATALIA PIROGOVA</v>
      </c>
      <c r="G39" s="110"/>
      <c r="H39" s="188">
        <v>44840</v>
      </c>
      <c r="I39" s="107"/>
      <c r="J39" s="111">
        <f>N37*4.33</f>
        <v>123.23180000000001</v>
      </c>
      <c r="K39" s="108"/>
      <c r="L39" s="108"/>
      <c r="M39" s="108"/>
      <c r="N39" s="107"/>
    </row>
    <row r="42" spans="1:14" x14ac:dyDescent="0.3">
      <c r="F42" t="s">
        <v>113</v>
      </c>
    </row>
  </sheetData>
  <mergeCells count="1">
    <mergeCell ref="C39:D39"/>
  </mergeCells>
  <pageMargins left="0.7" right="0.7" top="0.75" bottom="0.75" header="0.3" footer="0.3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0" workbookViewId="0">
      <selection sqref="A1:N29"/>
    </sheetView>
  </sheetViews>
  <sheetFormatPr baseColWidth="10" defaultRowHeight="14.4" x14ac:dyDescent="0.3"/>
  <cols>
    <col min="1" max="1" width="7.5546875" customWidth="1"/>
    <col min="2" max="2" width="14.33203125" customWidth="1"/>
    <col min="3" max="3" width="7" customWidth="1"/>
    <col min="4" max="4" width="12.88671875" customWidth="1"/>
    <col min="5" max="5" width="7.44140625" customWidth="1"/>
    <col min="6" max="6" width="14.33203125" customWidth="1"/>
    <col min="7" max="7" width="5" customWidth="1"/>
    <col min="8" max="8" width="16.5546875" customWidth="1"/>
    <col min="9" max="9" width="5.88671875" customWidth="1"/>
    <col min="10" max="10" width="13.33203125" customWidth="1"/>
    <col min="11" max="11" width="6.6640625" customWidth="1"/>
    <col min="12" max="12" width="6.33203125" customWidth="1"/>
    <col min="13" max="13" width="5.44140625" customWidth="1"/>
    <col min="14" max="14" width="7.44140625" customWidth="1"/>
  </cols>
  <sheetData>
    <row r="1" spans="1:14" x14ac:dyDescent="0.3">
      <c r="A1" s="72"/>
      <c r="B1" s="2" t="s">
        <v>14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4" x14ac:dyDescent="0.3">
      <c r="A2" s="73" t="s">
        <v>0</v>
      </c>
      <c r="B2" s="73" t="s">
        <v>1</v>
      </c>
      <c r="C2" s="73" t="s">
        <v>2</v>
      </c>
      <c r="D2" s="73" t="s">
        <v>3</v>
      </c>
      <c r="E2" s="73" t="s">
        <v>4</v>
      </c>
      <c r="F2" s="73" t="s">
        <v>5</v>
      </c>
      <c r="G2" s="73" t="s">
        <v>4</v>
      </c>
      <c r="H2" s="73" t="s">
        <v>6</v>
      </c>
      <c r="I2" s="73" t="s">
        <v>4</v>
      </c>
      <c r="J2" s="73" t="s">
        <v>7</v>
      </c>
      <c r="K2" s="73" t="s">
        <v>4</v>
      </c>
      <c r="L2" s="73" t="s">
        <v>8</v>
      </c>
      <c r="M2" s="73" t="s">
        <v>4</v>
      </c>
      <c r="N2" s="73" t="s">
        <v>9</v>
      </c>
    </row>
    <row r="3" spans="1:14" x14ac:dyDescent="0.3">
      <c r="A3" s="134">
        <v>10</v>
      </c>
      <c r="B3" s="20" t="s">
        <v>63</v>
      </c>
      <c r="C3" s="200"/>
      <c r="D3" s="135"/>
      <c r="E3" s="136"/>
      <c r="F3" s="137" t="s">
        <v>63</v>
      </c>
      <c r="G3" s="200"/>
      <c r="H3" s="135"/>
      <c r="I3" s="200"/>
      <c r="J3" s="138" t="s">
        <v>63</v>
      </c>
      <c r="K3" s="200"/>
      <c r="L3" s="138"/>
      <c r="M3" s="13"/>
      <c r="N3" s="21"/>
    </row>
    <row r="4" spans="1:14" x14ac:dyDescent="0.3">
      <c r="A4" s="140"/>
      <c r="B4" s="44" t="s">
        <v>18</v>
      </c>
      <c r="C4" s="201">
        <v>1.65</v>
      </c>
      <c r="D4" s="142"/>
      <c r="E4" s="141"/>
      <c r="F4" s="143" t="s">
        <v>19</v>
      </c>
      <c r="G4" s="201">
        <v>0.33</v>
      </c>
      <c r="H4" s="142"/>
      <c r="I4" s="201"/>
      <c r="J4" s="141" t="s">
        <v>19</v>
      </c>
      <c r="K4" s="201">
        <v>0.33</v>
      </c>
      <c r="L4" s="141"/>
      <c r="M4" s="15"/>
      <c r="N4" s="18">
        <f t="shared" ref="N4:N12" si="0">C4+E4+G4+I4+K4</f>
        <v>2.31</v>
      </c>
    </row>
    <row r="5" spans="1:14" x14ac:dyDescent="0.3">
      <c r="A5" s="134">
        <v>7</v>
      </c>
      <c r="B5" s="20" t="s">
        <v>64</v>
      </c>
      <c r="C5" s="200"/>
      <c r="D5" s="135"/>
      <c r="E5" s="138"/>
      <c r="F5" s="137"/>
      <c r="G5" s="208"/>
      <c r="H5" s="135" t="s">
        <v>64</v>
      </c>
      <c r="I5" s="208"/>
      <c r="J5" s="138"/>
      <c r="K5" s="200"/>
      <c r="L5" s="138"/>
      <c r="M5" s="13"/>
      <c r="N5" s="21"/>
    </row>
    <row r="6" spans="1:14" x14ac:dyDescent="0.3">
      <c r="A6" s="140"/>
      <c r="B6" s="44" t="s">
        <v>19</v>
      </c>
      <c r="C6" s="201">
        <v>0.33</v>
      </c>
      <c r="D6" s="143"/>
      <c r="E6" s="145"/>
      <c r="F6" s="146"/>
      <c r="G6" s="209"/>
      <c r="H6" s="142" t="s">
        <v>18</v>
      </c>
      <c r="I6" s="201">
        <v>1.28</v>
      </c>
      <c r="J6" s="145"/>
      <c r="K6" s="201"/>
      <c r="L6" s="141"/>
      <c r="M6" s="15"/>
      <c r="N6" s="18">
        <f t="shared" si="0"/>
        <v>1.61</v>
      </c>
    </row>
    <row r="7" spans="1:14" x14ac:dyDescent="0.3">
      <c r="A7" s="134">
        <v>6</v>
      </c>
      <c r="B7" s="20" t="s">
        <v>65</v>
      </c>
      <c r="C7" s="200"/>
      <c r="D7" s="135"/>
      <c r="E7" s="136"/>
      <c r="F7" s="137"/>
      <c r="G7" s="208"/>
      <c r="H7" s="135" t="s">
        <v>65</v>
      </c>
      <c r="I7" s="200"/>
      <c r="J7" s="138"/>
      <c r="K7" s="200"/>
      <c r="L7" s="138"/>
      <c r="M7" s="13"/>
      <c r="N7" s="21"/>
    </row>
    <row r="8" spans="1:14" x14ac:dyDescent="0.3">
      <c r="A8" s="140"/>
      <c r="B8" s="44" t="s">
        <v>19</v>
      </c>
      <c r="C8" s="201">
        <v>0.25</v>
      </c>
      <c r="D8" s="143"/>
      <c r="E8" s="145"/>
      <c r="F8" s="143"/>
      <c r="G8" s="201"/>
      <c r="H8" s="142" t="s">
        <v>18</v>
      </c>
      <c r="I8" s="201">
        <v>1.1299999999999999</v>
      </c>
      <c r="J8" s="145"/>
      <c r="K8" s="201"/>
      <c r="L8" s="141"/>
      <c r="M8" s="15"/>
      <c r="N8" s="18">
        <f t="shared" si="0"/>
        <v>1.38</v>
      </c>
    </row>
    <row r="9" spans="1:14" x14ac:dyDescent="0.3">
      <c r="A9" s="134">
        <v>5.5</v>
      </c>
      <c r="B9" s="20" t="s">
        <v>66</v>
      </c>
      <c r="C9" s="200"/>
      <c r="D9" s="135"/>
      <c r="E9" s="138"/>
      <c r="F9" s="137"/>
      <c r="G9" s="200"/>
      <c r="H9" s="135" t="s">
        <v>66</v>
      </c>
      <c r="I9" s="213"/>
      <c r="J9" s="138"/>
      <c r="K9" s="200"/>
      <c r="L9" s="138"/>
      <c r="M9" s="13"/>
      <c r="N9" s="21"/>
    </row>
    <row r="10" spans="1:14" x14ac:dyDescent="0.3">
      <c r="A10" s="140"/>
      <c r="B10" s="44" t="s">
        <v>19</v>
      </c>
      <c r="C10" s="201">
        <v>0.33</v>
      </c>
      <c r="D10" s="142"/>
      <c r="E10" s="141"/>
      <c r="F10" s="143"/>
      <c r="G10" s="201"/>
      <c r="H10" s="142" t="s">
        <v>18</v>
      </c>
      <c r="I10" s="201">
        <v>0.94</v>
      </c>
      <c r="J10" s="145"/>
      <c r="K10" s="201"/>
      <c r="L10" s="141"/>
      <c r="M10" s="15"/>
      <c r="N10" s="18">
        <f t="shared" si="0"/>
        <v>1.27</v>
      </c>
    </row>
    <row r="11" spans="1:14" x14ac:dyDescent="0.3">
      <c r="A11" s="134">
        <v>7.64</v>
      </c>
      <c r="B11" s="20" t="s">
        <v>67</v>
      </c>
      <c r="C11" s="200"/>
      <c r="D11" s="135"/>
      <c r="E11" s="138"/>
      <c r="F11" s="137" t="s">
        <v>67</v>
      </c>
      <c r="G11" s="200"/>
      <c r="H11" s="135"/>
      <c r="I11" s="200"/>
      <c r="J11" s="138" t="s">
        <v>67</v>
      </c>
      <c r="K11" s="200"/>
      <c r="L11" s="138"/>
      <c r="M11" s="13"/>
      <c r="N11" s="21"/>
    </row>
    <row r="12" spans="1:14" ht="40.799999999999997" x14ac:dyDescent="0.3">
      <c r="A12" s="140"/>
      <c r="B12" s="122" t="s">
        <v>68</v>
      </c>
      <c r="C12" s="201">
        <v>0.33</v>
      </c>
      <c r="D12" s="149"/>
      <c r="E12" s="147"/>
      <c r="F12" s="143" t="s">
        <v>18</v>
      </c>
      <c r="G12" s="201">
        <v>1.1000000000000001</v>
      </c>
      <c r="H12" s="143"/>
      <c r="I12" s="201"/>
      <c r="J12" s="141" t="s">
        <v>19</v>
      </c>
      <c r="K12" s="201">
        <v>0.33</v>
      </c>
      <c r="L12" s="141"/>
      <c r="M12" s="15"/>
      <c r="N12" s="18">
        <f t="shared" si="0"/>
        <v>1.7600000000000002</v>
      </c>
    </row>
    <row r="13" spans="1:14" x14ac:dyDescent="0.3">
      <c r="A13" s="134"/>
      <c r="B13" s="81" t="s">
        <v>69</v>
      </c>
      <c r="C13" s="202"/>
      <c r="D13" s="150"/>
      <c r="E13" s="150"/>
      <c r="F13" s="150"/>
      <c r="G13" s="202"/>
      <c r="H13" s="81" t="s">
        <v>70</v>
      </c>
      <c r="I13" s="202"/>
      <c r="J13" s="151"/>
      <c r="K13" s="200"/>
      <c r="L13" s="138"/>
      <c r="M13" s="13"/>
      <c r="N13" s="21"/>
    </row>
    <row r="14" spans="1:14" x14ac:dyDescent="0.3">
      <c r="A14" s="140">
        <v>6</v>
      </c>
      <c r="B14" s="88" t="s">
        <v>19</v>
      </c>
      <c r="C14" s="203">
        <v>0.38</v>
      </c>
      <c r="D14" s="152"/>
      <c r="E14" s="152"/>
      <c r="F14" s="152"/>
      <c r="G14" s="203"/>
      <c r="H14" s="88" t="s">
        <v>18</v>
      </c>
      <c r="I14" s="203">
        <v>1</v>
      </c>
      <c r="J14" s="153"/>
      <c r="K14" s="201"/>
      <c r="L14" s="141"/>
      <c r="M14" s="15"/>
      <c r="N14" s="18">
        <f>I14+C14</f>
        <v>1.38</v>
      </c>
    </row>
    <row r="15" spans="1:14" x14ac:dyDescent="0.3">
      <c r="A15" s="154"/>
      <c r="B15" s="135" t="s">
        <v>71</v>
      </c>
      <c r="C15" s="204"/>
      <c r="D15" s="135"/>
      <c r="E15" s="155"/>
      <c r="F15" s="156"/>
      <c r="G15" s="210"/>
      <c r="H15" s="158" t="s">
        <v>71</v>
      </c>
      <c r="I15" s="205"/>
      <c r="J15" s="158"/>
      <c r="K15" s="205"/>
      <c r="L15" s="159"/>
      <c r="M15" s="22"/>
      <c r="N15" s="11"/>
    </row>
    <row r="16" spans="1:14" x14ac:dyDescent="0.3">
      <c r="A16" s="154">
        <v>4.6399999999999997</v>
      </c>
      <c r="B16" s="161" t="s">
        <v>19</v>
      </c>
      <c r="C16" s="205">
        <v>0.32</v>
      </c>
      <c r="D16" s="161"/>
      <c r="E16" s="162"/>
      <c r="F16" s="163"/>
      <c r="G16" s="205"/>
      <c r="H16" s="164" t="s">
        <v>18</v>
      </c>
      <c r="I16" s="205">
        <v>0.75</v>
      </c>
      <c r="J16" s="164"/>
      <c r="K16" s="205"/>
      <c r="L16" s="159"/>
      <c r="M16" s="22"/>
      <c r="N16" s="11">
        <f>C16+E16+G16+I16+K16</f>
        <v>1.07</v>
      </c>
    </row>
    <row r="17" spans="1:14" x14ac:dyDescent="0.3">
      <c r="A17" s="41"/>
      <c r="B17" s="165" t="s">
        <v>72</v>
      </c>
      <c r="C17" s="74"/>
      <c r="D17" s="165"/>
      <c r="E17" s="76"/>
      <c r="F17" s="114"/>
      <c r="G17" s="74"/>
      <c r="H17" s="165" t="s">
        <v>72</v>
      </c>
      <c r="I17" s="74"/>
      <c r="J17" s="165"/>
      <c r="K17" s="74"/>
      <c r="L17" s="165"/>
      <c r="M17" s="20"/>
      <c r="N17" s="76"/>
    </row>
    <row r="18" spans="1:14" x14ac:dyDescent="0.3">
      <c r="A18" s="24">
        <v>7.82</v>
      </c>
      <c r="B18" s="44" t="s">
        <v>19</v>
      </c>
      <c r="C18" s="115">
        <v>0.33</v>
      </c>
      <c r="D18" s="44"/>
      <c r="E18" s="166"/>
      <c r="F18" s="43"/>
      <c r="G18" s="16"/>
      <c r="H18" s="44" t="s">
        <v>18</v>
      </c>
      <c r="I18" s="115">
        <v>1.47</v>
      </c>
      <c r="J18" s="44"/>
      <c r="K18" s="115"/>
      <c r="L18" s="44"/>
      <c r="M18" s="44"/>
      <c r="N18" s="49">
        <f>C18+E18+G18+I18+K18+M18</f>
        <v>1.8</v>
      </c>
    </row>
    <row r="19" spans="1:14" ht="20.399999999999999" x14ac:dyDescent="0.3">
      <c r="A19" s="167"/>
      <c r="B19" s="168"/>
      <c r="C19" s="206"/>
      <c r="D19" s="129" t="s">
        <v>76</v>
      </c>
      <c r="E19" s="168"/>
      <c r="F19" s="129"/>
      <c r="G19" s="206"/>
      <c r="H19" s="168"/>
      <c r="I19" s="74"/>
      <c r="J19" s="129" t="s">
        <v>76</v>
      </c>
      <c r="K19" s="74"/>
      <c r="L19" s="129"/>
      <c r="M19" s="20"/>
      <c r="N19" s="76"/>
    </row>
    <row r="20" spans="1:14" x14ac:dyDescent="0.3">
      <c r="A20" s="170">
        <v>6.26</v>
      </c>
      <c r="B20" s="171"/>
      <c r="C20" s="207"/>
      <c r="D20" s="171" t="s">
        <v>19</v>
      </c>
      <c r="E20" s="171">
        <v>0.33</v>
      </c>
      <c r="F20" s="171"/>
      <c r="G20" s="207"/>
      <c r="H20" s="171"/>
      <c r="I20" s="16"/>
      <c r="J20" s="65" t="s">
        <v>18</v>
      </c>
      <c r="K20" s="16">
        <v>1.1200000000000001</v>
      </c>
      <c r="L20" s="65"/>
      <c r="M20" s="44"/>
      <c r="N20" s="49">
        <f>C20+E20+G20+I20+K20+M20</f>
        <v>1.4500000000000002</v>
      </c>
    </row>
    <row r="21" spans="1:14" x14ac:dyDescent="0.3">
      <c r="A21" s="216"/>
      <c r="B21" s="54"/>
      <c r="C21" s="9"/>
      <c r="D21" s="53" t="s">
        <v>95</v>
      </c>
      <c r="E21" s="54"/>
      <c r="F21" s="54"/>
      <c r="G21" s="9"/>
      <c r="H21" s="54"/>
      <c r="I21" s="9"/>
      <c r="J21" s="46" t="s">
        <v>95</v>
      </c>
      <c r="K21" s="9"/>
      <c r="L21" s="177"/>
      <c r="M21" s="46"/>
      <c r="N21" s="9"/>
    </row>
    <row r="22" spans="1:14" x14ac:dyDescent="0.3">
      <c r="A22" s="216">
        <v>6</v>
      </c>
      <c r="B22" s="54"/>
      <c r="C22" s="9"/>
      <c r="D22" s="53" t="s">
        <v>18</v>
      </c>
      <c r="E22" s="54">
        <v>0.7</v>
      </c>
      <c r="F22" s="54"/>
      <c r="G22" s="9"/>
      <c r="H22" s="54"/>
      <c r="I22" s="9"/>
      <c r="J22" s="46" t="s">
        <v>18</v>
      </c>
      <c r="K22" s="9">
        <v>0.69</v>
      </c>
      <c r="L22" s="177"/>
      <c r="M22" s="46"/>
      <c r="N22" s="9">
        <f>SUM(K22+E22)</f>
        <v>1.39</v>
      </c>
    </row>
    <row r="23" spans="1:14" x14ac:dyDescent="0.3">
      <c r="A23" s="172"/>
      <c r="B23" s="47"/>
      <c r="C23" s="74"/>
      <c r="D23" s="47" t="s">
        <v>77</v>
      </c>
      <c r="E23" s="173"/>
      <c r="F23" s="47"/>
      <c r="G23" s="211"/>
      <c r="H23" s="47"/>
      <c r="I23" s="74"/>
      <c r="J23" s="128" t="s">
        <v>78</v>
      </c>
      <c r="K23" s="74"/>
      <c r="L23" s="128"/>
      <c r="M23" s="20"/>
      <c r="N23" s="76"/>
    </row>
    <row r="24" spans="1:14" x14ac:dyDescent="0.3">
      <c r="A24" s="174">
        <v>4.93</v>
      </c>
      <c r="B24" s="43"/>
      <c r="C24" s="16"/>
      <c r="D24" s="43" t="s">
        <v>19</v>
      </c>
      <c r="E24" s="66">
        <v>0.33</v>
      </c>
      <c r="F24" s="43"/>
      <c r="G24" s="212"/>
      <c r="H24" s="43"/>
      <c r="I24" s="16"/>
      <c r="J24" s="44" t="s">
        <v>18</v>
      </c>
      <c r="K24" s="16">
        <v>0.81</v>
      </c>
      <c r="L24" s="44"/>
      <c r="M24" s="44"/>
      <c r="N24" s="49">
        <f>C24+E24+G24+I24+K24+M24</f>
        <v>1.1400000000000001</v>
      </c>
    </row>
    <row r="25" spans="1:14" ht="15.75" customHeight="1" x14ac:dyDescent="0.3">
      <c r="A25" s="172"/>
      <c r="B25" s="47" t="s">
        <v>102</v>
      </c>
      <c r="C25" s="74"/>
      <c r="D25" s="47" t="s">
        <v>102</v>
      </c>
      <c r="E25" s="173"/>
      <c r="F25" s="47" t="s">
        <v>102</v>
      </c>
      <c r="G25" s="211"/>
      <c r="H25" s="47" t="s">
        <v>102</v>
      </c>
      <c r="I25" s="74"/>
      <c r="J25" s="47" t="s">
        <v>102</v>
      </c>
      <c r="K25" s="74"/>
      <c r="L25" s="20"/>
      <c r="M25" s="20"/>
      <c r="N25" s="76"/>
    </row>
    <row r="26" spans="1:14" ht="27.75" customHeight="1" x14ac:dyDescent="0.3">
      <c r="A26" s="174">
        <v>28.79</v>
      </c>
      <c r="B26" s="43" t="s">
        <v>103</v>
      </c>
      <c r="C26" s="16">
        <v>1.33</v>
      </c>
      <c r="D26" s="43" t="s">
        <v>103</v>
      </c>
      <c r="E26" s="66">
        <v>1.33</v>
      </c>
      <c r="F26" s="43" t="s">
        <v>103</v>
      </c>
      <c r="G26" s="212">
        <v>1.33</v>
      </c>
      <c r="H26" s="43" t="s">
        <v>103</v>
      </c>
      <c r="I26" s="16">
        <v>1.33</v>
      </c>
      <c r="J26" s="43" t="s">
        <v>103</v>
      </c>
      <c r="K26" s="16">
        <v>1.33</v>
      </c>
      <c r="L26" s="44"/>
      <c r="M26" s="44"/>
      <c r="N26" s="49">
        <v>6.65</v>
      </c>
    </row>
    <row r="27" spans="1:14" x14ac:dyDescent="0.3">
      <c r="A27" s="100">
        <f>SUM(A3:A26)</f>
        <v>100.57999999999998</v>
      </c>
      <c r="B27" s="101"/>
      <c r="C27" s="102">
        <f>SUM(C3:C26)</f>
        <v>5.25</v>
      </c>
      <c r="D27" s="103"/>
      <c r="E27" s="102">
        <f>SUM(E3:E26)</f>
        <v>2.6900000000000004</v>
      </c>
      <c r="F27" s="104"/>
      <c r="G27" s="102">
        <f>SUM(G3:G26)</f>
        <v>2.7600000000000002</v>
      </c>
      <c r="H27" s="104"/>
      <c r="I27" s="102">
        <f>SUM(I3:I26)</f>
        <v>7.8999999999999995</v>
      </c>
      <c r="J27" s="104"/>
      <c r="K27" s="102">
        <f>SUM(K3:K26)</f>
        <v>4.6100000000000003</v>
      </c>
      <c r="L27" s="103"/>
      <c r="M27" s="102">
        <f>SUM(M3:M18)</f>
        <v>0</v>
      </c>
      <c r="N27" s="187">
        <f>SUM(N3:N26)</f>
        <v>23.21</v>
      </c>
    </row>
    <row r="28" spans="1:14" x14ac:dyDescent="0.3">
      <c r="A28" s="105"/>
      <c r="C28" s="106" t="s">
        <v>41</v>
      </c>
      <c r="E28" s="108"/>
      <c r="F28" s="107"/>
      <c r="G28" s="107"/>
      <c r="H28" s="107"/>
      <c r="I28" s="107"/>
      <c r="J28" s="109" t="s">
        <v>11</v>
      </c>
      <c r="K28" s="108"/>
      <c r="L28" s="108"/>
      <c r="M28" s="108"/>
      <c r="N28" s="107"/>
    </row>
    <row r="29" spans="1:14" x14ac:dyDescent="0.3">
      <c r="A29" s="105"/>
      <c r="C29" s="299" t="s">
        <v>13</v>
      </c>
      <c r="D29" s="299"/>
      <c r="E29" t="str">
        <f>B1</f>
        <v>NATALIA PIROGOVA</v>
      </c>
      <c r="G29" s="110"/>
      <c r="H29" s="188">
        <v>44823</v>
      </c>
      <c r="I29" s="107"/>
      <c r="J29" s="111">
        <f>N27*4.33</f>
        <v>100.49930000000001</v>
      </c>
      <c r="K29" s="108"/>
      <c r="L29" s="108"/>
      <c r="M29" s="108"/>
      <c r="N29" s="107"/>
    </row>
    <row r="32" spans="1:14" x14ac:dyDescent="0.3">
      <c r="G32" t="s">
        <v>99</v>
      </c>
    </row>
    <row r="33" spans="7:7" x14ac:dyDescent="0.3">
      <c r="G33" t="s">
        <v>100</v>
      </c>
    </row>
    <row r="34" spans="7:7" x14ac:dyDescent="0.3">
      <c r="G34" t="s">
        <v>101</v>
      </c>
    </row>
  </sheetData>
  <mergeCells count="1">
    <mergeCell ref="C29:D2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15</vt:i4>
      </vt:variant>
    </vt:vector>
  </HeadingPairs>
  <TitlesOfParts>
    <vt:vector size="36" baseType="lpstr">
      <vt:lpstr>su planning 03,01,2023</vt:lpstr>
      <vt:lpstr>su planning 19,12,2022</vt:lpstr>
      <vt:lpstr>su planning 16,12,2022</vt:lpstr>
      <vt:lpstr>su planning 01,12,2022</vt:lpstr>
      <vt:lpstr>su planning 08,11,2022</vt:lpstr>
      <vt:lpstr>su planning 02,11,2022</vt:lpstr>
      <vt:lpstr>su palnning 08,10,2022</vt:lpstr>
      <vt:lpstr>SU PLANNING 06,10,22</vt:lpstr>
      <vt:lpstr>SU PLANNING 19,09,22</vt:lpstr>
      <vt:lpstr>SU PLANNING 31,08,2022</vt:lpstr>
      <vt:lpstr>SU PLANNING 17,08,2022 </vt:lpstr>
      <vt:lpstr>SU PLANNING 16,08,2022</vt:lpstr>
      <vt:lpstr>SU PLANNING 01,08,2022</vt:lpstr>
      <vt:lpstr>SU PLANNING 15,07,2022</vt:lpstr>
      <vt:lpstr>SU PLANNING 01,07,2022</vt:lpstr>
      <vt:lpstr>SU PLANNING 27,06,2022NO</vt:lpstr>
      <vt:lpstr>SU PLANNING 16,06,2022</vt:lpstr>
      <vt:lpstr>SU PLANNING 07,06,2022 NO</vt:lpstr>
      <vt:lpstr>SU PLANNING 01,06,2022</vt:lpstr>
      <vt:lpstr>SU PLANNING</vt:lpstr>
      <vt:lpstr>SUSTITUCION ISABEL PEREZ CLEMEN</vt:lpstr>
      <vt:lpstr>'su palnning 08,10,2022'!Área_de_impresión</vt:lpstr>
      <vt:lpstr>'SU PLANNING'!Área_de_impresión</vt:lpstr>
      <vt:lpstr>'SU PLANNING 01,08,2022'!Área_de_impresión</vt:lpstr>
      <vt:lpstr>'su planning 01,12,2022'!Área_de_impresión</vt:lpstr>
      <vt:lpstr>'su planning 02,11,2022'!Área_de_impresión</vt:lpstr>
      <vt:lpstr>'su planning 03,01,2023'!Área_de_impresión</vt:lpstr>
      <vt:lpstr>'SU PLANNING 06,10,22'!Área_de_impresión</vt:lpstr>
      <vt:lpstr>'su planning 08,11,2022'!Área_de_impresión</vt:lpstr>
      <vt:lpstr>'SU PLANNING 16,08,2022'!Área_de_impresión</vt:lpstr>
      <vt:lpstr>'su planning 16,12,2022'!Área_de_impresión</vt:lpstr>
      <vt:lpstr>'SU PLANNING 17,08,2022 '!Área_de_impresión</vt:lpstr>
      <vt:lpstr>'SU PLANNING 19,09,22'!Área_de_impresión</vt:lpstr>
      <vt:lpstr>'su planning 19,12,2022'!Área_de_impresión</vt:lpstr>
      <vt:lpstr>'SU PLANNING 31,08,2022'!Área_de_impresión</vt:lpstr>
      <vt:lpstr>'SUSTITUCION ISABEL PEREZ CLEMEN'!Área_de_impresión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2023-03-30T07:28:28Z</dcterms:modified>
</cp:coreProperties>
</file>