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01,08,2022" sheetId="92" r:id="rId1"/>
    <sheet name="SU PLANNING 15,07,2022" sheetId="91" r:id="rId2"/>
    <sheet name="su planning 01,07,2022" sheetId="90" r:id="rId3"/>
    <sheet name="su planning 15,06,2022" sheetId="89" r:id="rId4"/>
    <sheet name="SU PLANNING 26,04,2022" sheetId="88" r:id="rId5"/>
    <sheet name="SU PLANNING 22,04,2022" sheetId="86" r:id="rId6"/>
    <sheet name="SU PLANNING 16,04,2022" sheetId="87" r:id="rId7"/>
    <sheet name="SU PLANNING 01,04,2022" sheetId="85" r:id="rId8"/>
    <sheet name="SU PLANNING 12,03,2022" sheetId="84" r:id="rId9"/>
    <sheet name="SU PLANNING 03,02,2022" sheetId="83" r:id="rId10"/>
    <sheet name="SU PLANNING 02,03,2022" sheetId="82" r:id="rId11"/>
    <sheet name="SU PLANNING 01,03,2022" sheetId="81" r:id="rId12"/>
    <sheet name="SU PLANNING 17,02,2022" sheetId="78" r:id="rId13"/>
    <sheet name="SU PLANNING 10,02,22" sheetId="80" r:id="rId14"/>
    <sheet name="SU PLANNING 02,02,2022" sheetId="77" r:id="rId15"/>
    <sheet name="SU PLANNING 01,02,2022" sheetId="79" r:id="rId16"/>
    <sheet name="SU PLANNING 15,01,2022" sheetId="76" r:id="rId17"/>
    <sheet name="SU PLANNING 04,01,2022" sheetId="75" r:id="rId18"/>
    <sheet name="SU PLANNING 01,12,21" sheetId="74" r:id="rId19"/>
    <sheet name="SU PLANNING 01,11,2021" sheetId="72" r:id="rId20"/>
    <sheet name="SU PLANNING 26,10,2021" sheetId="73" r:id="rId21"/>
    <sheet name="SU PLANNING 13,10,2021" sheetId="71" r:id="rId22"/>
    <sheet name="SU PLANNING 01,10,2021" sheetId="70" r:id="rId23"/>
    <sheet name="su planning 01,09,2021" sheetId="69" r:id="rId24"/>
    <sheet name="SU PLANNING 01,08,2021" sheetId="68" r:id="rId25"/>
    <sheet name="SU PLANNING 29,07,21" sheetId="66" r:id="rId26"/>
    <sheet name="SU PLANNING 21,07,2021" sheetId="64" r:id="rId27"/>
    <sheet name="SU PLANNING 10,07,21" sheetId="67" r:id="rId28"/>
    <sheet name="SU PLANNING 01,07,2021" sheetId="63" r:id="rId29"/>
    <sheet name="SU PLANNING 19,06,2021" sheetId="62" r:id="rId30"/>
    <sheet name="SU PLANNING 16,06,2021" sheetId="61" r:id="rId31"/>
    <sheet name="SU PLANNING 08,06,2021" sheetId="60" r:id="rId32"/>
    <sheet name="SU PLANNING 02,06,2021" sheetId="59" r:id="rId33"/>
    <sheet name="SU PLANNING 01,06,2021" sheetId="58" r:id="rId34"/>
    <sheet name="SU PLANNING 25,05,2021" sheetId="57" r:id="rId35"/>
    <sheet name="SU PLANNING 18,05,2021" sheetId="56" r:id="rId36"/>
    <sheet name="SU PLANNING 17,05,2021" sheetId="55" r:id="rId37"/>
    <sheet name="SU PLANNING 06,05,2021" sheetId="54" r:id="rId38"/>
    <sheet name="SU PLANNING 03,05,2021" sheetId="53" r:id="rId39"/>
    <sheet name="SU PLANNING 01,04,2021" sheetId="52" r:id="rId40"/>
    <sheet name="SU PLANNING 23,03,21" sheetId="51" r:id="rId41"/>
    <sheet name="SU PLANNING 01,02,2021" sheetId="48" r:id="rId42"/>
    <sheet name="SU PLANNING 23,01,2021" sheetId="50" r:id="rId43"/>
    <sheet name="SU PLANNING 11,01,2021" sheetId="49" r:id="rId44"/>
    <sheet name="SU PLANNING 01,01,2021" sheetId="47" r:id="rId45"/>
    <sheet name="SU PLANNING 16,12,2020" sheetId="46" r:id="rId46"/>
    <sheet name="SU PLANNING 01,12,2020" sheetId="45" r:id="rId47"/>
    <sheet name="SU PLANNING 23,11,2020" sheetId="44" r:id="rId48"/>
    <sheet name="SU PLANNING 10,11,2020" sheetId="43" r:id="rId49"/>
    <sheet name="SU PLANNING 04,11,2020" sheetId="42" r:id="rId50"/>
    <sheet name="SU PLANNING 03,11,2020" sheetId="41" r:id="rId51"/>
    <sheet name="SU PLANNING 07,10,2020" sheetId="39" r:id="rId52"/>
    <sheet name="SU PLANNING 01,10,2020" sheetId="40" r:id="rId53"/>
    <sheet name="SU PLANNING 29,09,2020" sheetId="38" r:id="rId54"/>
    <sheet name="SU PLANNING 25,09,2020" sheetId="37" r:id="rId55"/>
    <sheet name="SU PLANNING 16,09,2020" sheetId="34" r:id="rId56"/>
    <sheet name="SU PLANNING 10,09,2020" sheetId="36" r:id="rId57"/>
    <sheet name="SU PLANNING 08,09,2020" sheetId="35" r:id="rId58"/>
    <sheet name="SU PLANNING 02,09,2020" sheetId="33" r:id="rId59"/>
    <sheet name="SU PLANNING 18,11,2019" sheetId="32" r:id="rId60"/>
    <sheet name="SU PLANNING 05,10,2019" sheetId="31" r:id="rId61"/>
    <sheet name="su planning 31,10,2019" sheetId="30" r:id="rId62"/>
    <sheet name="SUYO + PEÑA 08,10,2019" sheetId="28" r:id="rId63"/>
    <sheet name="SUYO +PEÑA" sheetId="27" r:id="rId64"/>
    <sheet name="SU PLANNING 08,10,2019" sheetId="29" r:id="rId65"/>
    <sheet name="SU PLANNING 25,09,2019" sheetId="26" r:id="rId66"/>
    <sheet name="SU PLANNING 01,09,2019" sheetId="25" r:id="rId67"/>
    <sheet name="suyo +isabel+trini+marilo 27,08" sheetId="24" r:id="rId68"/>
    <sheet name="SU PLANNING 19,08,2019" sheetId="21" r:id="rId69"/>
    <sheet name="TODO + TRINI" sheetId="23" r:id="rId70"/>
    <sheet name="CUBRE TRINI AMATE 17,08,19" sheetId="22" r:id="rId71"/>
    <sheet name="CUBRE A ISABEL 19,07,2019" sheetId="19" r:id="rId72"/>
    <sheet name="cubre a reme 17,07,2019" sheetId="20" r:id="rId73"/>
    <sheet name="SU PLANNING 08,07,2019" sheetId="18" r:id="rId74"/>
    <sheet name="SU PLANNING 11,06,2019" sheetId="17" r:id="rId75"/>
    <sheet name="SU PLANNING 20,05,2019" sheetId="16" r:id="rId76"/>
    <sheet name="CUBRE A VICTORIA 03,05,2019" sheetId="14" r:id="rId77"/>
    <sheet name="CUBRE A LITA 02,05,2019" sheetId="13" r:id="rId78"/>
    <sheet name="CUBRE A ISABEL 03,05,2019" sheetId="15" r:id="rId79"/>
    <sheet name="CUBRE A ISABEL P 02,05,2019" sheetId="12" r:id="rId80"/>
    <sheet name="CUBRE A VICTORIA 01,04,2019" sheetId="10" r:id="rId81"/>
    <sheet name="CUBRE A MARILO 01,04,2019" sheetId="9" r:id="rId82"/>
    <sheet name="SU PLANNING 29,03,2019" sheetId="11" r:id="rId83"/>
    <sheet name="SU PLANNING 18,03,2019" sheetId="8" r:id="rId84"/>
    <sheet name="SU PLANNING 10,01,2019" sheetId="7" r:id="rId85"/>
    <sheet name="SU PLANNING 01,01,2019" sheetId="6" r:id="rId86"/>
    <sheet name="CUBRE A GERTRU 18 Y 19.12.2018" sheetId="5" r:id="rId87"/>
    <sheet name="SU PLANNING 04,12,2018" sheetId="4" r:id="rId88"/>
    <sheet name="SU PLANNING 28,11,2018" sheetId="3" r:id="rId89"/>
    <sheet name="SU PLANNING 16,11,2018" sheetId="2" r:id="rId90"/>
    <sheet name="SU PLANNING 09,11,2018" sheetId="1" r:id="rId91"/>
  </sheets>
  <definedNames>
    <definedName name="_xlnm.Print_Area" localSheetId="15">'SU PLANNING 01,02,2022'!$A$1:$N$30</definedName>
    <definedName name="_xlnm.Print_Area" localSheetId="0">'SU PLANNING 01,08,2022'!$A$1:$N$26</definedName>
    <definedName name="_xlnm.Print_Area" localSheetId="19">'SU PLANNING 01,11,2021'!$A$1:$N$26</definedName>
    <definedName name="_xlnm.Print_Area" localSheetId="46">'SU PLANNING 01,12,2020'!$A$1:$N$24</definedName>
    <definedName name="_xlnm.Print_Area" localSheetId="18">'SU PLANNING 01,12,21'!$A$1:$N$28</definedName>
    <definedName name="_xlnm.Print_Area" localSheetId="14">'SU PLANNING 02,02,2022'!$A$1:$N$32</definedName>
    <definedName name="_xlnm.Print_Area" localSheetId="48">'SU PLANNING 10,11,2020'!$A$1:$N$20</definedName>
    <definedName name="_xlnm.Print_Area" localSheetId="30">'SU PLANNING 16,06,2021'!$A$1:$N$27</definedName>
    <definedName name="_xlnm.Print_Area" localSheetId="12">'SU PLANNING 17,02,2022'!$A$1:$N$30</definedName>
    <definedName name="_xlnm.Print_Area" localSheetId="29">'SU PLANNING 19,06,2021'!$A$1:$N$25</definedName>
    <definedName name="_xlnm.Print_Area" localSheetId="42">'SU PLANNING 23,01,2021'!$A$1:$N$24</definedName>
    <definedName name="_xlnm.Print_Area" localSheetId="40">'SU PLANNING 23,03,21'!$A$1:$N$32</definedName>
    <definedName name="_xlnm.Print_Area" localSheetId="62">'SUYO + PEÑA 08,10,2019'!$A$1:$N$30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91" l="1"/>
  <c r="K23" i="92" l="1"/>
  <c r="I23" i="92"/>
  <c r="G23" i="92"/>
  <c r="E23" i="92"/>
  <c r="C23" i="92"/>
  <c r="A23" i="92"/>
  <c r="N22" i="92"/>
  <c r="N20" i="92"/>
  <c r="N18" i="92"/>
  <c r="N16" i="92"/>
  <c r="N14" i="92"/>
  <c r="N12" i="92"/>
  <c r="N10" i="92"/>
  <c r="N8" i="92"/>
  <c r="N6" i="92"/>
  <c r="N4" i="92"/>
  <c r="N23" i="92" s="1"/>
  <c r="J26" i="92" s="1"/>
  <c r="N29" i="91" l="1"/>
  <c r="K29" i="91"/>
  <c r="I29" i="91"/>
  <c r="G29" i="91"/>
  <c r="E29" i="91"/>
  <c r="N28" i="91"/>
  <c r="N26" i="91"/>
  <c r="N24" i="91"/>
  <c r="C29" i="91" l="1"/>
  <c r="N22" i="91"/>
  <c r="N20" i="91"/>
  <c r="N18" i="91"/>
  <c r="N16" i="91"/>
  <c r="N14" i="91"/>
  <c r="N12" i="91"/>
  <c r="N10" i="91"/>
  <c r="N8" i="91"/>
  <c r="N6" i="91"/>
  <c r="N4" i="91"/>
  <c r="J32" i="91" l="1"/>
  <c r="K23" i="90"/>
  <c r="I23" i="90"/>
  <c r="G23" i="90"/>
  <c r="E23" i="90"/>
  <c r="A23" i="90"/>
  <c r="C23" i="90"/>
  <c r="N22" i="90"/>
  <c r="N20" i="90"/>
  <c r="N18" i="90"/>
  <c r="N16" i="90"/>
  <c r="N14" i="90"/>
  <c r="N12" i="90"/>
  <c r="N10" i="90"/>
  <c r="N8" i="90"/>
  <c r="N6" i="90"/>
  <c r="N4" i="90"/>
  <c r="N23" i="90" s="1"/>
  <c r="K23" i="89"/>
  <c r="I23" i="89"/>
  <c r="G23" i="89"/>
  <c r="E23" i="89"/>
  <c r="C23" i="89"/>
  <c r="A23" i="89"/>
  <c r="N22" i="89"/>
  <c r="N20" i="89"/>
  <c r="N18" i="89"/>
  <c r="N16" i="89"/>
  <c r="N14" i="89"/>
  <c r="N12" i="89"/>
  <c r="N10" i="89"/>
  <c r="N8" i="89"/>
  <c r="N6" i="89"/>
  <c r="N4" i="89"/>
  <c r="J26" i="90" l="1"/>
  <c r="N23" i="89"/>
  <c r="J26" i="89" s="1"/>
  <c r="N27" i="85"/>
  <c r="K27" i="85"/>
  <c r="I27" i="85"/>
  <c r="G27" i="85"/>
  <c r="E27" i="85"/>
  <c r="N25" i="87"/>
  <c r="K25" i="87"/>
  <c r="I25" i="87"/>
  <c r="G25" i="87"/>
  <c r="E25" i="87"/>
  <c r="N29" i="86"/>
  <c r="K29" i="86"/>
  <c r="I29" i="86"/>
  <c r="G29" i="86"/>
  <c r="E29" i="86"/>
  <c r="N27" i="88"/>
  <c r="K27" i="88"/>
  <c r="I27" i="88"/>
  <c r="G27" i="88"/>
  <c r="E27" i="88"/>
  <c r="N26" i="88" l="1"/>
  <c r="C27" i="88" l="1"/>
  <c r="A27" i="88"/>
  <c r="N24" i="88"/>
  <c r="N22" i="88"/>
  <c r="N20" i="88"/>
  <c r="N18" i="88"/>
  <c r="N16" i="88"/>
  <c r="N14" i="88"/>
  <c r="N12" i="88"/>
  <c r="N10" i="88"/>
  <c r="N8" i="88"/>
  <c r="N6" i="88"/>
  <c r="N4" i="88"/>
  <c r="J30" i="88" l="1"/>
  <c r="C25" i="87" l="1"/>
  <c r="A25" i="87"/>
  <c r="N24" i="87"/>
  <c r="N22" i="87"/>
  <c r="N20" i="87"/>
  <c r="N18" i="87"/>
  <c r="N16" i="87"/>
  <c r="N14" i="87"/>
  <c r="N12" i="87"/>
  <c r="N10" i="87"/>
  <c r="N8" i="87"/>
  <c r="N6" i="87"/>
  <c r="N4" i="87"/>
  <c r="C29" i="86"/>
  <c r="A29" i="86"/>
  <c r="N28" i="86"/>
  <c r="N26" i="86"/>
  <c r="K27" i="87" l="1"/>
  <c r="N24" i="86"/>
  <c r="N22" i="86"/>
  <c r="N20" i="86"/>
  <c r="N18" i="86"/>
  <c r="N16" i="86"/>
  <c r="N14" i="86"/>
  <c r="N12" i="86"/>
  <c r="N10" i="86"/>
  <c r="N8" i="86"/>
  <c r="N6" i="86"/>
  <c r="N4" i="86"/>
  <c r="J32" i="86" l="1"/>
  <c r="N24" i="85"/>
  <c r="C27" i="85" l="1"/>
  <c r="A27" i="85"/>
  <c r="N26" i="85"/>
  <c r="N22" i="85"/>
  <c r="N20" i="85"/>
  <c r="N18" i="85"/>
  <c r="N16" i="85"/>
  <c r="N14" i="85"/>
  <c r="N12" i="85"/>
  <c r="N10" i="85"/>
  <c r="N8" i="85"/>
  <c r="N6" i="85"/>
  <c r="N4" i="85"/>
  <c r="K29" i="85" s="1"/>
  <c r="N26" i="81" l="1"/>
  <c r="K26" i="81"/>
  <c r="I26" i="81"/>
  <c r="G26" i="81"/>
  <c r="N28" i="82"/>
  <c r="K28" i="82"/>
  <c r="I28" i="82"/>
  <c r="G28" i="82"/>
  <c r="E28" i="82"/>
  <c r="N30" i="83"/>
  <c r="K30" i="83"/>
  <c r="I30" i="83"/>
  <c r="G30" i="83"/>
  <c r="E30" i="83"/>
  <c r="K27" i="84"/>
  <c r="N27" i="84"/>
  <c r="I27" i="84"/>
  <c r="G27" i="84"/>
  <c r="E27" i="84"/>
  <c r="C27" i="84"/>
  <c r="A27" i="84"/>
  <c r="N26" i="84"/>
  <c r="N24" i="84"/>
  <c r="N22" i="84"/>
  <c r="N20" i="84"/>
  <c r="N18" i="84"/>
  <c r="N16" i="84"/>
  <c r="N14" i="84"/>
  <c r="N12" i="84"/>
  <c r="N10" i="84"/>
  <c r="N8" i="84"/>
  <c r="N6" i="84"/>
  <c r="N4" i="84"/>
  <c r="C30" i="83"/>
  <c r="A30" i="83"/>
  <c r="N29" i="83"/>
  <c r="K29" i="84" l="1"/>
  <c r="N27" i="83"/>
  <c r="N25" i="83"/>
  <c r="N24" i="83"/>
  <c r="N22" i="83"/>
  <c r="N20" i="83"/>
  <c r="N18" i="83"/>
  <c r="N16" i="83"/>
  <c r="N14" i="83"/>
  <c r="N12" i="83"/>
  <c r="N10" i="83"/>
  <c r="N8" i="83"/>
  <c r="N6" i="83"/>
  <c r="N4" i="83"/>
  <c r="K32" i="83" s="1"/>
  <c r="C28" i="82" l="1"/>
  <c r="A28" i="82"/>
  <c r="N27" i="82"/>
  <c r="N25" i="82"/>
  <c r="N24" i="82"/>
  <c r="N22" i="82"/>
  <c r="N20" i="82"/>
  <c r="N18" i="82"/>
  <c r="N16" i="82"/>
  <c r="N14" i="82"/>
  <c r="N12" i="82"/>
  <c r="N10" i="82"/>
  <c r="N8" i="82"/>
  <c r="N6" i="82"/>
  <c r="N4" i="82"/>
  <c r="K30" i="82" s="1"/>
  <c r="C26" i="81"/>
  <c r="E26" i="81"/>
  <c r="A26" i="81"/>
  <c r="N25" i="81" l="1"/>
  <c r="N24" i="81" l="1"/>
  <c r="N22" i="81"/>
  <c r="N20" i="81"/>
  <c r="N18" i="81"/>
  <c r="N16" i="81"/>
  <c r="N14" i="81"/>
  <c r="N12" i="81"/>
  <c r="N10" i="81"/>
  <c r="N8" i="81"/>
  <c r="N6" i="81"/>
  <c r="N4" i="81"/>
  <c r="K28" i="81" l="1"/>
  <c r="N31" i="80"/>
  <c r="K31" i="80"/>
  <c r="I31" i="80"/>
  <c r="G31" i="80"/>
  <c r="E31" i="80"/>
  <c r="C31" i="80"/>
  <c r="A31" i="80"/>
  <c r="N30" i="80"/>
  <c r="N28" i="80" l="1"/>
  <c r="N26" i="80"/>
  <c r="N22" i="80"/>
  <c r="N20" i="80"/>
  <c r="N18" i="80"/>
  <c r="N16" i="80"/>
  <c r="N14" i="80"/>
  <c r="N12" i="80"/>
  <c r="N10" i="80"/>
  <c r="N8" i="80"/>
  <c r="N6" i="80"/>
  <c r="N4" i="80"/>
  <c r="K33" i="80" s="1"/>
  <c r="K29" i="77" l="1"/>
  <c r="I29" i="77"/>
  <c r="G29" i="77"/>
  <c r="E29" i="77"/>
  <c r="N27" i="78"/>
  <c r="K27" i="78"/>
  <c r="I27" i="78"/>
  <c r="G27" i="78"/>
  <c r="E27" i="78"/>
  <c r="C27" i="78"/>
  <c r="A27" i="78"/>
  <c r="N26" i="78"/>
  <c r="N24" i="78"/>
  <c r="N22" i="78"/>
  <c r="N20" i="78"/>
  <c r="N18" i="78"/>
  <c r="N16" i="78"/>
  <c r="N14" i="78"/>
  <c r="N12" i="78"/>
  <c r="N10" i="78"/>
  <c r="N8" i="78"/>
  <c r="N6" i="78"/>
  <c r="N4" i="78"/>
  <c r="K29" i="78" s="1"/>
  <c r="N26" i="77"/>
  <c r="N27" i="79"/>
  <c r="K27" i="79"/>
  <c r="I27" i="79"/>
  <c r="G27" i="79"/>
  <c r="E27" i="79"/>
  <c r="C27" i="79"/>
  <c r="A27" i="79"/>
  <c r="N26" i="79"/>
  <c r="N24" i="79"/>
  <c r="N22" i="79"/>
  <c r="N20" i="79"/>
  <c r="N18" i="79"/>
  <c r="N16" i="79"/>
  <c r="N14" i="79"/>
  <c r="N12" i="79"/>
  <c r="N10" i="79"/>
  <c r="N8" i="79"/>
  <c r="N6" i="79"/>
  <c r="N4" i="79"/>
  <c r="C29" i="77"/>
  <c r="A29" i="77"/>
  <c r="N28" i="77"/>
  <c r="N22" i="77"/>
  <c r="N20" i="77"/>
  <c r="N18" i="77"/>
  <c r="N16" i="77"/>
  <c r="N14" i="77"/>
  <c r="N12" i="77"/>
  <c r="N10" i="77"/>
  <c r="N8" i="77"/>
  <c r="N6" i="77"/>
  <c r="N4" i="77"/>
  <c r="N29" i="77" l="1"/>
  <c r="K31" i="77" s="1"/>
  <c r="K29" i="79"/>
  <c r="K25" i="76"/>
  <c r="I25" i="76"/>
  <c r="G25" i="76"/>
  <c r="E25" i="76"/>
  <c r="C25" i="76"/>
  <c r="A25" i="76"/>
  <c r="N22" i="76"/>
  <c r="N20" i="76"/>
  <c r="N18" i="76"/>
  <c r="N16" i="76"/>
  <c r="N14" i="76"/>
  <c r="N12" i="76"/>
  <c r="N10" i="76"/>
  <c r="N8" i="76"/>
  <c r="N6" i="76"/>
  <c r="N4" i="76"/>
  <c r="N25" i="76" s="1"/>
  <c r="K27" i="76" s="1"/>
  <c r="K29" i="75" l="1"/>
  <c r="I29" i="75"/>
  <c r="G29" i="75"/>
  <c r="E29" i="75"/>
  <c r="C29" i="75"/>
  <c r="A29" i="75"/>
  <c r="N28" i="75"/>
  <c r="N26" i="75"/>
  <c r="N29" i="75" l="1"/>
  <c r="N22" i="75"/>
  <c r="N20" i="75"/>
  <c r="N18" i="75"/>
  <c r="N16" i="75"/>
  <c r="N14" i="75"/>
  <c r="N12" i="75"/>
  <c r="N10" i="75"/>
  <c r="N8" i="75"/>
  <c r="N6" i="75"/>
  <c r="N4" i="75"/>
  <c r="K31" i="75" s="1"/>
  <c r="N25" i="74" l="1"/>
  <c r="C25" i="74"/>
  <c r="A25" i="74"/>
  <c r="K25" i="74" l="1"/>
  <c r="I25" i="74"/>
  <c r="G25" i="74"/>
  <c r="E25" i="74"/>
  <c r="N22" i="74"/>
  <c r="N20" i="74"/>
  <c r="N18" i="74"/>
  <c r="N16" i="74"/>
  <c r="N14" i="74"/>
  <c r="N12" i="74"/>
  <c r="N10" i="74"/>
  <c r="N8" i="74"/>
  <c r="N6" i="74"/>
  <c r="N4" i="74"/>
  <c r="K27" i="74" s="1"/>
  <c r="N23" i="72" l="1"/>
  <c r="E23" i="72" l="1"/>
  <c r="K23" i="72" l="1"/>
  <c r="K25" i="73"/>
  <c r="I25" i="73"/>
  <c r="G25" i="73"/>
  <c r="E25" i="73"/>
  <c r="C25" i="73"/>
  <c r="A25" i="73"/>
  <c r="N24" i="73"/>
  <c r="N22" i="73"/>
  <c r="N20" i="73"/>
  <c r="N18" i="73"/>
  <c r="N16" i="73"/>
  <c r="N14" i="73"/>
  <c r="N12" i="73"/>
  <c r="N10" i="73"/>
  <c r="N8" i="73"/>
  <c r="N6" i="73"/>
  <c r="N4" i="73"/>
  <c r="N25" i="73" l="1"/>
  <c r="K27" i="73" s="1"/>
  <c r="I23" i="72"/>
  <c r="G23" i="72"/>
  <c r="C23" i="72"/>
  <c r="A23" i="72"/>
  <c r="N22" i="72"/>
  <c r="N20" i="72"/>
  <c r="N18" i="72"/>
  <c r="N16" i="72"/>
  <c r="N14" i="72"/>
  <c r="N12" i="72"/>
  <c r="N10" i="72"/>
  <c r="N8" i="72"/>
  <c r="N6" i="72"/>
  <c r="N4" i="72"/>
  <c r="N27" i="71"/>
  <c r="K27" i="71"/>
  <c r="I27" i="71"/>
  <c r="G27" i="71"/>
  <c r="E27" i="71"/>
  <c r="C27" i="71"/>
  <c r="A27" i="71"/>
  <c r="N26" i="71"/>
  <c r="N24" i="71"/>
  <c r="N22" i="71"/>
  <c r="N20" i="71"/>
  <c r="N18" i="71"/>
  <c r="N16" i="71"/>
  <c r="N14" i="71"/>
  <c r="N12" i="71"/>
  <c r="N10" i="71"/>
  <c r="N8" i="71"/>
  <c r="N6" i="71"/>
  <c r="N4" i="71"/>
  <c r="K25" i="72" l="1"/>
  <c r="K29" i="71"/>
  <c r="N26" i="70"/>
  <c r="N24" i="70" l="1"/>
  <c r="K29" i="70" l="1"/>
  <c r="I29" i="70"/>
  <c r="G29" i="70"/>
  <c r="E29" i="70"/>
  <c r="C29" i="70"/>
  <c r="A29" i="70"/>
  <c r="N28" i="70"/>
  <c r="E33" i="70" l="1"/>
  <c r="N22" i="70"/>
  <c r="N20" i="70"/>
  <c r="N18" i="70"/>
  <c r="N16" i="70"/>
  <c r="N14" i="70"/>
  <c r="N12" i="70"/>
  <c r="N10" i="70"/>
  <c r="N8" i="70"/>
  <c r="N6" i="70"/>
  <c r="N4" i="70"/>
  <c r="N29" i="70" l="1"/>
  <c r="K31" i="70" s="1"/>
  <c r="E27" i="69"/>
  <c r="K23" i="69"/>
  <c r="I23" i="69"/>
  <c r="G23" i="69"/>
  <c r="E23" i="69"/>
  <c r="C23" i="69"/>
  <c r="A23" i="69"/>
  <c r="N22" i="69"/>
  <c r="N20" i="69"/>
  <c r="N18" i="69"/>
  <c r="N16" i="69"/>
  <c r="N14" i="69"/>
  <c r="N12" i="69"/>
  <c r="N10" i="69"/>
  <c r="N8" i="69"/>
  <c r="N6" i="69"/>
  <c r="N4" i="69"/>
  <c r="N27" i="68"/>
  <c r="K27" i="68"/>
  <c r="I27" i="68"/>
  <c r="G27" i="68"/>
  <c r="E27" i="68"/>
  <c r="C27" i="68"/>
  <c r="A27" i="68"/>
  <c r="N23" i="69" l="1"/>
  <c r="K25" i="69" s="1"/>
  <c r="N26" i="68"/>
  <c r="N24" i="68"/>
  <c r="E31" i="68" l="1"/>
  <c r="N22" i="68"/>
  <c r="N20" i="68"/>
  <c r="N18" i="68"/>
  <c r="N16" i="68"/>
  <c r="N14" i="68"/>
  <c r="N12" i="68"/>
  <c r="N10" i="68"/>
  <c r="N8" i="68"/>
  <c r="N6" i="68"/>
  <c r="N4" i="68"/>
  <c r="K29" i="68" s="1"/>
  <c r="E27" i="67" l="1"/>
  <c r="K23" i="67"/>
  <c r="I23" i="67"/>
  <c r="G23" i="67"/>
  <c r="E23" i="67"/>
  <c r="C23" i="67"/>
  <c r="A23" i="67"/>
  <c r="N22" i="67"/>
  <c r="N20" i="67"/>
  <c r="N18" i="67"/>
  <c r="N16" i="67"/>
  <c r="N14" i="67"/>
  <c r="N12" i="67"/>
  <c r="N10" i="67"/>
  <c r="N8" i="67"/>
  <c r="N6" i="67"/>
  <c r="N4" i="67"/>
  <c r="N23" i="67" l="1"/>
  <c r="K25" i="67" s="1"/>
  <c r="N23" i="66"/>
  <c r="K23" i="66"/>
  <c r="I23" i="66"/>
  <c r="G23" i="66"/>
  <c r="E23" i="66"/>
  <c r="E27" i="66"/>
  <c r="C23" i="66"/>
  <c r="A23" i="66"/>
  <c r="N22" i="66"/>
  <c r="N20" i="66"/>
  <c r="N18" i="66"/>
  <c r="N16" i="66"/>
  <c r="N14" i="66"/>
  <c r="N12" i="66"/>
  <c r="N10" i="66"/>
  <c r="N8" i="66"/>
  <c r="N6" i="66"/>
  <c r="N4" i="66"/>
  <c r="K25" i="66" l="1"/>
  <c r="N23" i="64"/>
  <c r="E28" i="64" l="1"/>
  <c r="K24" i="64"/>
  <c r="I24" i="64"/>
  <c r="G24" i="64"/>
  <c r="E24" i="64"/>
  <c r="C24" i="64"/>
  <c r="A24" i="64"/>
  <c r="N22" i="64"/>
  <c r="N20" i="64"/>
  <c r="N18" i="64"/>
  <c r="N16" i="64"/>
  <c r="N14" i="64"/>
  <c r="N12" i="64"/>
  <c r="N10" i="64"/>
  <c r="N8" i="64"/>
  <c r="N6" i="64"/>
  <c r="N4" i="64"/>
  <c r="N25" i="63"/>
  <c r="K25" i="63"/>
  <c r="I25" i="63"/>
  <c r="G25" i="63"/>
  <c r="E25" i="63"/>
  <c r="C25" i="63"/>
  <c r="A25" i="63"/>
  <c r="N24" i="64" l="1"/>
  <c r="K26" i="64" s="1"/>
  <c r="N24" i="63"/>
  <c r="N6" i="63" l="1"/>
  <c r="E29" i="63"/>
  <c r="N22" i="63"/>
  <c r="N20" i="63"/>
  <c r="N18" i="63"/>
  <c r="N16" i="63"/>
  <c r="N14" i="63"/>
  <c r="N12" i="63"/>
  <c r="N10" i="63"/>
  <c r="N8" i="63"/>
  <c r="N4" i="63"/>
  <c r="K27" i="63" s="1"/>
  <c r="E25" i="62" l="1"/>
  <c r="K21" i="62"/>
  <c r="I21" i="62"/>
  <c r="G21" i="62"/>
  <c r="E21" i="62"/>
  <c r="C21" i="62"/>
  <c r="A21" i="62"/>
  <c r="N20" i="62"/>
  <c r="N18" i="62"/>
  <c r="N16" i="62"/>
  <c r="N14" i="62"/>
  <c r="N12" i="62"/>
  <c r="N10" i="62"/>
  <c r="N8" i="62"/>
  <c r="N6" i="62"/>
  <c r="N4" i="62"/>
  <c r="N21" i="62" s="1"/>
  <c r="K23" i="62" s="1"/>
  <c r="N23" i="61" l="1"/>
  <c r="K23" i="61"/>
  <c r="I23" i="61"/>
  <c r="N20" i="61"/>
  <c r="N25" i="60"/>
  <c r="K25" i="60"/>
  <c r="I25" i="60"/>
  <c r="G25" i="60"/>
  <c r="E25" i="60"/>
  <c r="N22" i="60"/>
  <c r="N23" i="59"/>
  <c r="K23" i="59"/>
  <c r="I23" i="59"/>
  <c r="G23" i="59"/>
  <c r="N20" i="59"/>
  <c r="N25" i="58"/>
  <c r="K25" i="58"/>
  <c r="I25" i="58"/>
  <c r="G23" i="61" l="1"/>
  <c r="E23" i="61"/>
  <c r="E27" i="61"/>
  <c r="C23" i="61"/>
  <c r="A23" i="61"/>
  <c r="N22" i="61"/>
  <c r="N18" i="61"/>
  <c r="N16" i="61"/>
  <c r="N14" i="61"/>
  <c r="N12" i="61"/>
  <c r="N10" i="61"/>
  <c r="N8" i="61"/>
  <c r="N6" i="61"/>
  <c r="N4" i="61"/>
  <c r="N18" i="60"/>
  <c r="C25" i="60"/>
  <c r="A25" i="60"/>
  <c r="N4" i="60"/>
  <c r="E29" i="60"/>
  <c r="N24" i="60"/>
  <c r="N20" i="60"/>
  <c r="N16" i="60"/>
  <c r="N14" i="60"/>
  <c r="N12" i="60"/>
  <c r="N10" i="60"/>
  <c r="N8" i="60"/>
  <c r="N6" i="60"/>
  <c r="K25" i="61" l="1"/>
  <c r="K27" i="60"/>
  <c r="E27" i="59" l="1"/>
  <c r="E23" i="59"/>
  <c r="C23" i="59"/>
  <c r="A23" i="59"/>
  <c r="N22" i="59"/>
  <c r="N18" i="59"/>
  <c r="N14" i="59"/>
  <c r="N12" i="59"/>
  <c r="N10" i="59"/>
  <c r="N8" i="59"/>
  <c r="N6" i="59"/>
  <c r="N4" i="59"/>
  <c r="E29" i="58"/>
  <c r="G25" i="58"/>
  <c r="E25" i="58"/>
  <c r="C25" i="58"/>
  <c r="A25" i="58"/>
  <c r="N24" i="58"/>
  <c r="N22" i="58"/>
  <c r="N20" i="58"/>
  <c r="N16" i="58"/>
  <c r="N14" i="58"/>
  <c r="N12" i="58"/>
  <c r="N10" i="58"/>
  <c r="N8" i="58"/>
  <c r="N6" i="58"/>
  <c r="N4" i="58"/>
  <c r="K25" i="59" l="1"/>
  <c r="K27" i="58"/>
  <c r="N28" i="57"/>
  <c r="K28" i="57"/>
  <c r="I28" i="57"/>
  <c r="G28" i="57"/>
  <c r="E28" i="57"/>
  <c r="C28" i="57"/>
  <c r="A28" i="57"/>
  <c r="N27" i="57"/>
  <c r="E32" i="57" l="1"/>
  <c r="N25" i="57"/>
  <c r="N23" i="57"/>
  <c r="N22" i="57"/>
  <c r="N20" i="57"/>
  <c r="N16" i="57"/>
  <c r="N14" i="57"/>
  <c r="N12" i="57"/>
  <c r="N10" i="57"/>
  <c r="N8" i="57"/>
  <c r="N6" i="57"/>
  <c r="N4" i="57"/>
  <c r="K30" i="57" s="1"/>
  <c r="N26" i="56" l="1"/>
  <c r="K26" i="56"/>
  <c r="I26" i="56"/>
  <c r="G26" i="56"/>
  <c r="E26" i="56"/>
  <c r="E30" i="56"/>
  <c r="C26" i="56"/>
  <c r="A26" i="56"/>
  <c r="N25" i="56"/>
  <c r="N23" i="56"/>
  <c r="N22" i="56"/>
  <c r="N20" i="56"/>
  <c r="N16" i="56"/>
  <c r="N14" i="56"/>
  <c r="N12" i="56"/>
  <c r="N10" i="56"/>
  <c r="N8" i="56"/>
  <c r="N6" i="56"/>
  <c r="N4" i="56"/>
  <c r="K28" i="56" l="1"/>
  <c r="N28" i="55"/>
  <c r="K28" i="55"/>
  <c r="I28" i="55"/>
  <c r="G28" i="55"/>
  <c r="E28" i="55"/>
  <c r="C28" i="55"/>
  <c r="A28" i="55"/>
  <c r="N27" i="55"/>
  <c r="E32" i="55" l="1"/>
  <c r="N25" i="55"/>
  <c r="N24" i="55"/>
  <c r="N22" i="55"/>
  <c r="N20" i="55"/>
  <c r="N16" i="55"/>
  <c r="N14" i="55"/>
  <c r="N12" i="55"/>
  <c r="N10" i="55"/>
  <c r="N8" i="55"/>
  <c r="N6" i="55"/>
  <c r="N4" i="55"/>
  <c r="K30" i="55" s="1"/>
  <c r="K26" i="54" l="1"/>
  <c r="I26" i="54"/>
  <c r="G26" i="54"/>
  <c r="E26" i="54"/>
  <c r="C26" i="54"/>
  <c r="A26" i="54"/>
  <c r="N25" i="54"/>
  <c r="N26" i="54" s="1"/>
  <c r="E30" i="54" l="1"/>
  <c r="N24" i="54"/>
  <c r="N22" i="54"/>
  <c r="N20" i="54"/>
  <c r="N16" i="54"/>
  <c r="N14" i="54"/>
  <c r="N12" i="54"/>
  <c r="N10" i="54"/>
  <c r="N8" i="54"/>
  <c r="N6" i="54"/>
  <c r="N4" i="54"/>
  <c r="N25" i="53"/>
  <c r="K25" i="53"/>
  <c r="I25" i="53"/>
  <c r="G25" i="53"/>
  <c r="E25" i="53"/>
  <c r="C25" i="53"/>
  <c r="A25" i="53"/>
  <c r="N24" i="53"/>
  <c r="K28" i="54" l="1"/>
  <c r="E29" i="53"/>
  <c r="N22" i="53"/>
  <c r="N20" i="53"/>
  <c r="N16" i="53"/>
  <c r="N14" i="53"/>
  <c r="N12" i="53"/>
  <c r="N10" i="53"/>
  <c r="N8" i="53"/>
  <c r="N6" i="53"/>
  <c r="N4" i="53"/>
  <c r="K27" i="53" s="1"/>
  <c r="E27" i="52" l="1"/>
  <c r="K23" i="52"/>
  <c r="I23" i="52"/>
  <c r="G23" i="52"/>
  <c r="E23" i="52"/>
  <c r="C23" i="52"/>
  <c r="A23" i="52"/>
  <c r="N22" i="52"/>
  <c r="N20" i="52"/>
  <c r="N16" i="52"/>
  <c r="N14" i="52"/>
  <c r="N12" i="52"/>
  <c r="N10" i="52"/>
  <c r="N8" i="52"/>
  <c r="N6" i="52"/>
  <c r="N4" i="52"/>
  <c r="N23" i="52" s="1"/>
  <c r="K25" i="52" s="1"/>
  <c r="E31" i="51" l="1"/>
  <c r="K27" i="51"/>
  <c r="I27" i="51"/>
  <c r="G27" i="51"/>
  <c r="E27" i="51"/>
  <c r="C27" i="51"/>
  <c r="A27" i="51"/>
  <c r="N26" i="51"/>
  <c r="N24" i="51"/>
  <c r="N22" i="51"/>
  <c r="N20" i="51"/>
  <c r="N16" i="51"/>
  <c r="N14" i="51"/>
  <c r="N12" i="51"/>
  <c r="N10" i="51"/>
  <c r="N8" i="51"/>
  <c r="N6" i="51"/>
  <c r="N4" i="51"/>
  <c r="N27" i="51" s="1"/>
  <c r="K29" i="51" s="1"/>
  <c r="K23" i="48" l="1"/>
  <c r="I23" i="48"/>
  <c r="G23" i="48"/>
  <c r="E23" i="48"/>
  <c r="C23" i="48"/>
  <c r="A23" i="48"/>
  <c r="N22" i="48"/>
  <c r="N20" i="48"/>
  <c r="E23" i="50" l="1"/>
  <c r="K19" i="50"/>
  <c r="I19" i="50"/>
  <c r="G19" i="50"/>
  <c r="E19" i="50"/>
  <c r="C19" i="50"/>
  <c r="A19" i="50"/>
  <c r="N18" i="50"/>
  <c r="N16" i="50"/>
  <c r="N14" i="50"/>
  <c r="N12" i="50"/>
  <c r="N10" i="50"/>
  <c r="N8" i="50"/>
  <c r="N6" i="50"/>
  <c r="N19" i="50" s="1"/>
  <c r="K21" i="50" s="1"/>
  <c r="N21" i="49" l="1"/>
  <c r="K21" i="49"/>
  <c r="I21" i="49"/>
  <c r="G21" i="49"/>
  <c r="E21" i="49"/>
  <c r="C21" i="49"/>
  <c r="A21" i="49"/>
  <c r="N20" i="49"/>
  <c r="E25" i="49"/>
  <c r="N18" i="49"/>
  <c r="N16" i="49"/>
  <c r="N14" i="49"/>
  <c r="N12" i="49"/>
  <c r="N10" i="49"/>
  <c r="N8" i="49"/>
  <c r="N6" i="49"/>
  <c r="N4" i="49"/>
  <c r="K23" i="49" s="1"/>
  <c r="E27" i="48" l="1"/>
  <c r="N16" i="48"/>
  <c r="N14" i="48"/>
  <c r="N12" i="48"/>
  <c r="N10" i="48"/>
  <c r="N8" i="48"/>
  <c r="N6" i="48"/>
  <c r="N4" i="48"/>
  <c r="N23" i="48" s="1"/>
  <c r="K25" i="48" l="1"/>
  <c r="E23" i="47"/>
  <c r="K19" i="47"/>
  <c r="I19" i="47"/>
  <c r="G19" i="47"/>
  <c r="E19" i="47"/>
  <c r="C19" i="47"/>
  <c r="A19" i="47"/>
  <c r="N18" i="47"/>
  <c r="N16" i="47"/>
  <c r="N14" i="47"/>
  <c r="N12" i="47"/>
  <c r="N10" i="47"/>
  <c r="N8" i="47"/>
  <c r="N6" i="47"/>
  <c r="N5" i="47"/>
  <c r="N19" i="47" s="1"/>
  <c r="K21" i="47" s="1"/>
  <c r="N21" i="46" l="1"/>
  <c r="K21" i="46"/>
  <c r="I21" i="46"/>
  <c r="G21" i="46"/>
  <c r="E21" i="46"/>
  <c r="C21" i="46"/>
  <c r="A21" i="46"/>
  <c r="N20" i="46"/>
  <c r="E25" i="46" l="1"/>
  <c r="N18" i="46"/>
  <c r="N16" i="46"/>
  <c r="N14" i="46"/>
  <c r="N12" i="46"/>
  <c r="N10" i="46"/>
  <c r="N8" i="46"/>
  <c r="N6" i="46"/>
  <c r="N4" i="46"/>
  <c r="K23" i="46" s="1"/>
  <c r="A19" i="45" l="1"/>
  <c r="C19" i="45"/>
  <c r="E19" i="45"/>
  <c r="G19" i="45"/>
  <c r="I19" i="45"/>
  <c r="K19" i="45"/>
  <c r="N18" i="45" l="1"/>
  <c r="N19" i="45" s="1"/>
  <c r="E23" i="45" l="1"/>
  <c r="N16" i="45"/>
  <c r="N14" i="45"/>
  <c r="N12" i="45"/>
  <c r="N10" i="45"/>
  <c r="N8" i="45"/>
  <c r="N6" i="45"/>
  <c r="N4" i="45"/>
  <c r="K21" i="45" l="1"/>
  <c r="E21" i="44"/>
  <c r="K17" i="44"/>
  <c r="I17" i="44"/>
  <c r="G17" i="44"/>
  <c r="E17" i="44"/>
  <c r="C17" i="44"/>
  <c r="A17" i="44"/>
  <c r="N16" i="44"/>
  <c r="N14" i="44"/>
  <c r="N12" i="44"/>
  <c r="N10" i="44"/>
  <c r="N8" i="44"/>
  <c r="N6" i="44"/>
  <c r="N4" i="44"/>
  <c r="N17" i="44" s="1"/>
  <c r="K19" i="44" s="1"/>
  <c r="N10" i="43"/>
  <c r="N8" i="43"/>
  <c r="K15" i="43"/>
  <c r="G15" i="43"/>
  <c r="C15" i="43"/>
  <c r="A15" i="43"/>
  <c r="I15" i="43" l="1"/>
  <c r="E15" i="43"/>
  <c r="N14" i="43"/>
  <c r="E19" i="43"/>
  <c r="N12" i="43"/>
  <c r="N6" i="43"/>
  <c r="N4" i="43"/>
  <c r="N15" i="43" l="1"/>
  <c r="K17" i="43" s="1"/>
  <c r="E17" i="42"/>
  <c r="K13" i="42"/>
  <c r="I13" i="42"/>
  <c r="G13" i="42"/>
  <c r="E13" i="42"/>
  <c r="C13" i="42"/>
  <c r="A13" i="42"/>
  <c r="N12" i="42"/>
  <c r="N10" i="42"/>
  <c r="N8" i="42"/>
  <c r="N6" i="42"/>
  <c r="N4" i="42"/>
  <c r="N13" i="42" s="1"/>
  <c r="K15" i="42" s="1"/>
  <c r="N15" i="41"/>
  <c r="K15" i="41"/>
  <c r="I15" i="41"/>
  <c r="G15" i="41"/>
  <c r="E15" i="41"/>
  <c r="C15" i="41"/>
  <c r="A15" i="41"/>
  <c r="N14" i="41"/>
  <c r="N12" i="41" l="1"/>
  <c r="N10" i="41"/>
  <c r="E19" i="41" l="1"/>
  <c r="N8" i="41"/>
  <c r="N6" i="41"/>
  <c r="N4" i="41"/>
  <c r="K17" i="41" l="1"/>
  <c r="K9" i="40"/>
  <c r="I9" i="40"/>
  <c r="G9" i="40"/>
  <c r="E9" i="40"/>
  <c r="C9" i="40"/>
  <c r="A9" i="40"/>
  <c r="E11" i="39"/>
  <c r="C11" i="39"/>
  <c r="A11" i="39"/>
  <c r="K11" i="39"/>
  <c r="I11" i="39"/>
  <c r="G11" i="39"/>
  <c r="N8" i="39"/>
  <c r="N8" i="40" l="1"/>
  <c r="N9" i="40" s="1"/>
  <c r="K11" i="40" s="1"/>
  <c r="E13" i="40" l="1"/>
  <c r="N6" i="40"/>
  <c r="N4" i="40"/>
  <c r="N10" i="39"/>
  <c r="E15" i="39" l="1"/>
  <c r="N6" i="39"/>
  <c r="N4" i="39"/>
  <c r="N11" i="39" s="1"/>
  <c r="K13" i="39" s="1"/>
  <c r="N9" i="37" l="1"/>
  <c r="K9" i="37"/>
  <c r="I9" i="37"/>
  <c r="G9" i="37"/>
  <c r="E9" i="37"/>
  <c r="C9" i="37"/>
  <c r="A9" i="37"/>
  <c r="N9" i="38"/>
  <c r="K9" i="38"/>
  <c r="I9" i="38"/>
  <c r="G9" i="38"/>
  <c r="E9" i="38"/>
  <c r="C9" i="38"/>
  <c r="A9" i="38"/>
  <c r="E13" i="38"/>
  <c r="N8" i="38"/>
  <c r="N6" i="38"/>
  <c r="N4" i="38"/>
  <c r="N8" i="37"/>
  <c r="E13" i="37" l="1"/>
  <c r="N6" i="37"/>
  <c r="N4" i="37"/>
  <c r="E11" i="34" l="1"/>
  <c r="K7" i="34"/>
  <c r="I7" i="34"/>
  <c r="G7" i="34"/>
  <c r="E7" i="34"/>
  <c r="C7" i="34"/>
  <c r="A7" i="34"/>
  <c r="N6" i="34"/>
  <c r="N4" i="34"/>
  <c r="N7" i="34" s="1"/>
  <c r="K11" i="36" l="1"/>
  <c r="I11" i="36"/>
  <c r="G11" i="36"/>
  <c r="E11" i="36"/>
  <c r="C11" i="36"/>
  <c r="A11" i="36"/>
  <c r="N10" i="36"/>
  <c r="N11" i="36" s="1"/>
  <c r="E15" i="36"/>
  <c r="N8" i="36"/>
  <c r="N6" i="36"/>
  <c r="N4" i="36"/>
  <c r="N9" i="35" l="1"/>
  <c r="K9" i="35"/>
  <c r="I9" i="35"/>
  <c r="G9" i="35"/>
  <c r="E9" i="35"/>
  <c r="C9" i="35"/>
  <c r="A9" i="35"/>
  <c r="N8" i="35"/>
  <c r="E13" i="35"/>
  <c r="N6" i="35"/>
  <c r="N4" i="35"/>
  <c r="N6" i="33" l="1"/>
  <c r="N4" i="33"/>
  <c r="N7" i="33" s="1"/>
  <c r="E11" i="33"/>
  <c r="K7" i="33"/>
  <c r="I7" i="33"/>
  <c r="G7" i="33"/>
  <c r="E7" i="33"/>
  <c r="C7" i="33"/>
  <c r="A7" i="33"/>
  <c r="E15" i="32" l="1"/>
  <c r="K11" i="32"/>
  <c r="I11" i="32"/>
  <c r="G11" i="32"/>
  <c r="E11" i="32"/>
  <c r="C11" i="32"/>
  <c r="A11" i="32"/>
  <c r="N10" i="32"/>
  <c r="N8" i="32"/>
  <c r="N6" i="32"/>
  <c r="N4" i="32"/>
  <c r="N11" i="32" s="1"/>
  <c r="E17" i="31" l="1"/>
  <c r="K13" i="31"/>
  <c r="I13" i="31"/>
  <c r="G13" i="31"/>
  <c r="E13" i="31"/>
  <c r="C13" i="31"/>
  <c r="A13" i="31"/>
  <c r="N12" i="31"/>
  <c r="N10" i="31"/>
  <c r="N8" i="31"/>
  <c r="N6" i="31"/>
  <c r="N4" i="31"/>
  <c r="N13" i="31" l="1"/>
  <c r="E19" i="30"/>
  <c r="K15" i="30"/>
  <c r="I15" i="30"/>
  <c r="G15" i="30"/>
  <c r="E15" i="30"/>
  <c r="C15" i="30"/>
  <c r="A15" i="30"/>
  <c r="N14" i="30"/>
  <c r="N12" i="30"/>
  <c r="N10" i="30"/>
  <c r="N8" i="30"/>
  <c r="N6" i="30"/>
  <c r="N4" i="30"/>
  <c r="N15" i="30" s="1"/>
  <c r="E17" i="28" l="1"/>
  <c r="N17" i="28" l="1"/>
  <c r="I17" i="28"/>
  <c r="C17" i="28"/>
  <c r="A17" i="28"/>
  <c r="N16" i="28"/>
  <c r="K17" i="28"/>
  <c r="G17" i="28"/>
  <c r="E21" i="28"/>
  <c r="N14" i="28"/>
  <c r="N12" i="28"/>
  <c r="N10" i="28"/>
  <c r="N8" i="28"/>
  <c r="N6" i="28"/>
  <c r="N4" i="28"/>
  <c r="N15" i="29"/>
  <c r="N6" i="29"/>
  <c r="N8" i="29"/>
  <c r="N9" i="29"/>
  <c r="N10" i="29"/>
  <c r="N12" i="29"/>
  <c r="N14" i="29"/>
  <c r="N4" i="29"/>
  <c r="J21" i="28" l="1"/>
  <c r="E19" i="29" l="1"/>
  <c r="K15" i="29"/>
  <c r="I15" i="29"/>
  <c r="G15" i="29"/>
  <c r="E15" i="29"/>
  <c r="C15" i="29"/>
  <c r="A15" i="29"/>
  <c r="K15" i="27" l="1"/>
  <c r="I15" i="27"/>
  <c r="C15" i="27"/>
  <c r="A15" i="27"/>
  <c r="E15" i="27"/>
  <c r="E19" i="27" l="1"/>
  <c r="G15" i="27"/>
  <c r="E17" i="26" l="1"/>
  <c r="K13" i="26"/>
  <c r="I13" i="26"/>
  <c r="G13" i="26"/>
  <c r="E13" i="26"/>
  <c r="C13" i="26"/>
  <c r="A13" i="26"/>
  <c r="E19" i="25" l="1"/>
  <c r="K15" i="25"/>
  <c r="I15" i="25"/>
  <c r="G15" i="25"/>
  <c r="E15" i="25"/>
  <c r="C15" i="25"/>
  <c r="A15" i="25"/>
  <c r="E19" i="24" l="1"/>
  <c r="K15" i="24"/>
  <c r="I15" i="24"/>
  <c r="G15" i="24"/>
  <c r="E15" i="24"/>
  <c r="C15" i="24"/>
  <c r="A15" i="24"/>
  <c r="K13" i="23" l="1"/>
  <c r="I13" i="23"/>
  <c r="G13" i="23"/>
  <c r="E13" i="23"/>
  <c r="C13" i="23"/>
  <c r="A13" i="23"/>
  <c r="E17" i="23" l="1"/>
  <c r="E7" i="22" l="1"/>
  <c r="K5" i="22"/>
  <c r="I5" i="22"/>
  <c r="G5" i="22"/>
  <c r="E5" i="22"/>
  <c r="C5" i="22"/>
  <c r="A5" i="22"/>
  <c r="N4" i="22"/>
  <c r="N5" i="22" s="1"/>
  <c r="K7" i="22" s="1"/>
  <c r="E11" i="21" l="1"/>
  <c r="K11" i="21"/>
  <c r="I11" i="21"/>
  <c r="G11" i="21"/>
  <c r="C11" i="21"/>
  <c r="A11" i="21"/>
  <c r="D12" i="20" l="1"/>
  <c r="K7" i="20"/>
  <c r="G7" i="20"/>
  <c r="E7" i="20"/>
  <c r="C7" i="20"/>
  <c r="A7" i="20"/>
  <c r="N6" i="20"/>
  <c r="N5" i="20"/>
  <c r="N7" i="20" s="1"/>
  <c r="I10" i="20" l="1"/>
  <c r="K9" i="20"/>
  <c r="D12" i="19" l="1"/>
  <c r="K7" i="19"/>
  <c r="I7" i="19"/>
  <c r="G7" i="19"/>
  <c r="E7" i="19"/>
  <c r="C7" i="19"/>
  <c r="A7" i="19"/>
  <c r="M5" i="19"/>
  <c r="M7" i="19" s="1"/>
  <c r="K9" i="19" s="1"/>
  <c r="N9" i="18" l="1"/>
  <c r="K9" i="18"/>
  <c r="I9" i="18"/>
  <c r="G9" i="18"/>
  <c r="A9" i="18"/>
  <c r="E9" i="18"/>
  <c r="C9" i="18"/>
  <c r="N8" i="18"/>
  <c r="E12" i="18"/>
  <c r="N6" i="18"/>
  <c r="N4" i="18"/>
  <c r="K12" i="18" s="1"/>
  <c r="E10" i="17" l="1"/>
  <c r="K7" i="17"/>
  <c r="I7" i="17"/>
  <c r="G7" i="17"/>
  <c r="E7" i="17"/>
  <c r="C7" i="17"/>
  <c r="A7" i="17"/>
  <c r="N6" i="17"/>
  <c r="N4" i="17"/>
  <c r="N7" i="17" s="1"/>
  <c r="K10" i="17" s="1"/>
  <c r="E11" i="16" l="1"/>
  <c r="K8" i="16"/>
  <c r="I8" i="16"/>
  <c r="G8" i="16"/>
  <c r="E8" i="16"/>
  <c r="C8" i="16"/>
  <c r="A8" i="16"/>
  <c r="N6" i="16"/>
  <c r="N4" i="16"/>
  <c r="N8" i="16" s="1"/>
  <c r="K11" i="16" s="1"/>
  <c r="D12" i="15" l="1"/>
  <c r="K7" i="15"/>
  <c r="I7" i="15"/>
  <c r="G7" i="15"/>
  <c r="E7" i="15"/>
  <c r="C7" i="15"/>
  <c r="A7" i="15"/>
  <c r="M5" i="15"/>
  <c r="M7" i="15" s="1"/>
  <c r="K9" i="15" s="1"/>
  <c r="D12" i="14"/>
  <c r="M7" i="14"/>
  <c r="K7" i="14"/>
  <c r="I7" i="14"/>
  <c r="G7" i="14"/>
  <c r="E7" i="14"/>
  <c r="C7" i="14"/>
  <c r="A7" i="14"/>
  <c r="N5" i="14"/>
  <c r="N7" i="14" s="1"/>
  <c r="I10" i="14" l="1"/>
  <c r="K9" i="14"/>
  <c r="E11" i="13"/>
  <c r="K8" i="13"/>
  <c r="I8" i="13"/>
  <c r="G8" i="13"/>
  <c r="E8" i="13"/>
  <c r="C8" i="13"/>
  <c r="A8" i="13"/>
  <c r="N6" i="13"/>
  <c r="N4" i="13"/>
  <c r="N8" i="13" l="1"/>
  <c r="K11" i="13" s="1"/>
  <c r="D14" i="12" l="1"/>
  <c r="K9" i="12"/>
  <c r="I9" i="12"/>
  <c r="G9" i="12"/>
  <c r="E9" i="12"/>
  <c r="C9" i="12"/>
  <c r="A9" i="12"/>
  <c r="M7" i="12"/>
  <c r="M5" i="12"/>
  <c r="M9" i="12" s="1"/>
  <c r="K11" i="12" s="1"/>
  <c r="D12" i="11" l="1"/>
  <c r="M7" i="11"/>
  <c r="K7" i="11"/>
  <c r="I7" i="11"/>
  <c r="G7" i="11"/>
  <c r="E7" i="11"/>
  <c r="C7" i="11"/>
  <c r="A7" i="11"/>
  <c r="N5" i="11"/>
  <c r="N7" i="11" s="1"/>
  <c r="N10" i="9" l="1"/>
  <c r="K10" i="9"/>
  <c r="G10" i="9"/>
  <c r="E10" i="9"/>
  <c r="C10" i="9"/>
  <c r="A10" i="9"/>
  <c r="N9" i="9"/>
  <c r="N8" i="9"/>
  <c r="D12" i="10" l="1"/>
  <c r="M7" i="10"/>
  <c r="K7" i="10"/>
  <c r="I7" i="10"/>
  <c r="G7" i="10"/>
  <c r="E7" i="10"/>
  <c r="C7" i="10"/>
  <c r="A7" i="10"/>
  <c r="N5" i="10"/>
  <c r="N7" i="10" s="1"/>
  <c r="I10" i="10" l="1"/>
  <c r="K9" i="10"/>
  <c r="D15" i="9" l="1"/>
  <c r="M10" i="9"/>
  <c r="I10" i="9"/>
  <c r="N7" i="9"/>
  <c r="N6" i="9"/>
  <c r="N5" i="9"/>
  <c r="J13" i="9" l="1"/>
  <c r="D12" i="8"/>
  <c r="M7" i="8"/>
  <c r="K7" i="8"/>
  <c r="I7" i="8"/>
  <c r="G7" i="8"/>
  <c r="E7" i="8"/>
  <c r="C7" i="8"/>
  <c r="A7" i="8"/>
  <c r="N5" i="8"/>
  <c r="N7" i="8" s="1"/>
  <c r="D12" i="7" l="1"/>
  <c r="M7" i="7"/>
  <c r="K7" i="7"/>
  <c r="I7" i="7"/>
  <c r="G7" i="7"/>
  <c r="E7" i="7"/>
  <c r="C7" i="7"/>
  <c r="A7" i="7"/>
  <c r="N5" i="7"/>
  <c r="N7" i="7" s="1"/>
  <c r="D12" i="6" l="1"/>
  <c r="M7" i="6"/>
  <c r="K7" i="6"/>
  <c r="I7" i="6"/>
  <c r="G7" i="6"/>
  <c r="E7" i="6"/>
  <c r="C7" i="6"/>
  <c r="A7" i="6"/>
  <c r="N5" i="6"/>
  <c r="N7" i="6" s="1"/>
  <c r="D13" i="5" l="1"/>
  <c r="K7" i="5"/>
  <c r="I7" i="5"/>
  <c r="G7" i="5"/>
  <c r="E7" i="5"/>
  <c r="C7" i="5"/>
  <c r="A7" i="5"/>
  <c r="L5" i="5"/>
  <c r="L7" i="5" l="1"/>
  <c r="K11" i="5" s="1"/>
  <c r="D12" i="4" l="1"/>
  <c r="K9" i="4"/>
  <c r="N7" i="4"/>
  <c r="I10" i="4" s="1"/>
  <c r="M7" i="4"/>
  <c r="K7" i="4"/>
  <c r="I7" i="4"/>
  <c r="G7" i="4"/>
  <c r="E7" i="4"/>
  <c r="C7" i="4"/>
  <c r="A7" i="4"/>
  <c r="N5" i="4"/>
  <c r="N7" i="3" l="1"/>
  <c r="N9" i="3" s="1"/>
  <c r="I12" i="3" s="1"/>
  <c r="D14" i="3"/>
  <c r="M9" i="3"/>
  <c r="K9" i="3"/>
  <c r="I9" i="3"/>
  <c r="G9" i="3"/>
  <c r="E9" i="3"/>
  <c r="C9" i="3"/>
  <c r="A9" i="3"/>
  <c r="N5" i="3"/>
  <c r="K11" i="3" l="1"/>
  <c r="D12" i="2"/>
  <c r="M7" i="2"/>
  <c r="K7" i="2"/>
  <c r="I7" i="2"/>
  <c r="G7" i="2"/>
  <c r="E7" i="2"/>
  <c r="C7" i="2"/>
  <c r="A7" i="2"/>
  <c r="N5" i="2"/>
  <c r="N7" i="2" s="1"/>
  <c r="K9" i="2" l="1"/>
  <c r="I10" i="2"/>
  <c r="D12" i="1" l="1"/>
  <c r="M7" i="1"/>
  <c r="K7" i="1"/>
  <c r="I7" i="1"/>
  <c r="G7" i="1"/>
  <c r="E7" i="1"/>
  <c r="C7" i="1"/>
  <c r="A7" i="1"/>
  <c r="N5" i="1"/>
  <c r="N7" i="1" s="1"/>
  <c r="M9" i="35"/>
  <c r="M9" i="38"/>
  <c r="M9" i="37"/>
  <c r="M13" i="31"/>
  <c r="M15" i="30"/>
  <c r="M11" i="32"/>
  <c r="M7" i="33"/>
  <c r="M7" i="34"/>
  <c r="M13" i="42"/>
  <c r="M11" i="36"/>
  <c r="M11" i="39"/>
  <c r="M5" i="22"/>
  <c r="M9" i="40"/>
  <c r="M15" i="29"/>
  <c r="M17" i="28"/>
  <c r="M15" i="41"/>
</calcChain>
</file>

<file path=xl/sharedStrings.xml><?xml version="1.0" encoding="utf-8"?>
<sst xmlns="http://schemas.openxmlformats.org/spreadsheetml/2006/main" count="5228" uniqueCount="230">
  <si>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</si>
  <si>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</si>
  <si>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</si>
  <si>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</si>
  <si>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</si>
  <si>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</si>
  <si>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</si>
  <si>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</si>
  <si>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</si>
  <si>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</si>
  <si>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Planning de trabajo entregado a la Trabajadora el </t>
  </si>
  <si>
    <t xml:space="preserve">Recibe la Trabajadora </t>
  </si>
  <si>
    <t xml:space="preserve">Firma : </t>
  </si>
  <si>
    <t>LIMPIEZA EXTRA C/ SAN LEONARDO</t>
  </si>
  <si>
    <t>09,11,2018</t>
  </si>
  <si>
    <t>ROCIO MARTINEZ ORTEGA</t>
  </si>
  <si>
    <t>MERDE LA PASTA</t>
  </si>
  <si>
    <t>TOTAL MES: (HORAS SEMANALES X4,33 SEMANAS</t>
  </si>
  <si>
    <t xml:space="preserve">FIRMA </t>
  </si>
  <si>
    <t>16,11,2018</t>
  </si>
  <si>
    <t>28,11,2018</t>
  </si>
  <si>
    <t xml:space="preserve">GRUPO VERA IMPORT </t>
  </si>
  <si>
    <t xml:space="preserve">NUEVO </t>
  </si>
  <si>
    <t>04,12,2018</t>
  </si>
  <si>
    <t>H.CLIENTE</t>
  </si>
  <si>
    <t>MIERCOLES</t>
  </si>
  <si>
    <t xml:space="preserve">JUEVES </t>
  </si>
  <si>
    <t xml:space="preserve">VIERNES </t>
  </si>
  <si>
    <t>CONSULADO DEL R. MARRUECOS</t>
  </si>
  <si>
    <t>18.12.2018</t>
  </si>
  <si>
    <t>CUBRE A GERTRU 18 Y 19 DICIEMBRE 2018</t>
  </si>
  <si>
    <t>LIMPIEZA FONDO</t>
  </si>
  <si>
    <t>01,01,2019</t>
  </si>
  <si>
    <t>10,01,2019</t>
  </si>
  <si>
    <t>EDF SAN MARCOS</t>
  </si>
  <si>
    <t>18,03,2019</t>
  </si>
  <si>
    <t>VIVIENDA T.HERNANDZ</t>
  </si>
  <si>
    <t>COMPLETO</t>
  </si>
  <si>
    <t>AVDA- Montserrat, 37</t>
  </si>
  <si>
    <t>PORTAL</t>
  </si>
  <si>
    <t>PARQUE MEDITERRÁNEO</t>
  </si>
  <si>
    <t>01,04,2019</t>
  </si>
  <si>
    <t>CLÍNICA DERMAL</t>
  </si>
  <si>
    <t>15,04,2019</t>
  </si>
  <si>
    <t>CUBRE A MARILO DEL 1 AL 30 DE ABRIL 2019</t>
  </si>
  <si>
    <t>PACO AQUINO,23</t>
  </si>
  <si>
    <t>PORTAL+BAJADA GARAJE</t>
  </si>
  <si>
    <t>CUBRE A VICTORIA DEL 17 AL 30 DE ABRIL 2019</t>
  </si>
  <si>
    <t>29,03,2019</t>
  </si>
  <si>
    <t xml:space="preserve">NIVEL </t>
  </si>
  <si>
    <t xml:space="preserve">FCIA.CARMEN MARTOS </t>
  </si>
  <si>
    <t>02,05,2019</t>
  </si>
  <si>
    <t>CUBRE VACACIONES DE ISABEL DEL 2 AL 31 DE MAYO 2019</t>
  </si>
  <si>
    <t>CASTILLA</t>
  </si>
  <si>
    <t>ROPESA</t>
  </si>
  <si>
    <t>OFICINA PAREDES</t>
  </si>
  <si>
    <t>FIRMA</t>
  </si>
  <si>
    <t>03,05,2019</t>
  </si>
  <si>
    <t>CUBRE A LITA DEL 2 AL 12 DE MAYO 2019</t>
  </si>
  <si>
    <t>20,05,2019</t>
  </si>
  <si>
    <t>11,06,2019</t>
  </si>
  <si>
    <t xml:space="preserve">INMOBILIARIA </t>
  </si>
  <si>
    <t>MERAKY</t>
  </si>
  <si>
    <t>08,07,2019</t>
  </si>
  <si>
    <t>18,07,2019</t>
  </si>
  <si>
    <t>SABADO</t>
  </si>
  <si>
    <t>EDF. EL DORADO</t>
  </si>
  <si>
    <t>17,07,2019</t>
  </si>
  <si>
    <t>CUBRE A REMEDIOS DEL 17 AL 31 JULIO</t>
  </si>
  <si>
    <t>CUBRE  A ISABEL DESDE EL 19,07,2019</t>
  </si>
  <si>
    <t>CARDENAL HERRERA ORIA</t>
  </si>
  <si>
    <t>COMPLETO+BARRIDO JARDÍN</t>
  </si>
  <si>
    <t>PORTAL+FREGADO YBARRIDO JARDÍN</t>
  </si>
  <si>
    <t>17,08,2019</t>
  </si>
  <si>
    <t>CUBRE A TRINI AMATE DEL 17 AL 31 DE AGOSOT 2019</t>
  </si>
  <si>
    <t>26,08,2019</t>
  </si>
  <si>
    <t>27,08,2019</t>
  </si>
  <si>
    <t>01,09,2019</t>
  </si>
  <si>
    <t>25,09,2019</t>
  </si>
  <si>
    <t>PLUS ULTRA C/ GREGORIO MARAÑON 43</t>
  </si>
  <si>
    <t>04,10,2019</t>
  </si>
  <si>
    <t>ESTETICA CINDY</t>
  </si>
  <si>
    <t>H.ENTRADA 10,30</t>
  </si>
  <si>
    <t>08,10,2019</t>
  </si>
  <si>
    <t>Edf. Castilla  cubre baja de Dolores Ibañez Guirado cubre vacaciones desde el 02 al 12 de mayo,19 y cubre su baja por ilt desde el 20/05/19</t>
  </si>
  <si>
    <t xml:space="preserve">Edf. Ropesa </t>
  </si>
  <si>
    <t>cubre baja de Dolores Ibañez Guirado cubre vacaciones desde el 02 al 12 de mayo,19 y cubre su baja por ilt desde el 20/05/19</t>
  </si>
  <si>
    <t xml:space="preserve">clinica Dermal cubre baja por enfermedad de Mª Victoria Jimenez gonzalez  desde 03/05/2019 </t>
  </si>
  <si>
    <t>cubre baja de Isabel Perez Clemente desde el 18/07/2019</t>
  </si>
  <si>
    <t xml:space="preserve">Edf. Nivel </t>
  </si>
  <si>
    <t>PLUS ULTRA  cubre vacaciones de Mª Dolores Peña desde el 04/10/2019</t>
  </si>
  <si>
    <t>trabajos suyos Estetica Cindy y Inmobiliaria Meraki</t>
  </si>
  <si>
    <t>31,10,2019</t>
  </si>
  <si>
    <t xml:space="preserve">PORTAL </t>
  </si>
  <si>
    <t>05,10,2019</t>
  </si>
  <si>
    <t>18,11,2019</t>
  </si>
  <si>
    <t>EDF TORREQUEVEDO</t>
  </si>
  <si>
    <t>SASSAN FORMACION</t>
  </si>
  <si>
    <t>02,09,2020</t>
  </si>
  <si>
    <t>MIGUEL RUA 57</t>
  </si>
  <si>
    <t>08,09,2020</t>
  </si>
  <si>
    <t>SANTIAGO 17</t>
  </si>
  <si>
    <t>10,09,2020</t>
  </si>
  <si>
    <t xml:space="preserve">COMPLETO + PATIO QUINCENAL </t>
  </si>
  <si>
    <t>16,09,2020</t>
  </si>
  <si>
    <t>PORTAL + BAJADA A GARAJE</t>
  </si>
  <si>
    <t>25,09,2020</t>
  </si>
  <si>
    <t>29,09,2020</t>
  </si>
  <si>
    <t>ALBAICIN</t>
  </si>
  <si>
    <t>01,10,2020</t>
  </si>
  <si>
    <t>07,10,2020</t>
  </si>
  <si>
    <t xml:space="preserve">COMPLETO </t>
  </si>
  <si>
    <t>CUBRE A Mª DOLORES PEÑA EN PLuS ULTRA DEL 5 DE OCTUBRE AL 3 DE NOVIEMBRE 2020</t>
  </si>
  <si>
    <t>RIO DE JANEIRO</t>
  </si>
  <si>
    <t>03,11,2020</t>
  </si>
  <si>
    <t>04,11,2020</t>
  </si>
  <si>
    <t>BELO HORIZONTE</t>
  </si>
  <si>
    <t>CRA LIMONEROS 6</t>
  </si>
  <si>
    <t>16.12.2020</t>
  </si>
  <si>
    <t>cubre a victoria del 16 al 31 dici 20</t>
  </si>
  <si>
    <t>01,01,2021</t>
  </si>
  <si>
    <t>AV ESTACION 37</t>
  </si>
  <si>
    <t>AVD ESTACION 37</t>
  </si>
  <si>
    <t xml:space="preserve"> </t>
  </si>
  <si>
    <t>COMPLETO + MENSUAL BARRIDO DE RAMPA Y CAMBIO DE PAPELERAS</t>
  </si>
  <si>
    <t>01,02,2021</t>
  </si>
  <si>
    <t>SSASAN FORMACION</t>
  </si>
  <si>
    <t>ENTRADA 08:30</t>
  </si>
  <si>
    <t>11,01,2021</t>
  </si>
  <si>
    <t>COPASA</t>
  </si>
  <si>
    <t>AZORÍN</t>
  </si>
  <si>
    <t>1ERO. MES COMPLETO+CRISTALES. RESTO PORTAL</t>
  </si>
  <si>
    <t>coge copasa y azorin</t>
  </si>
  <si>
    <t>se le retira meraky por cierre temporal covid</t>
  </si>
  <si>
    <t>ASESORIA PAREDES</t>
  </si>
  <si>
    <t>ASESORIA LUIS</t>
  </si>
  <si>
    <t>01,04,2021</t>
  </si>
  <si>
    <t>LOLY CARREÑO</t>
  </si>
  <si>
    <t>LUISA PEREZ</t>
  </si>
  <si>
    <t>CONSTANTINA</t>
  </si>
  <si>
    <t xml:space="preserve">Mª VICTORIA </t>
  </si>
  <si>
    <t xml:space="preserve">LOLY CARREÑO </t>
  </si>
  <si>
    <t>03,05,2021</t>
  </si>
  <si>
    <t>RECREATIVOS ALBORAN</t>
  </si>
  <si>
    <t>06,05,2021</t>
  </si>
  <si>
    <t>CUBRE A IGNACIA EN RECREATIVOS DESDE EL 06,05,2021</t>
  </si>
  <si>
    <t xml:space="preserve">OASIS </t>
  </si>
  <si>
    <t>17,05,2021</t>
  </si>
  <si>
    <t>18,05,2021</t>
  </si>
  <si>
    <t>25,05,2021</t>
  </si>
  <si>
    <t>cubre a victoria desde el 25,05,2021</t>
  </si>
  <si>
    <t>01,06,2021</t>
  </si>
  <si>
    <t>02,06,2021</t>
  </si>
  <si>
    <t>SE LE QUITA EDF ALBAICIN</t>
  </si>
  <si>
    <t>victoria</t>
  </si>
  <si>
    <t>luisa</t>
  </si>
  <si>
    <t>loly carreño</t>
  </si>
  <si>
    <t>constantina</t>
  </si>
  <si>
    <t>08,06,2021</t>
  </si>
  <si>
    <t>COGE EDF ALBAICIN</t>
  </si>
  <si>
    <t>SE INCORPORA VICTORIA EL 21,06,21</t>
  </si>
  <si>
    <t>16,06,2021</t>
  </si>
  <si>
    <t xml:space="preserve">SANTIAGO 1 </t>
  </si>
  <si>
    <t>SANTIAGO 1</t>
  </si>
  <si>
    <t>VERDEJO ENERGIAS RENOVABLES</t>
  </si>
  <si>
    <t xml:space="preserve">BAÑOS </t>
  </si>
  <si>
    <t>01,07,2021</t>
  </si>
  <si>
    <t>CUBRE A IGNACIA DEL 16 AL 30 DE JULIO 2021</t>
  </si>
  <si>
    <t>21,07,2021</t>
  </si>
  <si>
    <t>29,07,2021</t>
  </si>
  <si>
    <t>CUBRE A SARA DEL 1 AL 9 DE JULIO 2021</t>
  </si>
  <si>
    <t>10,07,2021</t>
  </si>
  <si>
    <t>RSDAL. SANTIAGO B. II</t>
  </si>
  <si>
    <t>RSDAL. SANTIAGO B. III</t>
  </si>
  <si>
    <t>completo</t>
  </si>
  <si>
    <t>01,08,2021</t>
  </si>
  <si>
    <t>cubre a lola ramon del 2 al 31 agosto 2021</t>
  </si>
  <si>
    <t>01,09,2021</t>
  </si>
  <si>
    <t>ELISABETH</t>
  </si>
  <si>
    <t>LUISA</t>
  </si>
  <si>
    <t>SARA</t>
  </si>
  <si>
    <t>ALEJANDRÍA</t>
  </si>
  <si>
    <t>01,10,2021</t>
  </si>
  <si>
    <t>ANDALUCÍA II</t>
  </si>
  <si>
    <t>PORTAL+ESCALERAS 1º PLANTA</t>
  </si>
  <si>
    <t>13,10,2021</t>
  </si>
  <si>
    <t>01,11,2021</t>
  </si>
  <si>
    <t>26,10,2021</t>
  </si>
  <si>
    <t>04,01,2022</t>
  </si>
  <si>
    <t xml:space="preserve">JARDINES DE MEDINA BLOQUE B </t>
  </si>
  <si>
    <t xml:space="preserve">algo de la baja </t>
  </si>
  <si>
    <t>15,01,2022</t>
  </si>
  <si>
    <t>02,02,2022</t>
  </si>
  <si>
    <t>01,02,2022</t>
  </si>
  <si>
    <t>ACADEMY GUARARE</t>
  </si>
  <si>
    <t>17,02,2022</t>
  </si>
  <si>
    <t>CUBRE A MARIA TADEO DEL 2 AL 16 FEBRERO,22</t>
  </si>
  <si>
    <t>FEDERICO GARCIA LORCA 94</t>
  </si>
  <si>
    <t>COMPLETO + GARAJE</t>
  </si>
  <si>
    <t>10,02,2022</t>
  </si>
  <si>
    <t>CUBRE A ROSARIO DESDE EL DIA 10.02.22</t>
  </si>
  <si>
    <t>01,03,2022</t>
  </si>
  <si>
    <t>SACROMONTE</t>
  </si>
  <si>
    <t>02,03,2022</t>
  </si>
  <si>
    <t>COGE SACROMONTE</t>
  </si>
  <si>
    <t>03,03,2022</t>
  </si>
  <si>
    <t>CUBRE A ROSARIO DESDE EL 03,03,2022</t>
  </si>
  <si>
    <t>12,03,2022</t>
  </si>
  <si>
    <t>TERMINA DE CUBRIR SACROMONTE Y RECREATIVOS</t>
  </si>
  <si>
    <t>DIANA LORENA</t>
  </si>
  <si>
    <t>VACACIONES</t>
  </si>
  <si>
    <t>YOHANY</t>
  </si>
  <si>
    <t>YARITZA</t>
  </si>
  <si>
    <t>01,04,2022</t>
  </si>
  <si>
    <t>CUBRE A VICTORIA DEL 1 AL 15 DE ABRIL 2022</t>
  </si>
  <si>
    <t>22,04,2022</t>
  </si>
  <si>
    <t>EDIF. NAVE</t>
  </si>
  <si>
    <t xml:space="preserve">GALA </t>
  </si>
  <si>
    <t>CUBRE A MIMO DEL 22 AL 30 ABRIL 2022</t>
  </si>
  <si>
    <t>16,04,2022</t>
  </si>
  <si>
    <t>26,04,2022</t>
  </si>
  <si>
    <t xml:space="preserve">OFICINA LUIS </t>
  </si>
  <si>
    <t>CUBRE A ROSARIO EN OFICINA DE PAREDES Y LUIS DESDE EL 26,04,2022</t>
  </si>
  <si>
    <t>15,06,2022</t>
  </si>
  <si>
    <t>se le retira paredes, luisa y f garcia lorca 94</t>
  </si>
  <si>
    <t>01,07,2022</t>
  </si>
  <si>
    <t xml:space="preserve">MERAKI COMO INCENTIVO </t>
  </si>
  <si>
    <t>15,07,2022</t>
  </si>
  <si>
    <t>01,08,2022</t>
  </si>
  <si>
    <t>SE AMPLIA TIEMPO EN RIO DE JANEIRO PUERTA MENSUAL (ANTES CRISTALERO)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</si>
</sst>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right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2" fontId="1" fillId="0" borderId="4" xfId="0" applyNumberFormat="1" applyFont="1" applyBorder="1"/>
    <xf numFmtId="0" fontId="1" fillId="2" borderId="0" xfId="0" applyFont="1" applyFill="1"/>
    <xf numFmtId="0" fontId="1" fillId="0" borderId="0" xfId="0" applyFont="1" applyFill="1" applyBorder="1"/>
    <xf numFmtId="2" fontId="4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2" fontId="1" fillId="0" borderId="2" xfId="0" applyNumberFormat="1" applyFont="1" applyBorder="1"/>
    <xf numFmtId="0" fontId="1" fillId="0" borderId="6" xfId="0" applyFont="1" applyBorder="1" applyAlignment="1">
      <alignment horizontal="center" wrapText="1"/>
    </xf>
    <xf numFmtId="0" fontId="3" fillId="2" borderId="1" xfId="0" applyFont="1" applyFill="1" applyBorder="1"/>
    <xf numFmtId="0" fontId="0" fillId="0" borderId="1" xfId="0" applyBorder="1"/>
    <xf numFmtId="0" fontId="2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4" xfId="0" applyFont="1" applyBorder="1"/>
    <xf numFmtId="2" fontId="0" fillId="0" borderId="4" xfId="0" applyNumberFormat="1" applyBorder="1"/>
    <xf numFmtId="0" fontId="3" fillId="0" borderId="0" xfId="0" applyFont="1" applyBorder="1"/>
    <xf numFmtId="0" fontId="5" fillId="0" borderId="0" xfId="0" applyFont="1" applyFill="1" applyBorder="1"/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8" xfId="0" applyFont="1" applyFill="1" applyBorder="1"/>
    <xf numFmtId="0" fontId="1" fillId="2" borderId="9" xfId="0" applyFont="1" applyFill="1" applyBorder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0" xfId="0" applyFont="1" applyBorder="1"/>
    <xf numFmtId="0" fontId="1" fillId="2" borderId="3" xfId="0" applyFont="1" applyFill="1" applyBorder="1" applyAlignment="1">
      <alignment horizontal="right"/>
    </xf>
    <xf numFmtId="0" fontId="1" fillId="0" borderId="5" xfId="0" applyFont="1" applyFill="1" applyBorder="1"/>
    <xf numFmtId="0" fontId="1" fillId="0" borderId="7" xfId="0" applyFont="1" applyBorder="1" applyAlignment="1">
      <alignment horizontal="center"/>
    </xf>
    <xf numFmtId="0" fontId="1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4" xfId="0" applyFont="1" applyBorder="1"/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2" borderId="0" xfId="0" applyFont="1" applyFill="1" applyBorder="1"/>
    <xf numFmtId="14" fontId="3" fillId="0" borderId="0" xfId="0" applyNumberFormat="1" applyFont="1" applyAlignment="1">
      <alignment wrapText="1"/>
    </xf>
    <xf numFmtId="0" fontId="3" fillId="0" borderId="0" xfId="0" applyFont="1" applyFill="1" applyBorder="1"/>
    <xf numFmtId="2" fontId="3" fillId="0" borderId="0" xfId="0" applyNumberFormat="1" applyFont="1"/>
    <xf numFmtId="2" fontId="8" fillId="0" borderId="0" xfId="0" applyNumberFormat="1" applyFo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2" borderId="7" xfId="0" applyFont="1" applyFill="1" applyBorder="1"/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5" xfId="0" applyFont="1" applyBorder="1"/>
    <xf numFmtId="0" fontId="3" fillId="0" borderId="6" xfId="0" applyFont="1" applyBorder="1"/>
    <xf numFmtId="0" fontId="1" fillId="0" borderId="2" xfId="0" applyFont="1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0" fillId="2" borderId="7" xfId="0" applyFont="1" applyFill="1" applyBorder="1"/>
    <xf numFmtId="0" fontId="0" fillId="2" borderId="0" xfId="0" applyFont="1" applyFill="1" applyBorder="1"/>
    <xf numFmtId="2" fontId="9" fillId="0" borderId="0" xfId="0" applyNumberFormat="1" applyFont="1"/>
    <xf numFmtId="2" fontId="0" fillId="0" borderId="0" xfId="0" applyNumberFormat="1"/>
    <xf numFmtId="0" fontId="1" fillId="0" borderId="4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0" fillId="0" borderId="3" xfId="0" applyBorder="1"/>
    <xf numFmtId="0" fontId="3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3" fillId="0" borderId="5" xfId="0" applyFont="1" applyBorder="1"/>
    <xf numFmtId="0" fontId="1" fillId="0" borderId="2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4" fontId="3" fillId="0" borderId="0" xfId="0" applyNumberFormat="1" applyFont="1"/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2" xfId="0" applyFont="1" applyBorder="1" applyAlignment="1"/>
    <xf numFmtId="0" fontId="3" fillId="0" borderId="4" xfId="0" applyFont="1" applyBorder="1" applyAlignment="1"/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/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9" xfId="0" applyFont="1" applyBorder="1" applyAlignment="1">
      <alignment horizontal="center"/>
    </xf>
    <xf numFmtId="20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2" borderId="1" xfId="0" applyFont="1" applyFill="1" applyBorder="1" applyAlignment="1"/>
    <xf numFmtId="0" fontId="3" fillId="0" borderId="6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/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/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3" fillId="0" borderId="13" xfId="0" applyFont="1" applyBorder="1"/>
    <xf numFmtId="0" fontId="1" fillId="0" borderId="9" xfId="0" applyFont="1" applyBorder="1"/>
    <xf numFmtId="0" fontId="3" fillId="2" borderId="8" xfId="0" applyFont="1" applyFill="1" applyBorder="1"/>
    <xf numFmtId="0" fontId="3" fillId="0" borderId="10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3" xfId="0" applyFont="1" applyFill="1" applyBorder="1"/>
    <xf numFmtId="0" fontId="3" fillId="0" borderId="7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825365"/>
          <a:ext cx="20383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1436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30</xdr:row>
      <xdr:rowOff>85725</xdr:rowOff>
    </xdr:from>
    <xdr:to>
      <xdr:col>1</xdr:col>
      <xdr:colOff>0</xdr:colOff>
      <xdr:row>32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448425"/>
          <a:ext cx="2667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30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38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829300"/>
          <a:ext cx="2190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28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3055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26</xdr:row>
      <xdr:rowOff>85725</xdr:rowOff>
    </xdr:from>
    <xdr:to>
      <xdr:col>1</xdr:col>
      <xdr:colOff>0</xdr:colOff>
      <xdr:row>28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838825"/>
          <a:ext cx="1809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26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3721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362575"/>
          <a:ext cx="2476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6578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31</xdr:row>
      <xdr:rowOff>85725</xdr:rowOff>
    </xdr:from>
    <xdr:to>
      <xdr:col>1</xdr:col>
      <xdr:colOff>0</xdr:colOff>
      <xdr:row>33</xdr:row>
      <xdr:rowOff>38100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136005"/>
          <a:ext cx="241935" cy="31813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31</xdr:row>
      <xdr:rowOff>95250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1817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29</xdr:row>
      <xdr:rowOff>85725</xdr:rowOff>
    </xdr:from>
    <xdr:to>
      <xdr:col>1</xdr:col>
      <xdr:colOff>0</xdr:colOff>
      <xdr:row>31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029325"/>
          <a:ext cx="1905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816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473065"/>
          <a:ext cx="31051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816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206365"/>
          <a:ext cx="16573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102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29</xdr:row>
      <xdr:rowOff>85725</xdr:rowOff>
    </xdr:from>
    <xdr:to>
      <xdr:col>1</xdr:col>
      <xdr:colOff>0</xdr:colOff>
      <xdr:row>31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800725"/>
          <a:ext cx="1619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912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657850"/>
          <a:ext cx="4000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0441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29</xdr:row>
      <xdr:rowOff>85725</xdr:rowOff>
    </xdr:from>
    <xdr:to>
      <xdr:col>1</xdr:col>
      <xdr:colOff>0</xdr:colOff>
      <xdr:row>31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134100"/>
          <a:ext cx="1428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9149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794885"/>
          <a:ext cx="18097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8197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427345"/>
          <a:ext cx="24193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6959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686425"/>
          <a:ext cx="2381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00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29</xdr:row>
      <xdr:rowOff>85725</xdr:rowOff>
    </xdr:from>
    <xdr:to>
      <xdr:col>1</xdr:col>
      <xdr:colOff>0</xdr:colOff>
      <xdr:row>31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448425"/>
          <a:ext cx="3524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720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162550"/>
          <a:ext cx="2762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340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556885"/>
          <a:ext cx="18097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9244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914900"/>
          <a:ext cx="3619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054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1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24</xdr:row>
      <xdr:rowOff>85725</xdr:rowOff>
    </xdr:from>
    <xdr:to>
      <xdr:col>1</xdr:col>
      <xdr:colOff>0</xdr:colOff>
      <xdr:row>26</xdr:row>
      <xdr:rowOff>38100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276850"/>
          <a:ext cx="266700" cy="333375"/>
          <a:chOff x="683" y="470"/>
          <a:chExt cx="771" cy="680"/>
        </a:xfrm>
      </xdr:grpSpPr>
      <xdr:sp macro="" textlink="">
        <xdr:nvSpPr>
          <xdr:cNvPr id="15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24</xdr:row>
      <xdr:rowOff>95250</xdr:rowOff>
    </xdr:from>
    <xdr:ext cx="695326" cy="371475"/>
    <xdr:pic>
      <xdr:nvPicPr>
        <xdr:cNvPr id="2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457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419725"/>
          <a:ext cx="2476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457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448300"/>
          <a:ext cx="1333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9150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905375"/>
          <a:ext cx="1524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3340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21</xdr:row>
      <xdr:rowOff>85725</xdr:rowOff>
    </xdr:from>
    <xdr:to>
      <xdr:col>1</xdr:col>
      <xdr:colOff>0</xdr:colOff>
      <xdr:row>23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905500"/>
          <a:ext cx="2857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21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" y="510921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248275"/>
          <a:ext cx="2952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3722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175885"/>
          <a:ext cx="25717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0673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749165"/>
          <a:ext cx="23431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71151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313045"/>
          <a:ext cx="31051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2007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191250"/>
          <a:ext cx="1809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28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2482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26</xdr:row>
      <xdr:rowOff>85725</xdr:rowOff>
    </xdr:from>
    <xdr:to>
      <xdr:col>1</xdr:col>
      <xdr:colOff>0</xdr:colOff>
      <xdr:row>28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238750"/>
          <a:ext cx="2095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26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770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200775"/>
          <a:ext cx="2000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28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0388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26</xdr:row>
      <xdr:rowOff>85725</xdr:rowOff>
    </xdr:from>
    <xdr:to>
      <xdr:col>1</xdr:col>
      <xdr:colOff>0</xdr:colOff>
      <xdr:row>28</xdr:row>
      <xdr:rowOff>38100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743575"/>
          <a:ext cx="276225" cy="333375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26</xdr:row>
      <xdr:rowOff>95250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3816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372100"/>
          <a:ext cx="1809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10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054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181600"/>
          <a:ext cx="1809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911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505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095875"/>
          <a:ext cx="190500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505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1817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27</xdr:row>
      <xdr:rowOff>85725</xdr:rowOff>
    </xdr:from>
    <xdr:to>
      <xdr:col>0</xdr:col>
      <xdr:colOff>666750</xdr:colOff>
      <xdr:row>29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172200"/>
          <a:ext cx="3048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4642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" y="533781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23</xdr:row>
      <xdr:rowOff>85725</xdr:rowOff>
    </xdr:from>
    <xdr:to>
      <xdr:col>0</xdr:col>
      <xdr:colOff>666750</xdr:colOff>
      <xdr:row>25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596765"/>
          <a:ext cx="31432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229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9052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19</xdr:row>
      <xdr:rowOff>85725</xdr:rowOff>
    </xdr:from>
    <xdr:to>
      <xdr:col>0</xdr:col>
      <xdr:colOff>666750</xdr:colOff>
      <xdr:row>21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888105"/>
          <a:ext cx="29908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40538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" y="374523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21</xdr:row>
      <xdr:rowOff>85725</xdr:rowOff>
    </xdr:from>
    <xdr:to>
      <xdr:col>0</xdr:col>
      <xdr:colOff>666750</xdr:colOff>
      <xdr:row>23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410075"/>
          <a:ext cx="3143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229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21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9052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19</xdr:row>
      <xdr:rowOff>85725</xdr:rowOff>
    </xdr:from>
    <xdr:to>
      <xdr:col>0</xdr:col>
      <xdr:colOff>666750</xdr:colOff>
      <xdr:row>21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735705"/>
          <a:ext cx="30670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05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1814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21</xdr:row>
      <xdr:rowOff>85725</xdr:rowOff>
    </xdr:from>
    <xdr:to>
      <xdr:col>0</xdr:col>
      <xdr:colOff>666750</xdr:colOff>
      <xdr:row>23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4171950"/>
          <a:ext cx="1809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67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21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433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19</xdr:row>
      <xdr:rowOff>85725</xdr:rowOff>
    </xdr:from>
    <xdr:to>
      <xdr:col>0</xdr:col>
      <xdr:colOff>666750</xdr:colOff>
      <xdr:row>21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804285"/>
          <a:ext cx="36766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4048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353187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17</xdr:row>
      <xdr:rowOff>85725</xdr:rowOff>
    </xdr:from>
    <xdr:to>
      <xdr:col>0</xdr:col>
      <xdr:colOff>666750</xdr:colOff>
      <xdr:row>19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952875"/>
          <a:ext cx="4667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4048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353187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15</xdr:row>
      <xdr:rowOff>85725</xdr:rowOff>
    </xdr:from>
    <xdr:to>
      <xdr:col>0</xdr:col>
      <xdr:colOff>666750</xdr:colOff>
      <xdr:row>17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156585"/>
          <a:ext cx="34480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870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" y="267843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412105"/>
          <a:ext cx="17335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1245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13</xdr:row>
      <xdr:rowOff>85725</xdr:rowOff>
    </xdr:from>
    <xdr:to>
      <xdr:col>0</xdr:col>
      <xdr:colOff>666750</xdr:colOff>
      <xdr:row>15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668905"/>
          <a:ext cx="31432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76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552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15</xdr:row>
      <xdr:rowOff>85725</xdr:rowOff>
    </xdr:from>
    <xdr:to>
      <xdr:col>0</xdr:col>
      <xdr:colOff>666750</xdr:colOff>
      <xdr:row>17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110865"/>
          <a:ext cx="30670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717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4479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11</xdr:row>
      <xdr:rowOff>85725</xdr:rowOff>
    </xdr:from>
    <xdr:to>
      <xdr:col>0</xdr:col>
      <xdr:colOff>666750</xdr:colOff>
      <xdr:row>13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364105"/>
          <a:ext cx="30670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228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11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050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85725</xdr:rowOff>
    </xdr:from>
    <xdr:to>
      <xdr:col>0</xdr:col>
      <xdr:colOff>666750</xdr:colOff>
      <xdr:row>11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895475"/>
          <a:ext cx="2857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09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2861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85725</xdr:rowOff>
    </xdr:from>
    <xdr:to>
      <xdr:col>0</xdr:col>
      <xdr:colOff>666750</xdr:colOff>
      <xdr:row>11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807845"/>
          <a:ext cx="30670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371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0478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85725</xdr:rowOff>
    </xdr:from>
    <xdr:to>
      <xdr:col>0</xdr:col>
      <xdr:colOff>666750</xdr:colOff>
      <xdr:row>11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807845"/>
          <a:ext cx="32194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0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763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85725</xdr:rowOff>
    </xdr:from>
    <xdr:to>
      <xdr:col>0</xdr:col>
      <xdr:colOff>666750</xdr:colOff>
      <xdr:row>9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419225"/>
          <a:ext cx="25336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962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6384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11</xdr:row>
      <xdr:rowOff>85725</xdr:rowOff>
    </xdr:from>
    <xdr:to>
      <xdr:col>0</xdr:col>
      <xdr:colOff>666750</xdr:colOff>
      <xdr:row>13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524125"/>
          <a:ext cx="2952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43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11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0193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85725</xdr:rowOff>
    </xdr:from>
    <xdr:to>
      <xdr:col>0</xdr:col>
      <xdr:colOff>666750</xdr:colOff>
      <xdr:row>11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914525"/>
          <a:ext cx="23050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62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383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85725</xdr:rowOff>
    </xdr:from>
    <xdr:to>
      <xdr:col>0</xdr:col>
      <xdr:colOff>666750</xdr:colOff>
      <xdr:row>9</xdr:row>
      <xdr:rowOff>38100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457325"/>
          <a:ext cx="344805" cy="31813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14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29</xdr:row>
      <xdr:rowOff>85725</xdr:rowOff>
    </xdr:from>
    <xdr:to>
      <xdr:col>1</xdr:col>
      <xdr:colOff>0</xdr:colOff>
      <xdr:row>31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579745"/>
          <a:ext cx="21145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6102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11</xdr:row>
      <xdr:rowOff>85725</xdr:rowOff>
    </xdr:from>
    <xdr:to>
      <xdr:col>0</xdr:col>
      <xdr:colOff>666750</xdr:colOff>
      <xdr:row>13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097405"/>
          <a:ext cx="405765" cy="31813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43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11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8194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13</xdr:row>
      <xdr:rowOff>85725</xdr:rowOff>
    </xdr:from>
    <xdr:to>
      <xdr:col>0</xdr:col>
      <xdr:colOff>666750</xdr:colOff>
      <xdr:row>15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809875"/>
          <a:ext cx="4667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48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3242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15</xdr:row>
      <xdr:rowOff>85725</xdr:rowOff>
    </xdr:from>
    <xdr:to>
      <xdr:col>0</xdr:col>
      <xdr:colOff>666750</xdr:colOff>
      <xdr:row>17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314700"/>
          <a:ext cx="4667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957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9719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17</xdr:row>
      <xdr:rowOff>85725</xdr:rowOff>
    </xdr:from>
    <xdr:to>
      <xdr:col>0</xdr:col>
      <xdr:colOff>666750</xdr:colOff>
      <xdr:row>19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3962400"/>
          <a:ext cx="3429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337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57150</xdr:colOff>
      <xdr:row>17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9719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1</xdr:col>
      <xdr:colOff>0</xdr:colOff>
      <xdr:row>18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3657600"/>
          <a:ext cx="7239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19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813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1</xdr:col>
      <xdr:colOff>0</xdr:colOff>
      <xdr:row>18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3524250"/>
          <a:ext cx="48577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19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813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0</xdr:colOff>
      <xdr:row>16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3009900"/>
          <a:ext cx="7239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24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861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1</xdr:col>
      <xdr:colOff>0</xdr:colOff>
      <xdr:row>18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3514725"/>
          <a:ext cx="7239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719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933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1</xdr:col>
      <xdr:colOff>0</xdr:colOff>
      <xdr:row>18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3962400"/>
          <a:ext cx="504825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724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6861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0</xdr:colOff>
      <xdr:row>16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3714750"/>
          <a:ext cx="5334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43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553075"/>
          <a:ext cx="2571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1245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0</xdr:col>
      <xdr:colOff>485775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>
          <a:grpSpLocks/>
        </xdr:cNvGrpSpPr>
      </xdr:nvGrpSpPr>
      <xdr:grpSpPr bwMode="auto">
        <a:xfrm>
          <a:off x="38100" y="1381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B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109 Imagen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95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495300</xdr:colOff>
      <xdr:row>5</xdr:row>
      <xdr:rowOff>47625</xdr:rowOff>
    </xdr:from>
    <xdr:ext cx="895350" cy="35242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905500"/>
          <a:ext cx="895350" cy="352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38100</xdr:rowOff>
    </xdr:from>
    <xdr:to>
      <xdr:col>3</xdr:col>
      <xdr:colOff>66525</xdr:colOff>
      <xdr:row>7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7160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104774</xdr:rowOff>
    </xdr:from>
    <xdr:to>
      <xdr:col>3</xdr:col>
      <xdr:colOff>19050</xdr:colOff>
      <xdr:row>9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3827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7</xdr:row>
      <xdr:rowOff>85725</xdr:rowOff>
    </xdr:from>
    <xdr:to>
      <xdr:col>0</xdr:col>
      <xdr:colOff>542925</xdr:colOff>
      <xdr:row>9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1419225"/>
          <a:ext cx="419100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1</xdr:col>
      <xdr:colOff>38100</xdr:colOff>
      <xdr:row>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1514475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1</xdr:col>
      <xdr:colOff>0</xdr:colOff>
      <xdr:row>11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1933575"/>
          <a:ext cx="5715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562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1</xdr:col>
      <xdr:colOff>0</xdr:colOff>
      <xdr:row>9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1552575"/>
          <a:ext cx="7239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8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57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192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10</xdr:row>
      <xdr:rowOff>171450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1847850"/>
          <a:ext cx="723900" cy="33337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16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57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695326" cy="371475"/>
    <xdr:pic>
      <xdr:nvPicPr>
        <xdr:cNvPr id="17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8192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3</xdr:col>
      <xdr:colOff>62103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114300</xdr:colOff>
      <xdr:row>9</xdr:row>
      <xdr:rowOff>22860</xdr:rowOff>
    </xdr:to>
    <xdr:pic>
      <xdr:nvPicPr>
        <xdr:cNvPr id="10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1847850"/>
          <a:ext cx="5334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62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3246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38100</xdr:rowOff>
    </xdr:from>
    <xdr:to>
      <xdr:col>3</xdr:col>
      <xdr:colOff>161775</xdr:colOff>
      <xdr:row>7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7642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104774</xdr:rowOff>
    </xdr:from>
    <xdr:to>
      <xdr:col>3</xdr:col>
      <xdr:colOff>114300</xdr:colOff>
      <xdr:row>9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43099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7</xdr:row>
      <xdr:rowOff>85725</xdr:rowOff>
    </xdr:from>
    <xdr:to>
      <xdr:col>0</xdr:col>
      <xdr:colOff>542925</xdr:colOff>
      <xdr:row>9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1419225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38100</xdr:rowOff>
    </xdr:from>
    <xdr:to>
      <xdr:col>2</xdr:col>
      <xdr:colOff>542775</xdr:colOff>
      <xdr:row>9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1957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</xdr:row>
      <xdr:rowOff>104774</xdr:rowOff>
    </xdr:from>
    <xdr:to>
      <xdr:col>2</xdr:col>
      <xdr:colOff>495300</xdr:colOff>
      <xdr:row>11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86249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9</xdr:row>
      <xdr:rowOff>85725</xdr:rowOff>
    </xdr:from>
    <xdr:to>
      <xdr:col>0</xdr:col>
      <xdr:colOff>542925</xdr:colOff>
      <xdr:row>11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1924050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600700"/>
          <a:ext cx="2000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6673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28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3</xdr:col>
      <xdr:colOff>14478</xdr:colOff>
      <xdr:row>7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24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38100</xdr:colOff>
      <xdr:row>9</xdr:row>
      <xdr:rowOff>22860</xdr:rowOff>
    </xdr:to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768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1</xdr:col>
      <xdr:colOff>0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GrpSpPr>
          <a:grpSpLocks/>
        </xdr:cNvGrpSpPr>
      </xdr:nvGrpSpPr>
      <xdr:grpSpPr bwMode="auto">
        <a:xfrm>
          <a:off x="38100" y="2343150"/>
          <a:ext cx="5334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906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A06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B06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C06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D06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724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10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3762375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16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17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1</xdr:col>
      <xdr:colOff>1052703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02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47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638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764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240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606879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80022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112450</xdr:colOff>
      <xdr:row>10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6766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405003</xdr:colOff>
      <xdr:row>7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66674</xdr:rowOff>
    </xdr:from>
    <xdr:to>
      <xdr:col>2</xdr:col>
      <xdr:colOff>247650</xdr:colOff>
      <xdr:row>9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0017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1743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290703</xdr:colOff>
      <xdr:row>9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</xdr:row>
      <xdr:rowOff>66674</xdr:rowOff>
    </xdr:from>
    <xdr:to>
      <xdr:col>2</xdr:col>
      <xdr:colOff>247650</xdr:colOff>
      <xdr:row>11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0017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E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E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E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414528</xdr:colOff>
      <xdr:row>7</xdr:row>
      <xdr:rowOff>39624</xdr:rowOff>
    </xdr:to>
    <xdr:pic>
      <xdr:nvPicPr>
        <xdr:cNvPr id="8" name="487 Imagen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66674</xdr:rowOff>
    </xdr:from>
    <xdr:to>
      <xdr:col>2</xdr:col>
      <xdr:colOff>247650</xdr:colOff>
      <xdr:row>9</xdr:row>
      <xdr:rowOff>57149</xdr:rowOff>
    </xdr:to>
    <xdr:pic>
      <xdr:nvPicPr>
        <xdr:cNvPr id="9" name="488 Imagen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00174"/>
          <a:ext cx="10096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657850"/>
          <a:ext cx="1905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9343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9145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219075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2288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595503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76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7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8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9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0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1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2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4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6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7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8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9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0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1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3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4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5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66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67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68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69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0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1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3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4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5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76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77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78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79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0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1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3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0" workbookViewId="0">
      <selection sqref="A1:N26"/>
    </sheetView>
  </sheetViews>
  <sheetFormatPr baseColWidth="10" defaultRowHeight="14.4" x14ac:dyDescent="0.3"/>
  <cols>
    <col min="1" max="1" width="5.88671875" customWidth="1"/>
    <col min="2" max="2" width="16.44140625" customWidth="1"/>
    <col min="3" max="3" width="5.109375" customWidth="1"/>
    <col min="4" max="4" width="17" customWidth="1"/>
    <col min="5" max="5" width="5.6640625" customWidth="1"/>
    <col min="6" max="6" width="16" customWidth="1"/>
    <col min="7" max="7" width="5.33203125" customWidth="1"/>
    <col min="8" max="8" width="17.44140625" customWidth="1"/>
    <col min="9" max="9" width="5.44140625" customWidth="1"/>
    <col min="10" max="10" width="18.5546875" customWidth="1"/>
    <col min="11" max="11" width="4.88671875" customWidth="1"/>
    <col min="12" max="12" width="4" customWidth="1"/>
    <col min="13" max="13" width="4.109375" customWidth="1"/>
    <col min="14" max="14" width="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1.7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ht="24.6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9" t="s">
        <v>105</v>
      </c>
      <c r="K8" s="144">
        <v>0.43</v>
      </c>
      <c r="L8" s="9"/>
      <c r="M8" s="8"/>
      <c r="N8" s="42">
        <f>C8+E8+G8+I8+K8</f>
        <v>1.25</v>
      </c>
    </row>
    <row r="9" spans="1:14" ht="12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21.18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0.75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4.8900000000000006</v>
      </c>
    </row>
    <row r="11" spans="1:14" ht="13.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2.7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5.2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4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185">
        <f>SUM(A3:A22)</f>
        <v>71.56</v>
      </c>
      <c r="B23" s="183" t="s">
        <v>9</v>
      </c>
      <c r="C23" s="139">
        <f>SUM(C3:C22)</f>
        <v>4.59</v>
      </c>
      <c r="D23" s="84"/>
      <c r="E23" s="139">
        <f>SUM(E3:E22)</f>
        <v>3.3899999999999997</v>
      </c>
      <c r="F23" s="85"/>
      <c r="G23" s="139">
        <f>SUM(G3:G22)</f>
        <v>2.5700000000000003</v>
      </c>
      <c r="H23" s="83"/>
      <c r="I23" s="139">
        <f>SUM(I3:I22)</f>
        <v>3.59</v>
      </c>
      <c r="J23" s="83"/>
      <c r="K23" s="139">
        <f>SUM(K3:K22)</f>
        <v>2.36</v>
      </c>
      <c r="L23" s="96"/>
      <c r="M23" s="96"/>
      <c r="N23" s="139">
        <f>SUM(N3:N22)</f>
        <v>16.5</v>
      </c>
    </row>
    <row r="25" spans="1:14" x14ac:dyDescent="0.3">
      <c r="A25" s="77"/>
      <c r="B25" s="40"/>
      <c r="C25" s="16" t="s">
        <v>10</v>
      </c>
      <c r="D25" s="80"/>
      <c r="E25" s="40"/>
      <c r="F25" s="81"/>
      <c r="G25" s="40"/>
      <c r="H25" s="16" t="s">
        <v>17</v>
      </c>
      <c r="I25" s="40"/>
      <c r="J25" s="40"/>
    </row>
    <row r="26" spans="1:14" x14ac:dyDescent="0.3">
      <c r="A26" s="16"/>
      <c r="B26" s="16"/>
      <c r="C26" s="16" t="s">
        <v>11</v>
      </c>
      <c r="D26" s="16"/>
      <c r="E26" s="16"/>
      <c r="F26" s="133" t="s">
        <v>228</v>
      </c>
      <c r="G26" s="76"/>
      <c r="I26" s="16"/>
      <c r="J26" s="40">
        <f>N23*4.33</f>
        <v>71.445000000000007</v>
      </c>
      <c r="K26" s="16"/>
    </row>
    <row r="29" spans="1:14" x14ac:dyDescent="0.3">
      <c r="F29" t="s">
        <v>229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2" workbookViewId="0">
      <selection activeCell="N35" sqref="N35"/>
    </sheetView>
  </sheetViews>
  <sheetFormatPr baseColWidth="10" defaultRowHeight="14.4" x14ac:dyDescent="0.3"/>
  <cols>
    <col min="1" max="1" width="7" customWidth="1"/>
    <col min="2" max="2" width="19" customWidth="1"/>
    <col min="3" max="3" width="5.33203125" customWidth="1"/>
    <col min="4" max="4" width="19.6640625" customWidth="1"/>
    <col min="5" max="5" width="4.33203125" customWidth="1"/>
    <col min="6" max="6" width="19.33203125" customWidth="1"/>
    <col min="7" max="7" width="5.44140625" customWidth="1"/>
    <col min="8" max="8" width="19.109375" customWidth="1"/>
    <col min="9" max="9" width="5.6640625" customWidth="1"/>
    <col min="10" max="10" width="19.6640625" customWidth="1"/>
    <col min="11" max="11" width="5.6640625" customWidth="1"/>
    <col min="12" max="12" width="3.88671875" customWidth="1"/>
    <col min="13" max="13" width="4.109375" customWidth="1"/>
    <col min="14" max="14" width="5.66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399999999999999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1.8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31.8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5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4" x14ac:dyDescent="0.3">
      <c r="A24" s="5">
        <v>4.33</v>
      </c>
      <c r="B24" s="150" t="s">
        <v>62</v>
      </c>
      <c r="C24" s="114">
        <v>1</v>
      </c>
      <c r="D24" s="100"/>
      <c r="E24" s="156"/>
      <c r="F24" s="186"/>
      <c r="G24" s="156"/>
      <c r="H24" s="100"/>
      <c r="I24" s="156"/>
      <c r="J24" s="100"/>
      <c r="K24" s="164"/>
      <c r="L24" s="19"/>
      <c r="M24" s="12"/>
      <c r="N24" s="55">
        <f>C24+E24+G24+I24+K24+M24</f>
        <v>1</v>
      </c>
    </row>
    <row r="25" spans="1:14" x14ac:dyDescent="0.3">
      <c r="A25" s="95">
        <v>8.66</v>
      </c>
      <c r="B25" s="188"/>
      <c r="C25" s="189"/>
      <c r="D25" s="188" t="s">
        <v>143</v>
      </c>
      <c r="E25" s="189">
        <v>2</v>
      </c>
      <c r="F25" s="188"/>
      <c r="G25" s="189"/>
      <c r="H25" s="188"/>
      <c r="I25" s="190"/>
      <c r="J25" s="188"/>
      <c r="K25" s="190"/>
      <c r="L25" s="190"/>
      <c r="M25" s="189"/>
      <c r="N25" s="189">
        <f>C25+E25+G25+I25+K25+M25</f>
        <v>2</v>
      </c>
    </row>
    <row r="26" spans="1:14" x14ac:dyDescent="0.3">
      <c r="A26" s="3"/>
      <c r="B26" s="37"/>
      <c r="C26" s="6"/>
      <c r="D26" s="31"/>
      <c r="E26" s="6"/>
      <c r="F26" s="31" t="s">
        <v>202</v>
      </c>
      <c r="G26" s="6"/>
      <c r="H26" s="31"/>
      <c r="I26" s="4"/>
      <c r="J26" s="31" t="s">
        <v>202</v>
      </c>
      <c r="K26" s="6"/>
      <c r="L26" s="4"/>
      <c r="M26" s="6"/>
      <c r="N26" s="6"/>
    </row>
    <row r="27" spans="1:14" x14ac:dyDescent="0.3">
      <c r="A27" s="7">
        <v>17.32</v>
      </c>
      <c r="B27" s="89"/>
      <c r="C27" s="8"/>
      <c r="D27" s="33"/>
      <c r="E27" s="8"/>
      <c r="F27" s="33" t="s">
        <v>111</v>
      </c>
      <c r="G27" s="8">
        <v>2</v>
      </c>
      <c r="H27" s="33"/>
      <c r="I27" s="9"/>
      <c r="J27" s="33" t="s">
        <v>111</v>
      </c>
      <c r="K27" s="8">
        <v>2</v>
      </c>
      <c r="L27" s="9"/>
      <c r="M27" s="8"/>
      <c r="N27" s="8">
        <f>C27+E27+G27+I27+K27+M27</f>
        <v>4</v>
      </c>
    </row>
    <row r="28" spans="1:14" ht="19.5" customHeight="1" x14ac:dyDescent="0.3">
      <c r="A28" s="52"/>
      <c r="B28" s="72" t="s">
        <v>197</v>
      </c>
      <c r="C28" s="136"/>
      <c r="D28" s="72" t="s">
        <v>197</v>
      </c>
      <c r="E28" s="145"/>
      <c r="F28" s="72" t="s">
        <v>197</v>
      </c>
      <c r="G28" s="136"/>
      <c r="H28" s="72" t="s">
        <v>197</v>
      </c>
      <c r="I28" s="136"/>
      <c r="J28" s="72" t="s">
        <v>197</v>
      </c>
      <c r="K28" s="136"/>
      <c r="L28" s="20"/>
      <c r="M28" s="52"/>
      <c r="N28" s="52"/>
    </row>
    <row r="29" spans="1:14" x14ac:dyDescent="0.3">
      <c r="A29" s="53">
        <v>14.08</v>
      </c>
      <c r="B29" s="187" t="s">
        <v>39</v>
      </c>
      <c r="C29" s="137">
        <v>0.36</v>
      </c>
      <c r="D29" s="22" t="s">
        <v>93</v>
      </c>
      <c r="E29" s="137">
        <v>0.36</v>
      </c>
      <c r="F29" s="67" t="s">
        <v>39</v>
      </c>
      <c r="G29" s="137">
        <v>0.36</v>
      </c>
      <c r="H29" s="22" t="s">
        <v>198</v>
      </c>
      <c r="I29" s="137">
        <v>1.81</v>
      </c>
      <c r="J29" s="22" t="s">
        <v>39</v>
      </c>
      <c r="K29" s="137">
        <v>0.36</v>
      </c>
      <c r="L29" s="22"/>
      <c r="M29" s="53"/>
      <c r="N29" s="53">
        <f>M29+K29+I29+G29+E29+C29</f>
        <v>3.2499999999999996</v>
      </c>
    </row>
    <row r="30" spans="1:14" x14ac:dyDescent="0.3">
      <c r="A30" s="185">
        <f>SUM(A3:A29)</f>
        <v>115.45</v>
      </c>
      <c r="B30" s="183" t="s">
        <v>9</v>
      </c>
      <c r="C30" s="139">
        <f>SUM(C3:C29)</f>
        <v>5.95</v>
      </c>
      <c r="D30" s="84"/>
      <c r="E30" s="139">
        <f>SUM(E3:E29)</f>
        <v>5.75</v>
      </c>
      <c r="F30" s="85"/>
      <c r="G30" s="139">
        <f>SUM(G3:G29)</f>
        <v>4.8100000000000005</v>
      </c>
      <c r="H30" s="83"/>
      <c r="I30" s="139">
        <f>SUM(I3:I29)</f>
        <v>5.4</v>
      </c>
      <c r="J30" s="83"/>
      <c r="K30" s="139">
        <f>SUM(K3:K29)</f>
        <v>4.72</v>
      </c>
      <c r="L30" s="96"/>
      <c r="M30" s="96"/>
      <c r="N30" s="139">
        <f>SUM(N4:N29)</f>
        <v>26.63</v>
      </c>
    </row>
    <row r="32" spans="1:14" x14ac:dyDescent="0.3">
      <c r="A32" s="77"/>
      <c r="B32" s="40"/>
      <c r="C32" s="16" t="s">
        <v>10</v>
      </c>
      <c r="D32" s="80"/>
      <c r="E32" s="40"/>
      <c r="F32" s="81"/>
      <c r="G32" s="40"/>
      <c r="H32" s="16" t="s">
        <v>17</v>
      </c>
      <c r="I32" s="40"/>
      <c r="J32" s="40"/>
      <c r="K32" s="40">
        <f>N30*4.33</f>
        <v>115.3079</v>
      </c>
    </row>
    <row r="33" spans="1:11" x14ac:dyDescent="0.3">
      <c r="A33" s="16"/>
      <c r="B33" s="16"/>
      <c r="C33" s="16" t="s">
        <v>11</v>
      </c>
      <c r="D33" s="16"/>
      <c r="E33" s="16"/>
      <c r="F33" s="133" t="s">
        <v>205</v>
      </c>
      <c r="G33" s="76"/>
      <c r="I33" s="16"/>
      <c r="K33" s="16"/>
    </row>
    <row r="35" spans="1:11" x14ac:dyDescent="0.3">
      <c r="F35" t="s">
        <v>206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4" workbookViewId="0">
      <selection activeCell="L35" sqref="L35"/>
    </sheetView>
  </sheetViews>
  <sheetFormatPr baseColWidth="10" defaultRowHeight="14.4" x14ac:dyDescent="0.3"/>
  <cols>
    <col min="1" max="1" width="6.33203125" customWidth="1"/>
    <col min="2" max="2" width="13.88671875" customWidth="1"/>
    <col min="3" max="3" width="4.88671875" customWidth="1"/>
    <col min="4" max="4" width="18" customWidth="1"/>
    <col min="5" max="5" width="5.88671875" customWidth="1"/>
    <col min="6" max="6" width="22.6640625" customWidth="1"/>
    <col min="7" max="7" width="5.33203125" customWidth="1"/>
    <col min="8" max="8" width="16.6640625" customWidth="1"/>
    <col min="9" max="9" width="4.33203125" customWidth="1"/>
    <col min="10" max="10" width="19.109375" customWidth="1"/>
    <col min="11" max="11" width="5.44140625" customWidth="1"/>
    <col min="12" max="12" width="5.6640625" customWidth="1"/>
    <col min="13" max="13" width="5.109375" customWidth="1"/>
    <col min="14" max="14" width="6.332031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2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3.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3.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27.7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1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6.5" customHeight="1" x14ac:dyDescent="0.3">
      <c r="A23" s="5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4" x14ac:dyDescent="0.3">
      <c r="A24" s="5">
        <v>4.33</v>
      </c>
      <c r="B24" s="150" t="s">
        <v>62</v>
      </c>
      <c r="C24" s="114">
        <v>1</v>
      </c>
      <c r="D24" s="100"/>
      <c r="E24" s="156"/>
      <c r="F24" s="186"/>
      <c r="G24" s="156"/>
      <c r="H24" s="100"/>
      <c r="I24" s="156"/>
      <c r="J24" s="100"/>
      <c r="K24" s="164"/>
      <c r="L24" s="19"/>
      <c r="M24" s="12"/>
      <c r="N24" s="55">
        <f>C24+E24+G24+I24+K24+M24</f>
        <v>1</v>
      </c>
    </row>
    <row r="25" spans="1:14" x14ac:dyDescent="0.3">
      <c r="A25" s="95">
        <v>8.66</v>
      </c>
      <c r="B25" s="188"/>
      <c r="C25" s="189"/>
      <c r="D25" s="188" t="s">
        <v>143</v>
      </c>
      <c r="E25" s="189">
        <v>2</v>
      </c>
      <c r="F25" s="188"/>
      <c r="G25" s="189"/>
      <c r="H25" s="188"/>
      <c r="I25" s="190"/>
      <c r="J25" s="188"/>
      <c r="K25" s="190"/>
      <c r="L25" s="190"/>
      <c r="M25" s="189"/>
      <c r="N25" s="189">
        <f>C25+E25+G25+I25+K25+M25</f>
        <v>2</v>
      </c>
    </row>
    <row r="26" spans="1:14" x14ac:dyDescent="0.3">
      <c r="A26" s="3"/>
      <c r="B26" s="37"/>
      <c r="C26" s="6"/>
      <c r="D26" s="31"/>
      <c r="E26" s="6"/>
      <c r="F26" s="31" t="s">
        <v>202</v>
      </c>
      <c r="G26" s="6"/>
      <c r="H26" s="31"/>
      <c r="I26" s="4"/>
      <c r="J26" s="31" t="s">
        <v>202</v>
      </c>
      <c r="K26" s="6"/>
      <c r="L26" s="4"/>
      <c r="M26" s="6"/>
      <c r="N26" s="6"/>
    </row>
    <row r="27" spans="1:14" x14ac:dyDescent="0.3">
      <c r="A27" s="7">
        <v>17.32</v>
      </c>
      <c r="B27" s="89"/>
      <c r="C27" s="8"/>
      <c r="D27" s="33"/>
      <c r="E27" s="8"/>
      <c r="F27" s="33" t="s">
        <v>111</v>
      </c>
      <c r="G27" s="8">
        <v>2</v>
      </c>
      <c r="H27" s="33"/>
      <c r="I27" s="9"/>
      <c r="J27" s="33" t="s">
        <v>111</v>
      </c>
      <c r="K27" s="8">
        <v>2</v>
      </c>
      <c r="L27" s="9"/>
      <c r="M27" s="8"/>
      <c r="N27" s="8">
        <f>C27+E27+G27+I27+K27+M27</f>
        <v>4</v>
      </c>
    </row>
    <row r="28" spans="1:14" x14ac:dyDescent="0.3">
      <c r="A28" s="185">
        <f>SUM(A3:A27)</f>
        <v>101.37</v>
      </c>
      <c r="B28" s="183" t="s">
        <v>9</v>
      </c>
      <c r="C28" s="139">
        <f>SUM(C3:C27)</f>
        <v>5.59</v>
      </c>
      <c r="D28" s="84"/>
      <c r="E28" s="139">
        <f>SUM(E3:E27)</f>
        <v>5.39</v>
      </c>
      <c r="F28" s="85"/>
      <c r="G28" s="139">
        <f>SUM(G3:G27)</f>
        <v>4.45</v>
      </c>
      <c r="H28" s="83"/>
      <c r="I28" s="139">
        <f>SUM(I3:I27)</f>
        <v>3.59</v>
      </c>
      <c r="J28" s="83"/>
      <c r="K28" s="139">
        <f>SUM(K3:K27)</f>
        <v>4.3599999999999994</v>
      </c>
      <c r="L28" s="96"/>
      <c r="M28" s="96"/>
      <c r="N28" s="139">
        <f>SUM(N3:N27)</f>
        <v>23.38</v>
      </c>
    </row>
    <row r="30" spans="1:14" x14ac:dyDescent="0.3">
      <c r="A30" s="77"/>
      <c r="B30" s="40"/>
      <c r="C30" s="16" t="s">
        <v>10</v>
      </c>
      <c r="D30" s="80"/>
      <c r="E30" s="40"/>
      <c r="F30" s="81"/>
      <c r="G30" s="40"/>
      <c r="H30" s="16" t="s">
        <v>17</v>
      </c>
      <c r="I30" s="40"/>
      <c r="J30" s="40"/>
      <c r="K30" s="40">
        <f>N28*4.33</f>
        <v>101.2354</v>
      </c>
    </row>
    <row r="31" spans="1:14" x14ac:dyDescent="0.3">
      <c r="A31" s="16"/>
      <c r="B31" s="16"/>
      <c r="C31" s="16" t="s">
        <v>11</v>
      </c>
      <c r="D31" s="16"/>
      <c r="E31" s="16"/>
      <c r="F31" s="133" t="s">
        <v>203</v>
      </c>
      <c r="G31" s="76"/>
      <c r="I31" s="16"/>
      <c r="K31" s="16"/>
    </row>
    <row r="33" spans="6:6" x14ac:dyDescent="0.3">
      <c r="F33" t="s">
        <v>204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2" workbookViewId="0">
      <selection activeCell="N26" sqref="N26"/>
    </sheetView>
  </sheetViews>
  <sheetFormatPr baseColWidth="10" defaultRowHeight="14.4" x14ac:dyDescent="0.3"/>
  <cols>
    <col min="1" max="1" width="5.6640625" customWidth="1"/>
    <col min="2" max="2" width="15.109375" customWidth="1"/>
    <col min="3" max="3" width="5.6640625" customWidth="1"/>
    <col min="4" max="4" width="17.44140625" customWidth="1"/>
    <col min="5" max="5" width="5.109375" customWidth="1"/>
    <col min="6" max="6" width="16.33203125" customWidth="1"/>
    <col min="7" max="7" width="5.33203125" customWidth="1"/>
    <col min="8" max="8" width="16.5546875" customWidth="1"/>
    <col min="9" max="9" width="5.33203125" customWidth="1"/>
    <col min="10" max="10" width="21.33203125" customWidth="1"/>
    <col min="11" max="11" width="6.33203125" customWidth="1"/>
    <col min="12" max="12" width="5.5546875" customWidth="1"/>
    <col min="13" max="13" width="7" customWidth="1"/>
    <col min="14" max="14" width="6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399999999999999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4.2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8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5.7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0.7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7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8.75" customHeight="1" x14ac:dyDescent="0.3">
      <c r="A23" s="5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4" x14ac:dyDescent="0.3">
      <c r="A24" s="5">
        <v>4.33</v>
      </c>
      <c r="B24" s="150" t="s">
        <v>62</v>
      </c>
      <c r="C24" s="114">
        <v>1</v>
      </c>
      <c r="D24" s="100"/>
      <c r="E24" s="156"/>
      <c r="F24" s="186"/>
      <c r="G24" s="156"/>
      <c r="H24" s="100"/>
      <c r="I24" s="156"/>
      <c r="J24" s="100"/>
      <c r="K24" s="164"/>
      <c r="L24" s="19"/>
      <c r="M24" s="12"/>
      <c r="N24" s="55">
        <f>C24+E24+G24+I24+K24+M24</f>
        <v>1</v>
      </c>
    </row>
    <row r="25" spans="1:14" x14ac:dyDescent="0.3">
      <c r="A25" s="95">
        <v>8.66</v>
      </c>
      <c r="B25" s="188"/>
      <c r="C25" s="189"/>
      <c r="D25" s="188" t="s">
        <v>143</v>
      </c>
      <c r="E25" s="189">
        <v>2</v>
      </c>
      <c r="F25" s="188"/>
      <c r="G25" s="189"/>
      <c r="H25" s="188"/>
      <c r="I25" s="190"/>
      <c r="J25" s="188"/>
      <c r="K25" s="190"/>
      <c r="L25" s="190"/>
      <c r="M25" s="189"/>
      <c r="N25" s="189">
        <f>C25+E25+G25+I25+K25+M25</f>
        <v>2</v>
      </c>
    </row>
    <row r="26" spans="1:14" x14ac:dyDescent="0.3">
      <c r="A26" s="185">
        <f>SUM(A3:A25)</f>
        <v>84.05</v>
      </c>
      <c r="B26" s="183" t="s">
        <v>9</v>
      </c>
      <c r="C26" s="139">
        <f>SUM(C3:C25)</f>
        <v>5.59</v>
      </c>
      <c r="D26" s="84"/>
      <c r="E26" s="139">
        <f>SUM(E3:E25)</f>
        <v>5.39</v>
      </c>
      <c r="F26" s="85"/>
      <c r="G26" s="139">
        <f>SUM(G3:G25)</f>
        <v>2.4500000000000002</v>
      </c>
      <c r="H26" s="83"/>
      <c r="I26" s="139">
        <f>SUM(I3:I25)</f>
        <v>3.59</v>
      </c>
      <c r="J26" s="83"/>
      <c r="K26" s="139">
        <f>SUM(K3:K25)</f>
        <v>2.36</v>
      </c>
      <c r="L26" s="96"/>
      <c r="M26" s="96"/>
      <c r="N26" s="139">
        <f>SUM(N3:N25)</f>
        <v>19.38</v>
      </c>
    </row>
    <row r="28" spans="1:14" x14ac:dyDescent="0.3">
      <c r="A28" s="77"/>
      <c r="B28" s="40"/>
      <c r="C28" s="16" t="s">
        <v>10</v>
      </c>
      <c r="D28" s="80"/>
      <c r="E28" s="40"/>
      <c r="F28" s="81"/>
      <c r="G28" s="40"/>
      <c r="H28" s="16" t="s">
        <v>17</v>
      </c>
      <c r="I28" s="40"/>
      <c r="J28" s="40"/>
      <c r="K28" s="40">
        <f>N26*4.33</f>
        <v>83.915399999999991</v>
      </c>
    </row>
    <row r="29" spans="1:14" x14ac:dyDescent="0.3">
      <c r="A29" s="16"/>
      <c r="B29" s="16"/>
      <c r="C29" s="16" t="s">
        <v>11</v>
      </c>
      <c r="D29" s="16"/>
      <c r="E29" s="16"/>
      <c r="F29" s="133" t="s">
        <v>201</v>
      </c>
      <c r="G29" s="76"/>
      <c r="I29" s="16"/>
      <c r="K29" s="16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4.4" x14ac:dyDescent="0.3"/>
  <cols>
    <col min="1" max="1" width="6.6640625" customWidth="1"/>
    <col min="2" max="2" width="13.109375" customWidth="1"/>
    <col min="3" max="3" width="5.6640625" customWidth="1"/>
    <col min="4" max="4" width="17.5546875" customWidth="1"/>
    <col min="5" max="5" width="5.5546875" customWidth="1"/>
    <col min="6" max="6" width="20.33203125" customWidth="1"/>
    <col min="7" max="7" width="6.33203125" customWidth="1"/>
    <col min="8" max="8" width="20.6640625" customWidth="1"/>
    <col min="9" max="9" width="5.88671875" customWidth="1"/>
    <col min="10" max="10" width="20.33203125" customWidth="1"/>
    <col min="11" max="11" width="5.5546875" customWidth="1"/>
    <col min="12" max="12" width="4" customWidth="1"/>
    <col min="13" max="13" width="4.88671875" customWidth="1"/>
    <col min="14" max="14" width="6.66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15.7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3.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2.7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2.7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21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4.7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6.5" customHeight="1" x14ac:dyDescent="0.3">
      <c r="A23" s="184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4" x14ac:dyDescent="0.3">
      <c r="A24" s="184">
        <v>4.33</v>
      </c>
      <c r="B24" s="150" t="s">
        <v>62</v>
      </c>
      <c r="C24" s="114">
        <v>1</v>
      </c>
      <c r="D24" s="100"/>
      <c r="E24" s="156"/>
      <c r="F24" s="186"/>
      <c r="G24" s="156"/>
      <c r="H24" s="100"/>
      <c r="I24" s="156"/>
      <c r="J24" s="100"/>
      <c r="K24" s="164"/>
      <c r="L24" s="19"/>
      <c r="M24" s="12"/>
      <c r="N24" s="42">
        <f>C24+E24+G24+I24+K24+M24</f>
        <v>1</v>
      </c>
    </row>
    <row r="25" spans="1:14" ht="13.5" customHeight="1" x14ac:dyDescent="0.3">
      <c r="A25" s="3"/>
      <c r="B25" s="37" t="s">
        <v>194</v>
      </c>
      <c r="C25" s="88"/>
      <c r="D25" s="37" t="s">
        <v>194</v>
      </c>
      <c r="E25" s="147"/>
      <c r="F25" s="37" t="s">
        <v>194</v>
      </c>
      <c r="G25" s="147"/>
      <c r="H25" s="37" t="s">
        <v>194</v>
      </c>
      <c r="I25" s="147"/>
      <c r="J25" s="31"/>
      <c r="K25" s="116"/>
      <c r="L25" s="4"/>
      <c r="M25" s="6"/>
      <c r="N25" s="56"/>
    </row>
    <row r="26" spans="1:14" x14ac:dyDescent="0.3">
      <c r="A26" s="7">
        <v>12.99</v>
      </c>
      <c r="B26" s="89"/>
      <c r="C26" s="94">
        <v>0.75</v>
      </c>
      <c r="D26" s="33"/>
      <c r="E26" s="14">
        <v>0.75</v>
      </c>
      <c r="F26" s="161"/>
      <c r="G26" s="14">
        <v>0.75</v>
      </c>
      <c r="H26" s="33"/>
      <c r="I26" s="14">
        <v>0.75</v>
      </c>
      <c r="J26" s="33"/>
      <c r="K26" s="144"/>
      <c r="L26" s="9"/>
      <c r="M26" s="8"/>
      <c r="N26" s="42">
        <f>C26+E26+G26+I26+K26+M26</f>
        <v>3</v>
      </c>
    </row>
    <row r="27" spans="1:14" x14ac:dyDescent="0.3">
      <c r="A27" s="185">
        <f>SUM(A3:A26)</f>
        <v>88.38</v>
      </c>
      <c r="B27" s="183" t="s">
        <v>9</v>
      </c>
      <c r="C27" s="139">
        <f>SUM(C3:C26)</f>
        <v>6.34</v>
      </c>
      <c r="D27" s="84"/>
      <c r="E27" s="139">
        <f>SUM(E3:E26)</f>
        <v>4.1399999999999997</v>
      </c>
      <c r="F27" s="85"/>
      <c r="G27" s="139">
        <f>SUM(G3:G26)</f>
        <v>3.2</v>
      </c>
      <c r="H27" s="83"/>
      <c r="I27" s="139">
        <f>SUM(I3:I26)</f>
        <v>4.34</v>
      </c>
      <c r="J27" s="83"/>
      <c r="K27" s="139">
        <f>SUM(K3:K26)</f>
        <v>2.36</v>
      </c>
      <c r="L27" s="96"/>
      <c r="M27" s="96"/>
      <c r="N27" s="139">
        <f>SUM(N3:N26)</f>
        <v>20.38</v>
      </c>
    </row>
    <row r="29" spans="1:14" x14ac:dyDescent="0.3">
      <c r="A29" s="77"/>
      <c r="B29" s="40"/>
      <c r="C29" s="16" t="s">
        <v>10</v>
      </c>
      <c r="D29" s="80"/>
      <c r="E29" s="40"/>
      <c r="F29" s="81"/>
      <c r="G29" s="40"/>
      <c r="H29" s="16" t="s">
        <v>17</v>
      </c>
      <c r="I29" s="40"/>
      <c r="J29" s="40"/>
      <c r="K29" s="40">
        <f>N27*4.33</f>
        <v>88.245400000000004</v>
      </c>
    </row>
    <row r="30" spans="1:14" x14ac:dyDescent="0.3">
      <c r="A30" s="16"/>
      <c r="B30" s="16"/>
      <c r="C30" s="16" t="s">
        <v>11</v>
      </c>
      <c r="D30" s="16"/>
      <c r="E30" s="16"/>
      <c r="F30" s="133" t="s">
        <v>195</v>
      </c>
      <c r="G30" s="76"/>
      <c r="I30" s="16"/>
      <c r="K30" s="16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1" workbookViewId="0">
      <selection sqref="A1:N34"/>
    </sheetView>
  </sheetViews>
  <sheetFormatPr baseColWidth="10" defaultRowHeight="14.4" x14ac:dyDescent="0.3"/>
  <cols>
    <col min="1" max="1" width="6.44140625" customWidth="1"/>
    <col min="2" max="2" width="19.33203125" customWidth="1"/>
    <col min="3" max="3" width="4.88671875" customWidth="1"/>
    <col min="4" max="4" width="20.88671875" customWidth="1"/>
    <col min="5" max="5" width="5.5546875" customWidth="1"/>
    <col min="6" max="6" width="18.6640625" customWidth="1"/>
    <col min="7" max="7" width="4.44140625" customWidth="1"/>
    <col min="8" max="8" width="20.33203125" customWidth="1"/>
    <col min="9" max="9" width="4.44140625" customWidth="1"/>
    <col min="10" max="10" width="19.33203125" customWidth="1"/>
    <col min="11" max="11" width="5.88671875" customWidth="1"/>
    <col min="12" max="12" width="4" customWidth="1"/>
    <col min="13" max="13" width="3.33203125" customWidth="1"/>
    <col min="14" max="14" width="6.88671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2.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3.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2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3.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1.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1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2" customHeight="1" x14ac:dyDescent="0.3">
      <c r="A23" s="5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4" x14ac:dyDescent="0.3">
      <c r="A24" s="5">
        <v>4.33</v>
      </c>
      <c r="B24" s="89" t="s">
        <v>62</v>
      </c>
      <c r="C24" s="94">
        <v>1</v>
      </c>
      <c r="D24" s="33"/>
      <c r="E24" s="14"/>
      <c r="F24" s="161"/>
      <c r="G24" s="14"/>
      <c r="H24" s="33"/>
      <c r="I24" s="14"/>
      <c r="J24" s="33"/>
      <c r="K24" s="144"/>
      <c r="L24" s="9"/>
      <c r="M24" s="8"/>
      <c r="N24" s="42">
        <v>1</v>
      </c>
    </row>
    <row r="25" spans="1:14" ht="14.25" customHeight="1" x14ac:dyDescent="0.3">
      <c r="A25" s="3"/>
      <c r="B25" s="37" t="s">
        <v>194</v>
      </c>
      <c r="C25" s="88"/>
      <c r="D25" s="37" t="s">
        <v>194</v>
      </c>
      <c r="E25" s="147"/>
      <c r="F25" s="37" t="s">
        <v>194</v>
      </c>
      <c r="G25" s="147"/>
      <c r="H25" s="37" t="s">
        <v>194</v>
      </c>
      <c r="I25" s="147"/>
      <c r="J25" s="31"/>
      <c r="K25" s="116"/>
      <c r="L25" s="4"/>
      <c r="M25" s="6"/>
      <c r="N25" s="56"/>
    </row>
    <row r="26" spans="1:14" x14ac:dyDescent="0.3">
      <c r="A26" s="7">
        <v>12.99</v>
      </c>
      <c r="B26" s="89"/>
      <c r="C26" s="94">
        <v>0.75</v>
      </c>
      <c r="D26" s="33"/>
      <c r="E26" s="14">
        <v>0.75</v>
      </c>
      <c r="F26" s="161"/>
      <c r="G26" s="14">
        <v>0.75</v>
      </c>
      <c r="H26" s="33"/>
      <c r="I26" s="14">
        <v>0.75</v>
      </c>
      <c r="J26" s="33"/>
      <c r="K26" s="144"/>
      <c r="L26" s="9"/>
      <c r="M26" s="8"/>
      <c r="N26" s="42">
        <f>C26+E26+G26+I26+K26+M26</f>
        <v>3</v>
      </c>
    </row>
    <row r="27" spans="1:14" ht="21" customHeight="1" x14ac:dyDescent="0.3">
      <c r="A27" s="3"/>
      <c r="B27" s="105" t="s">
        <v>189</v>
      </c>
      <c r="C27" s="52"/>
      <c r="D27" s="105" t="s">
        <v>189</v>
      </c>
      <c r="E27" s="52"/>
      <c r="F27" s="105" t="s">
        <v>189</v>
      </c>
      <c r="G27" s="52"/>
      <c r="H27" s="105" t="s">
        <v>189</v>
      </c>
      <c r="I27" s="52"/>
      <c r="J27" s="105" t="s">
        <v>189</v>
      </c>
      <c r="K27" s="52"/>
      <c r="L27" s="20"/>
      <c r="M27" s="20"/>
      <c r="N27" s="52"/>
    </row>
    <row r="28" spans="1:14" x14ac:dyDescent="0.3">
      <c r="A28" s="7">
        <v>18.32</v>
      </c>
      <c r="B28" s="22" t="s">
        <v>39</v>
      </c>
      <c r="C28" s="53">
        <v>0.5</v>
      </c>
      <c r="D28" s="22" t="s">
        <v>39</v>
      </c>
      <c r="E28" s="53">
        <v>0.5</v>
      </c>
      <c r="F28" s="22" t="s">
        <v>37</v>
      </c>
      <c r="G28" s="53">
        <v>2.23</v>
      </c>
      <c r="H28" s="22" t="s">
        <v>39</v>
      </c>
      <c r="I28" s="53">
        <v>0.5</v>
      </c>
      <c r="J28" s="22" t="s">
        <v>39</v>
      </c>
      <c r="K28" s="53">
        <v>0.5</v>
      </c>
      <c r="L28" s="22"/>
      <c r="M28" s="22"/>
      <c r="N28" s="53">
        <f>C28+E28+G28+I28+K28</f>
        <v>4.2300000000000004</v>
      </c>
    </row>
    <row r="29" spans="1:14" x14ac:dyDescent="0.3">
      <c r="A29" s="52"/>
      <c r="B29" s="72" t="s">
        <v>197</v>
      </c>
      <c r="C29" s="136"/>
      <c r="D29" s="72" t="s">
        <v>197</v>
      </c>
      <c r="E29" s="145"/>
      <c r="F29" s="72" t="s">
        <v>197</v>
      </c>
      <c r="G29" s="136"/>
      <c r="H29" s="72" t="s">
        <v>197</v>
      </c>
      <c r="I29" s="136"/>
      <c r="J29" s="72" t="s">
        <v>197</v>
      </c>
      <c r="K29" s="136"/>
      <c r="L29" s="20"/>
      <c r="M29" s="52"/>
      <c r="N29" s="52"/>
    </row>
    <row r="30" spans="1:14" x14ac:dyDescent="0.3">
      <c r="A30" s="53">
        <v>14.08</v>
      </c>
      <c r="B30" s="187" t="s">
        <v>39</v>
      </c>
      <c r="C30" s="137">
        <v>0.36</v>
      </c>
      <c r="D30" s="22" t="s">
        <v>93</v>
      </c>
      <c r="E30" s="137">
        <v>0.36</v>
      </c>
      <c r="F30" s="67" t="s">
        <v>39</v>
      </c>
      <c r="G30" s="137">
        <v>0.36</v>
      </c>
      <c r="H30" s="22" t="s">
        <v>198</v>
      </c>
      <c r="I30" s="137">
        <v>1.81</v>
      </c>
      <c r="J30" s="22" t="s">
        <v>39</v>
      </c>
      <c r="K30" s="137">
        <v>0.36</v>
      </c>
      <c r="L30" s="22"/>
      <c r="M30" s="53"/>
      <c r="N30" s="53">
        <f>M30+K30+I30+G30+E30+C30</f>
        <v>3.2499999999999996</v>
      </c>
    </row>
    <row r="31" spans="1:14" x14ac:dyDescent="0.3">
      <c r="A31" s="185">
        <f>SUM(A3:A30)</f>
        <v>120.77999999999999</v>
      </c>
      <c r="B31" s="183" t="s">
        <v>9</v>
      </c>
      <c r="C31" s="139">
        <f>SUM(C3:C30)</f>
        <v>7.2</v>
      </c>
      <c r="D31" s="84"/>
      <c r="E31" s="139">
        <f>SUM(E3:E30)</f>
        <v>5</v>
      </c>
      <c r="F31" s="85"/>
      <c r="G31" s="139">
        <f>SUM(G3:G30)</f>
        <v>5.79</v>
      </c>
      <c r="H31" s="83"/>
      <c r="I31" s="139">
        <f>SUM(I3:I30)</f>
        <v>6.65</v>
      </c>
      <c r="J31" s="83"/>
      <c r="K31" s="139">
        <f>SUM(K3:K30)</f>
        <v>3.2199999999999998</v>
      </c>
      <c r="L31" s="96"/>
      <c r="M31" s="96"/>
      <c r="N31" s="139">
        <f>SUM(N3:N30)</f>
        <v>27.86</v>
      </c>
    </row>
    <row r="33" spans="1:11" x14ac:dyDescent="0.3">
      <c r="A33" s="77"/>
      <c r="B33" s="40"/>
      <c r="C33" s="16" t="s">
        <v>10</v>
      </c>
      <c r="D33" s="80"/>
      <c r="E33" s="40"/>
      <c r="F33" s="81"/>
      <c r="G33" s="40"/>
      <c r="H33" s="16" t="s">
        <v>17</v>
      </c>
      <c r="I33" s="40"/>
      <c r="J33" s="40"/>
      <c r="K33" s="40">
        <f>N31*4.33</f>
        <v>120.63379999999999</v>
      </c>
    </row>
    <row r="34" spans="1:11" x14ac:dyDescent="0.3">
      <c r="A34" s="16"/>
      <c r="B34" s="16"/>
      <c r="C34" s="16" t="s">
        <v>11</v>
      </c>
      <c r="D34" s="16"/>
      <c r="E34" s="16"/>
      <c r="F34" s="133" t="s">
        <v>199</v>
      </c>
      <c r="G34" s="76"/>
      <c r="I34" s="16"/>
      <c r="K34" s="16"/>
    </row>
    <row r="35" spans="1:11" x14ac:dyDescent="0.3">
      <c r="H35" t="s">
        <v>200</v>
      </c>
    </row>
    <row r="36" spans="1:11" x14ac:dyDescent="0.3">
      <c r="H36" t="s">
        <v>196</v>
      </c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sqref="A1:N32"/>
    </sheetView>
  </sheetViews>
  <sheetFormatPr baseColWidth="10" defaultRowHeight="14.4" x14ac:dyDescent="0.3"/>
  <cols>
    <col min="1" max="1" width="5.88671875" customWidth="1"/>
    <col min="2" max="2" width="14.44140625" customWidth="1"/>
    <col min="3" max="3" width="5.88671875" customWidth="1"/>
    <col min="4" max="4" width="20" customWidth="1"/>
    <col min="5" max="5" width="5.44140625" customWidth="1"/>
    <col min="6" max="6" width="19.44140625" customWidth="1"/>
    <col min="7" max="7" width="4.44140625" customWidth="1"/>
    <col min="8" max="8" width="16" customWidth="1"/>
    <col min="9" max="9" width="4.6640625" customWidth="1"/>
    <col min="10" max="10" width="18.44140625" customWidth="1"/>
    <col min="11" max="11" width="5.5546875" customWidth="1"/>
    <col min="12" max="12" width="3.5546875" customWidth="1"/>
    <col min="13" max="13" width="4.5546875" customWidth="1"/>
    <col min="14" max="14" width="5.5546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4.7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ht="13.5" customHeight="1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ht="13.5" customHeight="1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5.7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3.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3.7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2.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0.5" customHeight="1" x14ac:dyDescent="0.3">
      <c r="A23" s="184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4" x14ac:dyDescent="0.3">
      <c r="A24" s="184">
        <v>4.33</v>
      </c>
      <c r="B24" s="89" t="s">
        <v>62</v>
      </c>
      <c r="C24" s="94">
        <v>1</v>
      </c>
      <c r="D24" s="33"/>
      <c r="E24" s="14"/>
      <c r="F24" s="161"/>
      <c r="G24" s="14"/>
      <c r="H24" s="33"/>
      <c r="I24" s="14"/>
      <c r="J24" s="33"/>
      <c r="K24" s="144"/>
      <c r="L24" s="9"/>
      <c r="M24" s="8"/>
      <c r="N24" s="42">
        <v>1</v>
      </c>
    </row>
    <row r="25" spans="1:14" ht="12.75" customHeight="1" x14ac:dyDescent="0.3">
      <c r="A25" s="3"/>
      <c r="B25" s="37" t="s">
        <v>194</v>
      </c>
      <c r="C25" s="88"/>
      <c r="D25" s="37" t="s">
        <v>194</v>
      </c>
      <c r="E25" s="147"/>
      <c r="F25" s="37" t="s">
        <v>194</v>
      </c>
      <c r="G25" s="147"/>
      <c r="H25" s="37" t="s">
        <v>194</v>
      </c>
      <c r="I25" s="147"/>
      <c r="J25" s="31"/>
      <c r="K25" s="116"/>
      <c r="L25" s="4"/>
      <c r="M25" s="6"/>
      <c r="N25" s="56"/>
    </row>
    <row r="26" spans="1:14" x14ac:dyDescent="0.3">
      <c r="A26" s="7">
        <v>12.99</v>
      </c>
      <c r="B26" s="89"/>
      <c r="C26" s="94">
        <v>0.75</v>
      </c>
      <c r="D26" s="33"/>
      <c r="E26" s="14">
        <v>0.75</v>
      </c>
      <c r="F26" s="161"/>
      <c r="G26" s="14">
        <v>0.75</v>
      </c>
      <c r="H26" s="33"/>
      <c r="I26" s="14">
        <v>0.75</v>
      </c>
      <c r="J26" s="33"/>
      <c r="K26" s="144"/>
      <c r="L26" s="9"/>
      <c r="M26" s="8"/>
      <c r="N26" s="42">
        <f>C26+E26+G26+I26+K26+M26</f>
        <v>3</v>
      </c>
    </row>
    <row r="27" spans="1:14" ht="20.399999999999999" x14ac:dyDescent="0.3">
      <c r="A27" s="123"/>
      <c r="B27" s="105" t="s">
        <v>189</v>
      </c>
      <c r="C27" s="52"/>
      <c r="D27" s="105" t="s">
        <v>189</v>
      </c>
      <c r="E27" s="52"/>
      <c r="F27" s="105" t="s">
        <v>189</v>
      </c>
      <c r="G27" s="52"/>
      <c r="H27" s="105" t="s">
        <v>189</v>
      </c>
      <c r="I27" s="52"/>
      <c r="J27" s="105" t="s">
        <v>189</v>
      </c>
      <c r="K27" s="52"/>
      <c r="L27" s="20"/>
      <c r="M27" s="20"/>
      <c r="N27" s="52"/>
    </row>
    <row r="28" spans="1:14" x14ac:dyDescent="0.3">
      <c r="A28" s="124">
        <v>18.32</v>
      </c>
      <c r="B28" s="22" t="s">
        <v>39</v>
      </c>
      <c r="C28" s="53">
        <v>0.5</v>
      </c>
      <c r="D28" s="22" t="s">
        <v>39</v>
      </c>
      <c r="E28" s="53">
        <v>0.5</v>
      </c>
      <c r="F28" s="22" t="s">
        <v>37</v>
      </c>
      <c r="G28" s="53">
        <v>2.23</v>
      </c>
      <c r="H28" s="22" t="s">
        <v>39</v>
      </c>
      <c r="I28" s="53">
        <v>0.5</v>
      </c>
      <c r="J28" s="22" t="s">
        <v>39</v>
      </c>
      <c r="K28" s="53">
        <v>0.5</v>
      </c>
      <c r="L28" s="22"/>
      <c r="M28" s="22"/>
      <c r="N28" s="53">
        <f>C28+E28+G28+I28+K28</f>
        <v>4.2300000000000004</v>
      </c>
    </row>
    <row r="29" spans="1:14" x14ac:dyDescent="0.3">
      <c r="A29" s="185">
        <f>SUM(A3:A28)</f>
        <v>106.69999999999999</v>
      </c>
      <c r="B29" s="183" t="s">
        <v>9</v>
      </c>
      <c r="C29" s="139">
        <f>SUM(C3:C28)</f>
        <v>6.84</v>
      </c>
      <c r="D29" s="84"/>
      <c r="E29" s="139">
        <f>SUM(E3:E28)</f>
        <v>4.6399999999999997</v>
      </c>
      <c r="F29" s="85"/>
      <c r="G29" s="139">
        <f>SUM(G3:G28)</f>
        <v>5.43</v>
      </c>
      <c r="H29" s="83"/>
      <c r="I29" s="139">
        <f>SUM(I3:I28)</f>
        <v>4.84</v>
      </c>
      <c r="J29" s="83"/>
      <c r="K29" s="139">
        <f>SUM(K3:K28)</f>
        <v>2.86</v>
      </c>
      <c r="L29" s="96"/>
      <c r="M29" s="96"/>
      <c r="N29" s="139">
        <f>SUM(N4:N28)</f>
        <v>24.61</v>
      </c>
    </row>
    <row r="31" spans="1:14" x14ac:dyDescent="0.3">
      <c r="A31" s="77"/>
      <c r="B31" s="40"/>
      <c r="C31" s="16" t="s">
        <v>10</v>
      </c>
      <c r="D31" s="80"/>
      <c r="E31" s="40"/>
      <c r="F31" s="81"/>
      <c r="G31" s="40"/>
      <c r="H31" s="16" t="s">
        <v>17</v>
      </c>
      <c r="I31" s="40"/>
      <c r="J31" s="40"/>
      <c r="K31" s="40">
        <f>N29*4.33</f>
        <v>106.5613</v>
      </c>
    </row>
    <row r="32" spans="1:14" x14ac:dyDescent="0.3">
      <c r="A32" s="16"/>
      <c r="B32" s="16"/>
      <c r="C32" s="16" t="s">
        <v>11</v>
      </c>
      <c r="D32" s="16"/>
      <c r="E32" s="16"/>
      <c r="F32" s="133" t="s">
        <v>192</v>
      </c>
      <c r="G32" s="76"/>
      <c r="I32" s="16"/>
      <c r="K32" s="16"/>
    </row>
    <row r="34" spans="6:6" x14ac:dyDescent="0.3">
      <c r="F34" t="s">
        <v>196</v>
      </c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B13" sqref="B13"/>
    </sheetView>
  </sheetViews>
  <sheetFormatPr baseColWidth="10" defaultRowHeight="14.4" x14ac:dyDescent="0.3"/>
  <cols>
    <col min="1" max="1" width="7.44140625" customWidth="1"/>
    <col min="2" max="2" width="16.109375" customWidth="1"/>
    <col min="3" max="3" width="6.5546875" customWidth="1"/>
    <col min="4" max="4" width="17.33203125" customWidth="1"/>
    <col min="5" max="5" width="6.33203125" customWidth="1"/>
    <col min="6" max="6" width="23.33203125" customWidth="1"/>
    <col min="7" max="7" width="5.6640625" customWidth="1"/>
    <col min="8" max="8" width="17.5546875" customWidth="1"/>
    <col min="9" max="9" width="5.33203125" customWidth="1"/>
    <col min="10" max="10" width="18.109375" customWidth="1"/>
    <col min="11" max="11" width="5.44140625" customWidth="1"/>
    <col min="12" max="12" width="4" customWidth="1"/>
    <col min="13" max="13" width="4.6640625" customWidth="1"/>
    <col min="14" max="14" width="6.5546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17.2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6.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3.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5.2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3.2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6.5" customHeight="1" x14ac:dyDescent="0.3">
      <c r="A23" s="184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4" x14ac:dyDescent="0.3">
      <c r="A24" s="184">
        <v>4.33</v>
      </c>
      <c r="B24" s="150" t="s">
        <v>62</v>
      </c>
      <c r="C24" s="114">
        <v>1</v>
      </c>
      <c r="D24" s="100"/>
      <c r="E24" s="156"/>
      <c r="F24" s="186"/>
      <c r="G24" s="156"/>
      <c r="H24" s="100"/>
      <c r="I24" s="156"/>
      <c r="J24" s="100"/>
      <c r="K24" s="164"/>
      <c r="L24" s="19"/>
      <c r="M24" s="12"/>
      <c r="N24" s="42">
        <f>C24+E24+G24+I24+K24+M24</f>
        <v>1</v>
      </c>
    </row>
    <row r="25" spans="1:14" ht="15.75" customHeight="1" x14ac:dyDescent="0.3">
      <c r="A25" s="3"/>
      <c r="B25" s="37" t="s">
        <v>194</v>
      </c>
      <c r="C25" s="88"/>
      <c r="D25" s="37" t="s">
        <v>194</v>
      </c>
      <c r="E25" s="147"/>
      <c r="F25" s="37" t="s">
        <v>194</v>
      </c>
      <c r="G25" s="147"/>
      <c r="H25" s="37" t="s">
        <v>194</v>
      </c>
      <c r="I25" s="147"/>
      <c r="J25" s="31"/>
      <c r="K25" s="116"/>
      <c r="L25" s="4"/>
      <c r="M25" s="6"/>
      <c r="N25" s="56"/>
    </row>
    <row r="26" spans="1:14" x14ac:dyDescent="0.3">
      <c r="A26" s="7">
        <v>12.99</v>
      </c>
      <c r="B26" s="89"/>
      <c r="C26" s="94">
        <v>0.75</v>
      </c>
      <c r="D26" s="33"/>
      <c r="E26" s="14">
        <v>0.75</v>
      </c>
      <c r="F26" s="161"/>
      <c r="G26" s="14">
        <v>0.75</v>
      </c>
      <c r="H26" s="33"/>
      <c r="I26" s="14">
        <v>0.75</v>
      </c>
      <c r="J26" s="33"/>
      <c r="K26" s="144"/>
      <c r="L26" s="9"/>
      <c r="M26" s="8"/>
      <c r="N26" s="42">
        <f>C26+E26+G26+I26+K26+M26</f>
        <v>3</v>
      </c>
    </row>
    <row r="27" spans="1:14" x14ac:dyDescent="0.3">
      <c r="A27" s="185">
        <f>SUM(A3:A26)</f>
        <v>88.38</v>
      </c>
      <c r="B27" s="183" t="s">
        <v>9</v>
      </c>
      <c r="C27" s="139">
        <f>SUM(C3:C26)</f>
        <v>6.34</v>
      </c>
      <c r="D27" s="84"/>
      <c r="E27" s="139">
        <f>SUM(E3:E26)</f>
        <v>4.1399999999999997</v>
      </c>
      <c r="F27" s="85"/>
      <c r="G27" s="139">
        <f>SUM(G3:G26)</f>
        <v>3.2</v>
      </c>
      <c r="H27" s="83"/>
      <c r="I27" s="139">
        <f>SUM(I3:I26)</f>
        <v>4.34</v>
      </c>
      <c r="J27" s="83"/>
      <c r="K27" s="139">
        <f>SUM(K3:K26)</f>
        <v>2.36</v>
      </c>
      <c r="L27" s="96"/>
      <c r="M27" s="96"/>
      <c r="N27" s="139">
        <f>SUM(N3:N26)</f>
        <v>20.38</v>
      </c>
    </row>
    <row r="29" spans="1:14" x14ac:dyDescent="0.3">
      <c r="A29" s="77"/>
      <c r="B29" s="40"/>
      <c r="C29" s="16" t="s">
        <v>10</v>
      </c>
      <c r="D29" s="80"/>
      <c r="E29" s="40"/>
      <c r="F29" s="81"/>
      <c r="G29" s="40"/>
      <c r="H29" s="16" t="s">
        <v>17</v>
      </c>
      <c r="I29" s="40"/>
      <c r="J29" s="40"/>
      <c r="K29" s="40">
        <f>N27*4.33</f>
        <v>88.245400000000004</v>
      </c>
    </row>
    <row r="30" spans="1:14" x14ac:dyDescent="0.3">
      <c r="A30" s="16"/>
      <c r="B30" s="16"/>
      <c r="C30" s="16" t="s">
        <v>11</v>
      </c>
      <c r="D30" s="16"/>
      <c r="E30" s="16"/>
      <c r="F30" s="133" t="s">
        <v>193</v>
      </c>
      <c r="G30" s="76"/>
      <c r="I30" s="16"/>
      <c r="K30" s="16"/>
    </row>
  </sheetData>
  <pageMargins left="0" right="0" top="0.59055118110236227" bottom="0" header="0.31496062992125984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10" workbookViewId="0">
      <selection sqref="A1:N28"/>
    </sheetView>
  </sheetViews>
  <sheetFormatPr baseColWidth="10" defaultRowHeight="14.4" x14ac:dyDescent="0.3"/>
  <cols>
    <col min="1" max="1" width="5.33203125" customWidth="1"/>
    <col min="2" max="2" width="14.5546875" customWidth="1"/>
    <col min="3" max="3" width="5.6640625" customWidth="1"/>
    <col min="4" max="4" width="18.44140625" customWidth="1"/>
    <col min="5" max="5" width="5" customWidth="1"/>
    <col min="6" max="6" width="22.88671875" customWidth="1"/>
    <col min="7" max="7" width="4.109375" customWidth="1"/>
    <col min="8" max="8" width="16" customWidth="1"/>
    <col min="9" max="9" width="4.6640625" customWidth="1"/>
    <col min="10" max="10" width="21.5546875" customWidth="1"/>
    <col min="11" max="11" width="4.88671875" customWidth="1"/>
    <col min="12" max="12" width="5.33203125" customWidth="1"/>
    <col min="13" max="13" width="4.109375" customWidth="1"/>
    <col min="14" max="14" width="6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3.2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5.7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6.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6" ht="15.7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6" ht="38.2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6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6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6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6" ht="22.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6" ht="14.25" customHeight="1" x14ac:dyDescent="0.3">
      <c r="A23" s="184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6" x14ac:dyDescent="0.3">
      <c r="A24" s="184">
        <v>4.33</v>
      </c>
      <c r="B24" s="89" t="s">
        <v>62</v>
      </c>
      <c r="C24" s="94">
        <v>1</v>
      </c>
      <c r="D24" s="33"/>
      <c r="E24" s="14"/>
      <c r="F24" s="161"/>
      <c r="G24" s="14"/>
      <c r="H24" s="33"/>
      <c r="I24" s="14"/>
      <c r="J24" s="33"/>
      <c r="K24" s="144"/>
      <c r="L24" s="9"/>
      <c r="M24" s="8"/>
      <c r="N24" s="42">
        <v>1</v>
      </c>
    </row>
    <row r="25" spans="1:16" x14ac:dyDescent="0.3">
      <c r="A25" s="185">
        <f>SUM(A3:A24)</f>
        <v>75.39</v>
      </c>
      <c r="B25" s="183" t="s">
        <v>9</v>
      </c>
      <c r="C25" s="139">
        <f>SUM(C3:C24)</f>
        <v>5.59</v>
      </c>
      <c r="D25" s="84"/>
      <c r="E25" s="139">
        <f>SUM(E3:E24)</f>
        <v>3.3899999999999997</v>
      </c>
      <c r="F25" s="85"/>
      <c r="G25" s="139">
        <f>SUM(G3:G24)</f>
        <v>2.4500000000000002</v>
      </c>
      <c r="H25" s="83"/>
      <c r="I25" s="139">
        <f>SUM(I3:I24)</f>
        <v>3.59</v>
      </c>
      <c r="J25" s="83"/>
      <c r="K25" s="139">
        <f>SUM(K3:K24)</f>
        <v>2.36</v>
      </c>
      <c r="L25" s="96"/>
      <c r="M25" s="96"/>
      <c r="N25" s="139">
        <f>SUM(N3:N24)</f>
        <v>17.38</v>
      </c>
      <c r="P25" t="s">
        <v>190</v>
      </c>
    </row>
    <row r="27" spans="1:16" x14ac:dyDescent="0.3">
      <c r="A27" s="77"/>
      <c r="B27" s="40"/>
      <c r="C27" s="16" t="s">
        <v>10</v>
      </c>
      <c r="D27" s="80"/>
      <c r="E27" s="40"/>
      <c r="F27" s="81"/>
      <c r="G27" s="40"/>
      <c r="H27" s="16" t="s">
        <v>17</v>
      </c>
      <c r="I27" s="40"/>
      <c r="J27" s="40"/>
      <c r="K27" s="40">
        <f>N25*4.33</f>
        <v>75.255399999999995</v>
      </c>
    </row>
    <row r="28" spans="1:16" x14ac:dyDescent="0.3">
      <c r="A28" s="16"/>
      <c r="B28" s="16"/>
      <c r="C28" s="16" t="s">
        <v>11</v>
      </c>
      <c r="D28" s="16"/>
      <c r="E28" s="16"/>
      <c r="F28" s="133" t="s">
        <v>191</v>
      </c>
      <c r="G28" s="76"/>
      <c r="I28" s="16"/>
      <c r="K28" s="16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activeCell="A27" sqref="A27:N28"/>
    </sheetView>
  </sheetViews>
  <sheetFormatPr baseColWidth="10" defaultRowHeight="14.4" x14ac:dyDescent="0.3"/>
  <cols>
    <col min="1" max="1" width="5.44140625" customWidth="1"/>
    <col min="2" max="2" width="15.44140625" customWidth="1"/>
    <col min="3" max="3" width="5.109375" customWidth="1"/>
    <col min="4" max="4" width="17.109375" customWidth="1"/>
    <col min="5" max="5" width="4.6640625" customWidth="1"/>
    <col min="6" max="6" width="24.109375" customWidth="1"/>
    <col min="7" max="7" width="4.6640625" customWidth="1"/>
    <col min="8" max="8" width="16.6640625" customWidth="1"/>
    <col min="9" max="9" width="6.109375" customWidth="1"/>
    <col min="10" max="10" width="18.109375" customWidth="1"/>
    <col min="11" max="11" width="5.44140625" customWidth="1"/>
    <col min="12" max="12" width="5.33203125" customWidth="1"/>
    <col min="13" max="13" width="4.5546875" customWidth="1"/>
    <col min="14" max="14" width="5.88671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18.7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2.7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2.7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2.7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3.7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0.2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2.75" customHeight="1" x14ac:dyDescent="0.3">
      <c r="A23" s="184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4" ht="12.75" customHeight="1" x14ac:dyDescent="0.3">
      <c r="A24" s="184">
        <v>4.33</v>
      </c>
      <c r="B24" s="89" t="s">
        <v>62</v>
      </c>
      <c r="C24" s="94">
        <v>1</v>
      </c>
      <c r="D24" s="33"/>
      <c r="E24" s="14"/>
      <c r="F24" s="161"/>
      <c r="G24" s="14"/>
      <c r="H24" s="33"/>
      <c r="I24" s="14"/>
      <c r="J24" s="33"/>
      <c r="K24" s="144"/>
      <c r="L24" s="9"/>
      <c r="M24" s="8"/>
      <c r="N24" s="42">
        <v>1</v>
      </c>
    </row>
    <row r="25" spans="1:14" ht="12.75" customHeight="1" x14ac:dyDescent="0.3">
      <c r="A25" s="3"/>
      <c r="B25" s="20" t="s">
        <v>108</v>
      </c>
      <c r="C25" s="52"/>
      <c r="D25" s="20" t="s">
        <v>108</v>
      </c>
      <c r="E25" s="52"/>
      <c r="F25" s="20" t="s">
        <v>108</v>
      </c>
      <c r="G25" s="52"/>
      <c r="H25" s="20" t="s">
        <v>108</v>
      </c>
      <c r="I25" s="52"/>
      <c r="J25" s="20" t="s">
        <v>108</v>
      </c>
      <c r="K25" s="52"/>
      <c r="L25" s="20"/>
      <c r="M25" s="20"/>
      <c r="N25" s="52"/>
    </row>
    <row r="26" spans="1:14" ht="12.75" customHeight="1" x14ac:dyDescent="0.3">
      <c r="A26" s="5">
        <v>17.079999999999998</v>
      </c>
      <c r="B26" s="70" t="s">
        <v>39</v>
      </c>
      <c r="C26" s="54">
        <v>0.53</v>
      </c>
      <c r="D26" s="70" t="s">
        <v>39</v>
      </c>
      <c r="E26" s="54">
        <v>0.53</v>
      </c>
      <c r="F26" s="70" t="s">
        <v>37</v>
      </c>
      <c r="G26" s="54">
        <v>1.83</v>
      </c>
      <c r="H26" s="70" t="s">
        <v>39</v>
      </c>
      <c r="I26" s="54">
        <v>0.53</v>
      </c>
      <c r="J26" s="70" t="s">
        <v>39</v>
      </c>
      <c r="K26" s="54">
        <v>0.52</v>
      </c>
      <c r="L26" s="70"/>
      <c r="M26" s="70"/>
      <c r="N26" s="54">
        <f>K26+I26+G26+E26+C26</f>
        <v>3.9400000000000004</v>
      </c>
    </row>
    <row r="27" spans="1:14" ht="20.25" customHeight="1" x14ac:dyDescent="0.3">
      <c r="A27" s="123"/>
      <c r="B27" s="105" t="s">
        <v>189</v>
      </c>
      <c r="C27" s="52"/>
      <c r="D27" s="105" t="s">
        <v>189</v>
      </c>
      <c r="E27" s="52"/>
      <c r="F27" s="105" t="s">
        <v>189</v>
      </c>
      <c r="G27" s="52"/>
      <c r="H27" s="105" t="s">
        <v>189</v>
      </c>
      <c r="I27" s="52"/>
      <c r="J27" s="105" t="s">
        <v>189</v>
      </c>
      <c r="K27" s="52"/>
      <c r="L27" s="20"/>
      <c r="M27" s="20"/>
      <c r="N27" s="52"/>
    </row>
    <row r="28" spans="1:14" ht="12.75" customHeight="1" x14ac:dyDescent="0.3">
      <c r="A28" s="124">
        <v>18.32</v>
      </c>
      <c r="B28" s="22" t="s">
        <v>39</v>
      </c>
      <c r="C28" s="53">
        <v>0.5</v>
      </c>
      <c r="D28" s="22" t="s">
        <v>39</v>
      </c>
      <c r="E28" s="53">
        <v>0.5</v>
      </c>
      <c r="F28" s="22" t="s">
        <v>37</v>
      </c>
      <c r="G28" s="53">
        <v>2.23</v>
      </c>
      <c r="H28" s="22" t="s">
        <v>39</v>
      </c>
      <c r="I28" s="53">
        <v>0.5</v>
      </c>
      <c r="J28" s="22" t="s">
        <v>39</v>
      </c>
      <c r="K28" s="53">
        <v>0.5</v>
      </c>
      <c r="L28" s="22"/>
      <c r="M28" s="22"/>
      <c r="N28" s="53">
        <f>C28+E28+G28+I28+K28</f>
        <v>4.2300000000000004</v>
      </c>
    </row>
    <row r="29" spans="1:14" x14ac:dyDescent="0.3">
      <c r="A29" s="185">
        <f>SUM(A3:A28)</f>
        <v>110.78999999999999</v>
      </c>
      <c r="B29" s="183" t="s">
        <v>9</v>
      </c>
      <c r="C29" s="139">
        <f>SUM(C3:C28)</f>
        <v>6.62</v>
      </c>
      <c r="D29" s="84"/>
      <c r="E29" s="139">
        <f>SUM(E3:E28)</f>
        <v>4.42</v>
      </c>
      <c r="F29" s="85"/>
      <c r="G29" s="139">
        <f>SUM(G3:G28)</f>
        <v>6.51</v>
      </c>
      <c r="H29" s="83"/>
      <c r="I29" s="139">
        <f>SUM(I3:I28)</f>
        <v>4.62</v>
      </c>
      <c r="J29" s="83"/>
      <c r="K29" s="139">
        <f>SUM(K3:K28)</f>
        <v>3.38</v>
      </c>
      <c r="L29" s="96"/>
      <c r="M29" s="96"/>
      <c r="N29" s="139">
        <f>SUM(N3:N24)</f>
        <v>17.38</v>
      </c>
    </row>
    <row r="31" spans="1:14" x14ac:dyDescent="0.3">
      <c r="A31" s="77"/>
      <c r="B31" s="40"/>
      <c r="C31" s="16" t="s">
        <v>10</v>
      </c>
      <c r="D31" s="80"/>
      <c r="E31" s="40"/>
      <c r="F31" s="81"/>
      <c r="G31" s="40"/>
      <c r="H31" s="16" t="s">
        <v>17</v>
      </c>
      <c r="I31" s="40"/>
      <c r="J31" s="40"/>
      <c r="K31" s="40">
        <f>N29*4.33</f>
        <v>75.255399999999995</v>
      </c>
    </row>
    <row r="32" spans="1:14" x14ac:dyDescent="0.3">
      <c r="A32" s="16"/>
      <c r="B32" s="16"/>
      <c r="C32" s="16" t="s">
        <v>11</v>
      </c>
      <c r="D32" s="16"/>
      <c r="E32" s="16"/>
      <c r="F32" s="133" t="s">
        <v>188</v>
      </c>
      <c r="G32" s="76"/>
      <c r="I32" s="16"/>
      <c r="K32" s="16"/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3" workbookViewId="0">
      <selection sqref="A1:N28"/>
    </sheetView>
  </sheetViews>
  <sheetFormatPr baseColWidth="10" defaultRowHeight="14.4" x14ac:dyDescent="0.3"/>
  <cols>
    <col min="1" max="1" width="9" customWidth="1"/>
    <col min="2" max="2" width="14" customWidth="1"/>
    <col min="3" max="3" width="6.33203125" customWidth="1"/>
    <col min="4" max="4" width="12.33203125" customWidth="1"/>
    <col min="5" max="5" width="6" customWidth="1"/>
    <col min="6" max="6" width="22.88671875" customWidth="1"/>
    <col min="7" max="7" width="6.33203125" customWidth="1"/>
    <col min="8" max="8" width="17.44140625" customWidth="1"/>
    <col min="9" max="9" width="6.6640625" customWidth="1"/>
    <col min="10" max="10" width="19.5546875" customWidth="1"/>
    <col min="11" max="11" width="6.109375" customWidth="1"/>
    <col min="12" max="12" width="5.6640625" customWidth="1"/>
    <col min="13" max="13" width="5.5546875" customWidth="1"/>
    <col min="14" max="14" width="8.441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3.4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ht="8.4" customHeight="1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24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41.2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32.4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184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</row>
    <row r="24" spans="1:14" x14ac:dyDescent="0.3">
      <c r="A24" s="184">
        <v>4.33</v>
      </c>
      <c r="B24" s="89" t="s">
        <v>62</v>
      </c>
      <c r="C24" s="94">
        <v>1</v>
      </c>
      <c r="D24" s="33"/>
      <c r="E24" s="14"/>
      <c r="F24" s="161"/>
      <c r="G24" s="14"/>
      <c r="H24" s="33"/>
      <c r="I24" s="14"/>
      <c r="J24" s="33"/>
      <c r="K24" s="144"/>
      <c r="L24" s="9"/>
      <c r="M24" s="8"/>
      <c r="N24" s="42">
        <v>1</v>
      </c>
    </row>
    <row r="25" spans="1:14" x14ac:dyDescent="0.3">
      <c r="A25" s="185">
        <f>SUM(A3:A24)</f>
        <v>75.39</v>
      </c>
      <c r="B25" s="183" t="s">
        <v>9</v>
      </c>
      <c r="C25" s="139">
        <f>SUM(C3:C24)</f>
        <v>5.59</v>
      </c>
      <c r="D25" s="84"/>
      <c r="E25" s="139">
        <f>SUM(E3:E22)</f>
        <v>3.3899999999999997</v>
      </c>
      <c r="F25" s="85"/>
      <c r="G25" s="139">
        <f>SUM(G3:G22)</f>
        <v>2.4500000000000002</v>
      </c>
      <c r="H25" s="83"/>
      <c r="I25" s="139">
        <f>SUM(I3:I22)</f>
        <v>3.59</v>
      </c>
      <c r="J25" s="83"/>
      <c r="K25" s="139">
        <f>SUM(K4:K22)</f>
        <v>2.36</v>
      </c>
      <c r="L25" s="96"/>
      <c r="M25" s="96"/>
      <c r="N25" s="139">
        <f>SUM(N3:N24)</f>
        <v>17.38</v>
      </c>
    </row>
    <row r="27" spans="1:14" x14ac:dyDescent="0.3">
      <c r="A27" s="77"/>
      <c r="B27" s="40"/>
      <c r="C27" s="16" t="s">
        <v>10</v>
      </c>
      <c r="D27" s="80"/>
      <c r="E27" s="40"/>
      <c r="F27" s="81"/>
      <c r="G27" s="40"/>
      <c r="H27" s="16" t="s">
        <v>17</v>
      </c>
      <c r="I27" s="40"/>
      <c r="J27" s="40"/>
      <c r="K27" s="40">
        <f>N25*4.33</f>
        <v>75.255399999999995</v>
      </c>
    </row>
    <row r="28" spans="1:14" x14ac:dyDescent="0.3">
      <c r="A28" s="16"/>
      <c r="B28" s="16"/>
      <c r="C28" s="16" t="s">
        <v>11</v>
      </c>
      <c r="D28" s="16"/>
      <c r="E28" s="16"/>
      <c r="F28" s="133">
        <v>44531</v>
      </c>
      <c r="G28" s="76"/>
      <c r="I28" s="16"/>
      <c r="K28" s="16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5" workbookViewId="0">
      <selection activeCell="A3" sqref="A3:A29"/>
    </sheetView>
  </sheetViews>
  <sheetFormatPr baseColWidth="10" defaultRowHeight="14.4" x14ac:dyDescent="0.3"/>
  <cols>
    <col min="1" max="1" width="5.109375" customWidth="1"/>
    <col min="2" max="2" width="14.6640625" customWidth="1"/>
    <col min="3" max="3" width="5" customWidth="1"/>
    <col min="4" max="4" width="18.109375" customWidth="1"/>
    <col min="5" max="5" width="5.109375" customWidth="1"/>
    <col min="6" max="6" width="23.5546875" customWidth="1"/>
    <col min="7" max="7" width="4.6640625" customWidth="1"/>
    <col min="8" max="8" width="16.5546875" customWidth="1"/>
    <col min="9" max="9" width="4.6640625" customWidth="1"/>
    <col min="10" max="10" width="18" customWidth="1"/>
    <col min="11" max="12" width="4.88671875" customWidth="1"/>
    <col min="13" max="13" width="3.44140625" customWidth="1"/>
    <col min="14" max="14" width="5.5546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2.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20.2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4.2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6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3.2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200"/>
      <c r="B23" s="50"/>
      <c r="C23" s="136"/>
      <c r="D23" s="50" t="s">
        <v>53</v>
      </c>
      <c r="E23" s="136"/>
      <c r="F23" s="50"/>
      <c r="G23" s="136"/>
      <c r="H23" s="50"/>
      <c r="I23" s="136"/>
      <c r="J23" s="50" t="s">
        <v>53</v>
      </c>
      <c r="K23" s="136"/>
      <c r="L23" s="6"/>
      <c r="M23" s="88"/>
      <c r="N23" s="88"/>
    </row>
    <row r="24" spans="1:14" x14ac:dyDescent="0.3">
      <c r="A24" s="201">
        <v>4</v>
      </c>
      <c r="B24" s="67"/>
      <c r="C24" s="137"/>
      <c r="D24" s="22" t="s">
        <v>111</v>
      </c>
      <c r="E24" s="153">
        <v>0.59</v>
      </c>
      <c r="F24" s="67"/>
      <c r="G24" s="137"/>
      <c r="H24" s="22"/>
      <c r="I24" s="153"/>
      <c r="J24" s="22" t="s">
        <v>39</v>
      </c>
      <c r="K24" s="153">
        <v>0.33</v>
      </c>
      <c r="L24" s="9"/>
      <c r="M24" s="94"/>
      <c r="N24" s="53">
        <f>M24+K24+I24+G24+E24+C24</f>
        <v>0.91999999999999993</v>
      </c>
    </row>
    <row r="25" spans="1:14" x14ac:dyDescent="0.3">
      <c r="A25" s="202"/>
      <c r="B25" s="16"/>
      <c r="C25" s="203"/>
      <c r="D25" s="50" t="s">
        <v>54</v>
      </c>
      <c r="E25" s="203"/>
      <c r="F25" s="50"/>
      <c r="G25" s="203"/>
      <c r="H25" s="50"/>
      <c r="I25" s="203"/>
      <c r="J25" s="50" t="s">
        <v>54</v>
      </c>
      <c r="K25" s="203"/>
      <c r="L25" s="11"/>
      <c r="M25" s="204"/>
      <c r="N25" s="204"/>
    </row>
    <row r="26" spans="1:14" x14ac:dyDescent="0.3">
      <c r="A26" s="201">
        <v>6</v>
      </c>
      <c r="B26" s="67"/>
      <c r="C26" s="137"/>
      <c r="D26" s="22" t="s">
        <v>39</v>
      </c>
      <c r="E26" s="153">
        <v>0.33</v>
      </c>
      <c r="F26" s="67"/>
      <c r="G26" s="153"/>
      <c r="H26" s="22"/>
      <c r="I26" s="153"/>
      <c r="J26" s="22" t="s">
        <v>37</v>
      </c>
      <c r="K26" s="153">
        <v>1.05</v>
      </c>
      <c r="L26" s="10"/>
      <c r="M26" s="205"/>
      <c r="N26" s="53">
        <f>M26+K26+I26+G26+E26+C26</f>
        <v>1.3800000000000001</v>
      </c>
    </row>
    <row r="27" spans="1:14" x14ac:dyDescent="0.3">
      <c r="A27" s="206"/>
      <c r="B27" s="51" t="s">
        <v>49</v>
      </c>
      <c r="C27" s="56"/>
      <c r="D27" s="51"/>
      <c r="E27" s="56"/>
      <c r="F27" s="21"/>
      <c r="G27" s="56"/>
      <c r="H27" s="51" t="s">
        <v>49</v>
      </c>
      <c r="I27" s="56"/>
      <c r="J27" s="51"/>
      <c r="K27" s="56"/>
      <c r="L27" s="11"/>
      <c r="M27" s="204"/>
      <c r="N27" s="204"/>
    </row>
    <row r="28" spans="1:14" x14ac:dyDescent="0.3">
      <c r="A28" s="207">
        <v>8.75</v>
      </c>
      <c r="B28" s="8" t="s">
        <v>37</v>
      </c>
      <c r="C28" s="154">
        <v>1.01</v>
      </c>
      <c r="D28" s="8"/>
      <c r="E28" s="154"/>
      <c r="F28" s="9"/>
      <c r="G28" s="42"/>
      <c r="H28" s="8" t="s">
        <v>37</v>
      </c>
      <c r="I28" s="42">
        <v>1.01</v>
      </c>
      <c r="J28" s="8"/>
      <c r="K28" s="42"/>
      <c r="L28" s="10"/>
      <c r="M28" s="205"/>
      <c r="N28" s="53">
        <f>M28+K28+I28+G28+E28+C28</f>
        <v>2.02</v>
      </c>
    </row>
    <row r="29" spans="1:14" x14ac:dyDescent="0.3">
      <c r="A29" s="185">
        <f>SUM(A3:A28)</f>
        <v>89.81</v>
      </c>
      <c r="B29" s="183" t="s">
        <v>9</v>
      </c>
      <c r="C29" s="139">
        <f>SUM(C3:C28)</f>
        <v>5.6</v>
      </c>
      <c r="D29" s="84"/>
      <c r="E29" s="139">
        <f>SUM(E3:E28)</f>
        <v>4.3099999999999996</v>
      </c>
      <c r="F29" s="85"/>
      <c r="G29" s="139">
        <f>SUM(G3:G28)</f>
        <v>2.4500000000000002</v>
      </c>
      <c r="H29" s="83"/>
      <c r="I29" s="139">
        <f>SUM(I3:I28)</f>
        <v>4.5999999999999996</v>
      </c>
      <c r="J29" s="83"/>
      <c r="K29" s="139">
        <f>SUM(K3:K28)</f>
        <v>3.74</v>
      </c>
      <c r="L29" s="96"/>
      <c r="M29" s="96"/>
      <c r="N29" s="139">
        <f>SUM(N3:N28)</f>
        <v>20.699999999999996</v>
      </c>
    </row>
    <row r="31" spans="1:14" x14ac:dyDescent="0.3">
      <c r="A31" s="77"/>
      <c r="B31" s="40"/>
      <c r="C31" s="16" t="s">
        <v>10</v>
      </c>
      <c r="D31" s="80"/>
      <c r="E31" s="40"/>
      <c r="F31" s="81"/>
      <c r="G31" s="40"/>
      <c r="H31" s="16" t="s">
        <v>17</v>
      </c>
      <c r="I31" s="40"/>
      <c r="J31" s="40"/>
    </row>
    <row r="32" spans="1:14" x14ac:dyDescent="0.3">
      <c r="A32" s="16"/>
      <c r="B32" s="16"/>
      <c r="C32" s="16" t="s">
        <v>11</v>
      </c>
      <c r="D32" s="16"/>
      <c r="E32" s="16"/>
      <c r="F32" s="133" t="s">
        <v>227</v>
      </c>
      <c r="G32" s="76"/>
      <c r="I32" s="16"/>
      <c r="J32" s="40">
        <f>N29*4.33</f>
        <v>89.630999999999986</v>
      </c>
      <c r="K32" s="16"/>
    </row>
    <row r="34" spans="6:6" x14ac:dyDescent="0.3">
      <c r="F34" t="s">
        <v>226</v>
      </c>
    </row>
  </sheetData>
  <pageMargins left="0" right="0" top="0" bottom="0" header="0" footer="0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1" workbookViewId="0">
      <selection sqref="A1:N26"/>
    </sheetView>
  </sheetViews>
  <sheetFormatPr baseColWidth="10" defaultRowHeight="14.4" x14ac:dyDescent="0.3"/>
  <cols>
    <col min="1" max="1" width="5.5546875" customWidth="1"/>
    <col min="2" max="2" width="14.6640625" customWidth="1"/>
    <col min="3" max="3" width="6.44140625" customWidth="1"/>
    <col min="4" max="4" width="17.33203125" customWidth="1"/>
    <col min="5" max="5" width="6.109375" customWidth="1"/>
    <col min="6" max="6" width="24.6640625" customWidth="1"/>
    <col min="7" max="7" width="6.33203125" customWidth="1"/>
    <col min="8" max="8" width="17.6640625" customWidth="1"/>
    <col min="9" max="9" width="4.44140625" bestFit="1" customWidth="1"/>
    <col min="10" max="10" width="19" customWidth="1"/>
    <col min="11" max="11" width="4.44140625" customWidth="1"/>
    <col min="12" max="12" width="5.5546875" customWidth="1"/>
    <col min="13" max="13" width="3.5546875" customWidth="1"/>
    <col min="14" max="14" width="4.441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4.2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7.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9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6.25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82">
        <f>SUM(A3:A22)</f>
        <v>71.06</v>
      </c>
      <c r="B23" s="83" t="s">
        <v>9</v>
      </c>
      <c r="C23" s="139">
        <f>SUM(C3:C22)</f>
        <v>4.59</v>
      </c>
      <c r="D23" s="84"/>
      <c r="E23" s="139">
        <f>SUM(E3:E22)</f>
        <v>3.3899999999999997</v>
      </c>
      <c r="F23" s="85"/>
      <c r="G23" s="139">
        <f>SUM(G3:G22)</f>
        <v>2.4500000000000002</v>
      </c>
      <c r="H23" s="83"/>
      <c r="I23" s="139">
        <f>SUM(I3:I22)</f>
        <v>3.59</v>
      </c>
      <c r="J23" s="83"/>
      <c r="K23" s="139">
        <f>SUM(K4:K22)</f>
        <v>2.36</v>
      </c>
      <c r="L23" s="96"/>
      <c r="M23" s="96"/>
      <c r="N23" s="139">
        <f>SUM(N3:N22)</f>
        <v>16.38</v>
      </c>
    </row>
    <row r="25" spans="1:14" x14ac:dyDescent="0.3">
      <c r="A25" s="77"/>
      <c r="B25" s="40"/>
      <c r="C25" s="16" t="s">
        <v>10</v>
      </c>
      <c r="D25" s="80"/>
      <c r="E25" s="40"/>
      <c r="F25" s="81"/>
      <c r="G25" s="40"/>
      <c r="H25" s="16" t="s">
        <v>17</v>
      </c>
      <c r="I25" s="40"/>
      <c r="J25" s="40"/>
      <c r="K25" s="40">
        <f>N23*4.33</f>
        <v>70.925399999999996</v>
      </c>
    </row>
    <row r="26" spans="1:14" x14ac:dyDescent="0.3">
      <c r="A26" s="16"/>
      <c r="B26" s="16"/>
      <c r="C26" s="16" t="s">
        <v>11</v>
      </c>
      <c r="D26" s="16"/>
      <c r="E26" s="16"/>
      <c r="F26" s="133" t="s">
        <v>186</v>
      </c>
      <c r="G26" s="76"/>
      <c r="I26" s="16"/>
      <c r="K26" s="16"/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sqref="A1:N28"/>
    </sheetView>
  </sheetViews>
  <sheetFormatPr baseColWidth="10" defaultRowHeight="14.4" x14ac:dyDescent="0.3"/>
  <cols>
    <col min="1" max="1" width="6.44140625" customWidth="1"/>
    <col min="2" max="2" width="13.88671875" customWidth="1"/>
    <col min="3" max="3" width="5.88671875" customWidth="1"/>
    <col min="4" max="4" width="15.44140625" customWidth="1"/>
    <col min="5" max="5" width="6.33203125" customWidth="1"/>
    <col min="6" max="6" width="20.88671875" customWidth="1"/>
    <col min="7" max="7" width="7.109375" customWidth="1"/>
    <col min="8" max="8" width="15.5546875" customWidth="1"/>
    <col min="9" max="9" width="6.44140625" customWidth="1"/>
    <col min="10" max="10" width="17.44140625" customWidth="1"/>
    <col min="11" max="11" width="5.6640625" customWidth="1"/>
    <col min="12" max="12" width="5.5546875" customWidth="1"/>
    <col min="13" max="13" width="4.5546875" customWidth="1"/>
    <col min="14" max="14" width="6.66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24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6.5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3.7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31.5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3"/>
      <c r="B23" s="165" t="s">
        <v>183</v>
      </c>
      <c r="C23" s="6"/>
      <c r="D23" s="60"/>
      <c r="E23" s="6"/>
      <c r="F23" s="37" t="s">
        <v>183</v>
      </c>
      <c r="G23" s="6"/>
      <c r="H23" s="37"/>
      <c r="I23" s="4"/>
      <c r="J23" s="37" t="s">
        <v>183</v>
      </c>
      <c r="K23" s="6"/>
      <c r="L23" s="6"/>
      <c r="M23" s="6"/>
      <c r="N23" s="6"/>
    </row>
    <row r="24" spans="1:14" ht="21.6" x14ac:dyDescent="0.3">
      <c r="A24" s="7">
        <v>8</v>
      </c>
      <c r="B24" s="67" t="s">
        <v>184</v>
      </c>
      <c r="C24" s="8">
        <v>0.51</v>
      </c>
      <c r="D24" s="8"/>
      <c r="E24" s="36"/>
      <c r="F24" s="9" t="s">
        <v>37</v>
      </c>
      <c r="G24" s="8">
        <v>1</v>
      </c>
      <c r="H24" s="8"/>
      <c r="I24" s="8"/>
      <c r="J24" s="8" t="s">
        <v>39</v>
      </c>
      <c r="K24" s="8">
        <v>0.33</v>
      </c>
      <c r="L24" s="8"/>
      <c r="M24" s="8"/>
      <c r="N24" s="8">
        <f>C24+E24+G24+I24+K24+M24</f>
        <v>1.84</v>
      </c>
    </row>
    <row r="25" spans="1:14" x14ac:dyDescent="0.3">
      <c r="A25" s="82">
        <f>SUM(A3:A24)</f>
        <v>79.56</v>
      </c>
      <c r="B25" s="83" t="s">
        <v>9</v>
      </c>
      <c r="C25" s="139">
        <f>SUM(C3:C24)</f>
        <v>5.0999999999999996</v>
      </c>
      <c r="D25" s="84"/>
      <c r="E25" s="139">
        <f>SUM(E3:E24)</f>
        <v>3.5</v>
      </c>
      <c r="F25" s="85"/>
      <c r="G25" s="139">
        <f>SUM(G3:G24)</f>
        <v>3.45</v>
      </c>
      <c r="H25" s="83"/>
      <c r="I25" s="139">
        <f>SUM(I3:I24)</f>
        <v>3.59</v>
      </c>
      <c r="J25" s="83"/>
      <c r="K25" s="139">
        <f>SUM(K3:K24)</f>
        <v>2.69</v>
      </c>
      <c r="L25" s="96"/>
      <c r="M25" s="96"/>
      <c r="N25" s="139">
        <f>SUM(N3:N24)</f>
        <v>18.329999999999998</v>
      </c>
    </row>
    <row r="27" spans="1:14" x14ac:dyDescent="0.3">
      <c r="A27" s="77"/>
      <c r="B27" s="40"/>
      <c r="C27" s="16" t="s">
        <v>10</v>
      </c>
      <c r="D27" s="80"/>
      <c r="E27" s="40"/>
      <c r="F27" s="81"/>
      <c r="G27" s="40"/>
      <c r="H27" s="16" t="s">
        <v>17</v>
      </c>
      <c r="I27" s="40"/>
      <c r="J27" s="40"/>
      <c r="K27" s="40">
        <f>N25*4.33</f>
        <v>79.368899999999996</v>
      </c>
    </row>
    <row r="28" spans="1:14" x14ac:dyDescent="0.3">
      <c r="A28" s="16"/>
      <c r="B28" s="16"/>
      <c r="C28" s="16" t="s">
        <v>11</v>
      </c>
      <c r="D28" s="16"/>
      <c r="E28" s="16"/>
      <c r="F28" s="133" t="s">
        <v>187</v>
      </c>
      <c r="G28" s="76"/>
      <c r="I28" s="16"/>
      <c r="K28" s="16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4.4" x14ac:dyDescent="0.3"/>
  <cols>
    <col min="1" max="1" width="6.5546875" customWidth="1"/>
    <col min="2" max="2" width="14.109375" customWidth="1"/>
    <col min="3" max="3" width="5" customWidth="1"/>
    <col min="4" max="4" width="19.88671875" customWidth="1"/>
    <col min="5" max="5" width="5.5546875" customWidth="1"/>
    <col min="6" max="6" width="23.33203125" customWidth="1"/>
    <col min="7" max="7" width="4.5546875" customWidth="1"/>
    <col min="8" max="8" width="16.5546875" customWidth="1"/>
    <col min="9" max="9" width="5.109375" customWidth="1"/>
    <col min="10" max="10" width="17.44140625" customWidth="1"/>
    <col min="11" max="11" width="5.109375" customWidth="1"/>
    <col min="12" max="12" width="4.88671875" customWidth="1"/>
    <col min="13" max="13" width="4" customWidth="1"/>
    <col min="14" max="14" width="6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2.5" customHeight="1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2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2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1.8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1.75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3"/>
      <c r="B23" s="20" t="s">
        <v>108</v>
      </c>
      <c r="C23" s="52"/>
      <c r="D23" s="20" t="s">
        <v>108</v>
      </c>
      <c r="E23" s="52"/>
      <c r="F23" s="20" t="s">
        <v>108</v>
      </c>
      <c r="G23" s="52"/>
      <c r="H23" s="20" t="s">
        <v>108</v>
      </c>
      <c r="I23" s="52"/>
      <c r="J23" s="20" t="s">
        <v>108</v>
      </c>
      <c r="K23" s="52"/>
      <c r="L23" s="20"/>
      <c r="M23" s="20"/>
      <c r="N23" s="52"/>
    </row>
    <row r="24" spans="1:14" x14ac:dyDescent="0.3">
      <c r="A24" s="5">
        <v>17.079999999999998</v>
      </c>
      <c r="B24" s="70" t="s">
        <v>39</v>
      </c>
      <c r="C24" s="54">
        <v>0.53</v>
      </c>
      <c r="D24" s="70" t="s">
        <v>39</v>
      </c>
      <c r="E24" s="54">
        <v>0.53</v>
      </c>
      <c r="F24" s="70" t="s">
        <v>39</v>
      </c>
      <c r="G24" s="54">
        <v>0.53</v>
      </c>
      <c r="H24" s="70" t="s">
        <v>37</v>
      </c>
      <c r="I24" s="54">
        <v>1.83</v>
      </c>
      <c r="J24" s="70" t="s">
        <v>39</v>
      </c>
      <c r="K24" s="54">
        <v>0.52</v>
      </c>
      <c r="L24" s="70"/>
      <c r="M24" s="70"/>
      <c r="N24" s="54">
        <f>K24+I24+G24+E24+C24</f>
        <v>3.9400000000000004</v>
      </c>
    </row>
    <row r="25" spans="1:14" x14ac:dyDescent="0.3">
      <c r="A25" s="3"/>
      <c r="B25" s="165" t="s">
        <v>183</v>
      </c>
      <c r="C25" s="6"/>
      <c r="D25" s="60"/>
      <c r="E25" s="6"/>
      <c r="F25" s="37" t="s">
        <v>183</v>
      </c>
      <c r="G25" s="6"/>
      <c r="H25" s="37"/>
      <c r="I25" s="4"/>
      <c r="J25" s="37" t="s">
        <v>183</v>
      </c>
      <c r="K25" s="6"/>
      <c r="L25" s="6"/>
      <c r="M25" s="6"/>
      <c r="N25" s="6"/>
    </row>
    <row r="26" spans="1:14" ht="21.6" x14ac:dyDescent="0.3">
      <c r="A26" s="7">
        <v>8</v>
      </c>
      <c r="B26" s="67" t="s">
        <v>184</v>
      </c>
      <c r="C26" s="8">
        <v>0.51</v>
      </c>
      <c r="D26" s="8"/>
      <c r="E26" s="36"/>
      <c r="F26" s="9" t="s">
        <v>37</v>
      </c>
      <c r="G26" s="8">
        <v>1</v>
      </c>
      <c r="H26" s="8"/>
      <c r="I26" s="8"/>
      <c r="J26" s="8" t="s">
        <v>39</v>
      </c>
      <c r="K26" s="8">
        <v>0.33</v>
      </c>
      <c r="L26" s="8"/>
      <c r="M26" s="8"/>
      <c r="N26" s="8">
        <f>C26+E26+G26+I26+K26+M26</f>
        <v>1.84</v>
      </c>
    </row>
    <row r="27" spans="1:14" x14ac:dyDescent="0.3">
      <c r="A27" s="82">
        <f>SUM(A3:A26)</f>
        <v>96.64</v>
      </c>
      <c r="B27" s="83" t="s">
        <v>9</v>
      </c>
      <c r="C27" s="139">
        <f>SUM(C3:C26)</f>
        <v>5.63</v>
      </c>
      <c r="D27" s="84"/>
      <c r="E27" s="139">
        <f>SUM(E3:E26)</f>
        <v>4.03</v>
      </c>
      <c r="F27" s="85"/>
      <c r="G27" s="139">
        <f>SUM(G3:G26)</f>
        <v>3.9800000000000004</v>
      </c>
      <c r="H27" s="83"/>
      <c r="I27" s="139">
        <f>SUM(I3:I26)</f>
        <v>5.42</v>
      </c>
      <c r="J27" s="83"/>
      <c r="K27" s="139">
        <f>SUM(K3:K26)</f>
        <v>3.21</v>
      </c>
      <c r="L27" s="96"/>
      <c r="M27" s="96"/>
      <c r="N27" s="139">
        <f>SUM(N3:N26)</f>
        <v>22.27</v>
      </c>
    </row>
    <row r="29" spans="1:14" x14ac:dyDescent="0.3">
      <c r="A29" s="77"/>
      <c r="B29" s="40"/>
      <c r="C29" s="16" t="s">
        <v>10</v>
      </c>
      <c r="D29" s="80"/>
      <c r="E29" s="40"/>
      <c r="F29" s="81"/>
      <c r="G29" s="40"/>
      <c r="H29" s="16" t="s">
        <v>17</v>
      </c>
      <c r="I29" s="40"/>
      <c r="J29" s="40"/>
      <c r="K29" s="40">
        <f>N27*4.33</f>
        <v>96.429100000000005</v>
      </c>
    </row>
    <row r="30" spans="1:14" x14ac:dyDescent="0.3">
      <c r="A30" s="16"/>
      <c r="B30" s="16"/>
      <c r="C30" s="16" t="s">
        <v>11</v>
      </c>
      <c r="D30" s="16"/>
      <c r="E30" s="16"/>
      <c r="F30" s="133" t="s">
        <v>185</v>
      </c>
      <c r="G30" s="76"/>
      <c r="I30" s="16"/>
      <c r="K30" s="16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16" workbookViewId="0">
      <selection activeCell="F36" sqref="F36"/>
    </sheetView>
  </sheetViews>
  <sheetFormatPr baseColWidth="10" defaultRowHeight="14.4" x14ac:dyDescent="0.3"/>
  <cols>
    <col min="1" max="1" width="8.33203125" customWidth="1"/>
    <col min="2" max="2" width="16.88671875" customWidth="1"/>
    <col min="3" max="3" width="5.33203125" customWidth="1"/>
    <col min="4" max="4" width="17.5546875" customWidth="1"/>
    <col min="5" max="5" width="7.33203125" customWidth="1"/>
    <col min="6" max="6" width="23.6640625" customWidth="1"/>
    <col min="7" max="7" width="4.44140625" bestFit="1" customWidth="1"/>
    <col min="8" max="8" width="14.88671875" customWidth="1"/>
    <col min="9" max="9" width="5.44140625" customWidth="1"/>
    <col min="10" max="10" width="17" customWidth="1"/>
    <col min="11" max="11" width="7" customWidth="1"/>
    <col min="12" max="12" width="4.33203125" customWidth="1"/>
    <col min="13" max="13" width="4.6640625" customWidth="1"/>
    <col min="14" max="14" width="6.33203125" customWidth="1"/>
  </cols>
  <sheetData>
    <row r="1" spans="1:15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5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5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  <c r="O3" t="s">
        <v>178</v>
      </c>
    </row>
    <row r="4" spans="1:15" ht="20.399999999999999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5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  <c r="O5" t="s">
        <v>178</v>
      </c>
    </row>
    <row r="6" spans="1:15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5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  <c r="O7" t="s">
        <v>179</v>
      </c>
    </row>
    <row r="8" spans="1:15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5" ht="17.25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  <c r="O9" t="s">
        <v>180</v>
      </c>
    </row>
    <row r="10" spans="1:15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5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  <c r="O11" t="s">
        <v>178</v>
      </c>
    </row>
    <row r="12" spans="1:15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5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  <c r="O13" t="s">
        <v>178</v>
      </c>
    </row>
    <row r="14" spans="1:15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5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  <c r="O15" t="s">
        <v>178</v>
      </c>
    </row>
    <row r="16" spans="1:15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5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  <c r="O17" t="s">
        <v>180</v>
      </c>
    </row>
    <row r="18" spans="1:15" ht="47.2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5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  <c r="O19" t="s">
        <v>180</v>
      </c>
    </row>
    <row r="20" spans="1:15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1.38</v>
      </c>
    </row>
    <row r="21" spans="1:15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  <c r="O21" t="s">
        <v>180</v>
      </c>
    </row>
    <row r="22" spans="1:15" ht="21.75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5" x14ac:dyDescent="0.3">
      <c r="A23" s="3"/>
      <c r="B23" s="20" t="s">
        <v>108</v>
      </c>
      <c r="C23" s="52"/>
      <c r="D23" s="20" t="s">
        <v>108</v>
      </c>
      <c r="E23" s="52"/>
      <c r="F23" s="20" t="s">
        <v>108</v>
      </c>
      <c r="G23" s="52"/>
      <c r="H23" s="20" t="s">
        <v>108</v>
      </c>
      <c r="I23" s="52"/>
      <c r="J23" s="20" t="s">
        <v>108</v>
      </c>
      <c r="K23" s="52"/>
      <c r="L23" s="20"/>
      <c r="M23" s="20"/>
      <c r="N23" s="52"/>
    </row>
    <row r="24" spans="1:15" x14ac:dyDescent="0.3">
      <c r="A24" s="5">
        <v>17.079999999999998</v>
      </c>
      <c r="B24" s="70" t="s">
        <v>39</v>
      </c>
      <c r="C24" s="54">
        <v>0.53</v>
      </c>
      <c r="D24" s="70" t="s">
        <v>39</v>
      </c>
      <c r="E24" s="54">
        <v>0.53</v>
      </c>
      <c r="F24" s="70" t="s">
        <v>39</v>
      </c>
      <c r="G24" s="54">
        <v>0.53</v>
      </c>
      <c r="H24" s="70" t="s">
        <v>37</v>
      </c>
      <c r="I24" s="54">
        <v>1.83</v>
      </c>
      <c r="J24" s="70" t="s">
        <v>39</v>
      </c>
      <c r="K24" s="54">
        <v>0.52</v>
      </c>
      <c r="L24" s="70"/>
      <c r="M24" s="70"/>
      <c r="N24" s="54">
        <f>K24+I24+G24+E24+C24</f>
        <v>3.9400000000000004</v>
      </c>
    </row>
    <row r="25" spans="1:15" x14ac:dyDescent="0.3">
      <c r="A25" s="3"/>
      <c r="B25" s="165" t="s">
        <v>183</v>
      </c>
      <c r="C25" s="6"/>
      <c r="D25" s="60"/>
      <c r="E25" s="6"/>
      <c r="F25" s="37" t="s">
        <v>183</v>
      </c>
      <c r="G25" s="6"/>
      <c r="H25" s="37"/>
      <c r="I25" s="4"/>
      <c r="J25" s="37" t="s">
        <v>183</v>
      </c>
      <c r="K25" s="6"/>
      <c r="L25" s="6"/>
      <c r="M25" s="6"/>
      <c r="N25" s="6"/>
    </row>
    <row r="26" spans="1:15" ht="21.6" x14ac:dyDescent="0.3">
      <c r="A26" s="7">
        <v>8</v>
      </c>
      <c r="B26" s="67" t="s">
        <v>184</v>
      </c>
      <c r="C26" s="8">
        <v>0.51</v>
      </c>
      <c r="D26" s="8"/>
      <c r="E26" s="36"/>
      <c r="F26" s="9" t="s">
        <v>37</v>
      </c>
      <c r="G26" s="8">
        <v>1</v>
      </c>
      <c r="H26" s="8"/>
      <c r="I26" s="8"/>
      <c r="J26" s="8" t="s">
        <v>39</v>
      </c>
      <c r="K26" s="8">
        <v>0.33</v>
      </c>
      <c r="L26" s="8"/>
      <c r="M26" s="8"/>
      <c r="N26" s="8">
        <f>C26+E26+G26+I26+K26+M26</f>
        <v>1.84</v>
      </c>
    </row>
    <row r="27" spans="1:15" x14ac:dyDescent="0.3">
      <c r="A27" s="11">
        <v>11</v>
      </c>
      <c r="B27" s="6" t="s">
        <v>181</v>
      </c>
      <c r="C27" s="6"/>
      <c r="D27" s="6"/>
      <c r="E27" s="6"/>
      <c r="F27" s="4" t="s">
        <v>181</v>
      </c>
      <c r="G27" s="6"/>
      <c r="H27" s="174"/>
      <c r="I27" s="174"/>
      <c r="J27" s="6" t="s">
        <v>181</v>
      </c>
      <c r="K27" s="6"/>
      <c r="L27" s="6"/>
      <c r="M27" s="6"/>
      <c r="N27" s="88"/>
    </row>
    <row r="28" spans="1:15" x14ac:dyDescent="0.3">
      <c r="A28" s="10"/>
      <c r="B28" s="8" t="s">
        <v>37</v>
      </c>
      <c r="C28" s="8">
        <v>1.87</v>
      </c>
      <c r="D28" s="8"/>
      <c r="E28" s="8"/>
      <c r="F28" s="9" t="s">
        <v>39</v>
      </c>
      <c r="G28" s="8">
        <v>0.33</v>
      </c>
      <c r="H28" s="8"/>
      <c r="I28" s="8"/>
      <c r="J28" s="9" t="s">
        <v>39</v>
      </c>
      <c r="K28" s="8">
        <v>0.33</v>
      </c>
      <c r="L28" s="8"/>
      <c r="M28" s="8"/>
      <c r="N28" s="94">
        <f t="shared" ref="N28" si="0">C28+E28+G28+I28+K28</f>
        <v>2.5300000000000002</v>
      </c>
    </row>
    <row r="29" spans="1:15" x14ac:dyDescent="0.3">
      <c r="A29" s="82">
        <f>SUM(A3:A28)</f>
        <v>107.64</v>
      </c>
      <c r="B29" s="83" t="s">
        <v>9</v>
      </c>
      <c r="C29" s="139">
        <f>SUM(C3:C28)</f>
        <v>7.5</v>
      </c>
      <c r="D29" s="84"/>
      <c r="E29" s="139">
        <f>SUM(E3:E28)</f>
        <v>4.03</v>
      </c>
      <c r="F29" s="85"/>
      <c r="G29" s="139">
        <f>SUM(G3:G28)</f>
        <v>4.3100000000000005</v>
      </c>
      <c r="H29" s="83"/>
      <c r="I29" s="139">
        <f>SUM(I3:I28)</f>
        <v>5.42</v>
      </c>
      <c r="J29" s="83"/>
      <c r="K29" s="139">
        <f>SUM(K4:K28)</f>
        <v>3.54</v>
      </c>
      <c r="L29" s="96"/>
      <c r="M29" s="96"/>
      <c r="N29" s="139">
        <f>SUM(N4:N28)</f>
        <v>24.8</v>
      </c>
    </row>
    <row r="31" spans="1:15" x14ac:dyDescent="0.3">
      <c r="A31" s="77"/>
      <c r="B31" s="40"/>
      <c r="C31" s="16" t="s">
        <v>10</v>
      </c>
      <c r="D31" s="80"/>
      <c r="E31" s="40"/>
      <c r="F31" s="81"/>
      <c r="G31" s="40"/>
      <c r="H31" s="16" t="s">
        <v>17</v>
      </c>
      <c r="I31" s="40"/>
      <c r="J31" s="40"/>
      <c r="K31" s="40">
        <f>N29*4.33</f>
        <v>107.384</v>
      </c>
    </row>
    <row r="32" spans="1:15" x14ac:dyDescent="0.3">
      <c r="A32" s="16"/>
      <c r="B32" s="16"/>
      <c r="C32" s="16" t="s">
        <v>11</v>
      </c>
      <c r="D32" s="16"/>
      <c r="E32" s="16"/>
      <c r="F32" s="133" t="s">
        <v>182</v>
      </c>
      <c r="G32" s="76"/>
      <c r="I32" s="16"/>
      <c r="K32" s="16"/>
    </row>
    <row r="33" spans="1:11" x14ac:dyDescent="0.3">
      <c r="A33" s="16"/>
      <c r="B33" s="16"/>
      <c r="C33" s="16" t="s">
        <v>56</v>
      </c>
      <c r="D33" s="16"/>
      <c r="E33" s="16" t="str">
        <f>B1</f>
        <v>ROCIO MARTINEZ ORTEGA</v>
      </c>
      <c r="F33" s="64"/>
      <c r="G33" s="16"/>
      <c r="I33" s="16"/>
      <c r="J33" s="77"/>
      <c r="K33" s="78"/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O27"/>
    </sheetView>
  </sheetViews>
  <sheetFormatPr baseColWidth="10" defaultRowHeight="14.4" x14ac:dyDescent="0.3"/>
  <cols>
    <col min="1" max="1" width="7.109375" customWidth="1"/>
    <col min="2" max="2" width="13.6640625" customWidth="1"/>
    <col min="3" max="3" width="6.33203125" customWidth="1"/>
    <col min="4" max="4" width="18.33203125" customWidth="1"/>
    <col min="5" max="5" width="6.44140625" customWidth="1"/>
    <col min="6" max="6" width="21.44140625" customWidth="1"/>
    <col min="7" max="7" width="5.6640625" customWidth="1"/>
    <col min="8" max="8" width="15.88671875" customWidth="1"/>
    <col min="9" max="9" width="5.5546875" customWidth="1"/>
    <col min="10" max="10" width="21.109375" customWidth="1"/>
    <col min="11" max="11" width="5.109375" customWidth="1"/>
    <col min="12" max="12" width="5.5546875" customWidth="1"/>
    <col min="13" max="13" width="6.5546875" customWidth="1"/>
    <col min="14" max="14" width="5.6640625" customWidth="1"/>
  </cols>
  <sheetData>
    <row r="1" spans="1:15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5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5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  <c r="O3" t="s">
        <v>178</v>
      </c>
    </row>
    <row r="4" spans="1:15" ht="24" customHeight="1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5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  <c r="O5" t="s">
        <v>178</v>
      </c>
    </row>
    <row r="6" spans="1:15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5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  <c r="O7" t="s">
        <v>179</v>
      </c>
    </row>
    <row r="8" spans="1:15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5" ht="15.75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  <c r="O9" t="s">
        <v>180</v>
      </c>
    </row>
    <row r="10" spans="1:15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5" ht="18.7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  <c r="O11" t="s">
        <v>178</v>
      </c>
    </row>
    <row r="12" spans="1:15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5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  <c r="O13" t="s">
        <v>178</v>
      </c>
    </row>
    <row r="14" spans="1:15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5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  <c r="O15" t="s">
        <v>178</v>
      </c>
    </row>
    <row r="16" spans="1:15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5" ht="18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  <c r="O17" t="s">
        <v>180</v>
      </c>
    </row>
    <row r="18" spans="1:15" ht="34.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5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  <c r="O19" t="s">
        <v>180</v>
      </c>
    </row>
    <row r="20" spans="1:15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1.38</v>
      </c>
    </row>
    <row r="21" spans="1:15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  <c r="O21" t="s">
        <v>180</v>
      </c>
    </row>
    <row r="22" spans="1:15" ht="33.75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5" x14ac:dyDescent="0.3">
      <c r="A23" s="82">
        <f>SUM(A3:A22)</f>
        <v>71.56</v>
      </c>
      <c r="B23" s="83" t="s">
        <v>9</v>
      </c>
      <c r="C23" s="139">
        <f>SUM(C3:C22)</f>
        <v>4.59</v>
      </c>
      <c r="D23" s="84"/>
      <c r="E23" s="139">
        <f>SUM(E3:E22)</f>
        <v>3.5</v>
      </c>
      <c r="F23" s="85"/>
      <c r="G23" s="139">
        <f>SUM(G3:G22)</f>
        <v>2.4500000000000002</v>
      </c>
      <c r="H23" s="83"/>
      <c r="I23" s="139">
        <f>SUM(I3:I22)</f>
        <v>3.59</v>
      </c>
      <c r="J23" s="83"/>
      <c r="K23" s="139">
        <f>SUM(K3:K22)</f>
        <v>2.36</v>
      </c>
      <c r="L23" s="96"/>
      <c r="M23" s="96"/>
      <c r="N23" s="139">
        <f>SUM(N3:N22)</f>
        <v>16.489999999999998</v>
      </c>
    </row>
    <row r="25" spans="1:15" x14ac:dyDescent="0.3">
      <c r="A25" s="77"/>
      <c r="B25" s="40"/>
      <c r="C25" s="16" t="s">
        <v>10</v>
      </c>
      <c r="D25" s="80"/>
      <c r="E25" s="40"/>
      <c r="F25" s="81"/>
      <c r="G25" s="40"/>
      <c r="H25" s="16" t="s">
        <v>17</v>
      </c>
      <c r="I25" s="40"/>
      <c r="J25" s="40"/>
      <c r="K25" s="40">
        <f>N23*4.33</f>
        <v>71.401699999999991</v>
      </c>
    </row>
    <row r="26" spans="1:15" x14ac:dyDescent="0.3">
      <c r="A26" s="16"/>
      <c r="B26" s="16"/>
      <c r="C26" s="16" t="s">
        <v>11</v>
      </c>
      <c r="D26" s="16"/>
      <c r="E26" s="16"/>
      <c r="F26" s="133" t="s">
        <v>177</v>
      </c>
      <c r="G26" s="76"/>
      <c r="I26" s="16"/>
      <c r="K26" s="16"/>
    </row>
    <row r="27" spans="1:15" x14ac:dyDescent="0.3">
      <c r="A27" s="16"/>
      <c r="B27" s="16"/>
      <c r="C27" s="16" t="s">
        <v>56</v>
      </c>
      <c r="D27" s="16"/>
      <c r="E27" s="16" t="str">
        <f>B1</f>
        <v>ROCIO MARTINEZ ORTEGA</v>
      </c>
      <c r="F27" s="64"/>
      <c r="G27" s="16"/>
      <c r="I27" s="16"/>
      <c r="J27" s="77"/>
      <c r="K27" s="78"/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sqref="A1:N31"/>
    </sheetView>
  </sheetViews>
  <sheetFormatPr baseColWidth="10" defaultRowHeight="14.4" x14ac:dyDescent="0.3"/>
  <cols>
    <col min="1" max="1" width="5.5546875" customWidth="1"/>
    <col min="2" max="2" width="17.5546875" bestFit="1" customWidth="1"/>
    <col min="3" max="3" width="5.109375" customWidth="1"/>
    <col min="4" max="4" width="17.5546875" customWidth="1"/>
    <col min="5" max="5" width="5.44140625" customWidth="1"/>
    <col min="6" max="6" width="18.5546875" customWidth="1"/>
    <col min="7" max="7" width="6" customWidth="1"/>
    <col min="8" max="8" width="19" customWidth="1"/>
    <col min="9" max="9" width="5.33203125" customWidth="1"/>
    <col min="10" max="10" width="18.5546875" customWidth="1"/>
    <col min="11" max="11" width="5.88671875" customWidth="1"/>
    <col min="12" max="12" width="5.109375" customWidth="1"/>
    <col min="13" max="13" width="5.6640625" customWidth="1"/>
    <col min="14" max="14" width="5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5.5" customHeight="1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2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6.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2.75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3.7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35.25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2" customHeight="1" x14ac:dyDescent="0.3">
      <c r="A23" s="59"/>
      <c r="B23" s="46" t="s">
        <v>172</v>
      </c>
      <c r="C23" s="46"/>
      <c r="D23" s="46"/>
      <c r="E23" s="46"/>
      <c r="F23" s="46" t="s">
        <v>172</v>
      </c>
      <c r="G23" s="46"/>
      <c r="H23" s="46"/>
      <c r="I23" s="46"/>
      <c r="J23" s="46" t="s">
        <v>172</v>
      </c>
      <c r="K23" s="46"/>
      <c r="L23" s="46"/>
      <c r="M23" s="46"/>
      <c r="N23" s="46"/>
    </row>
    <row r="24" spans="1:14" x14ac:dyDescent="0.3">
      <c r="A24" s="7">
        <v>4</v>
      </c>
      <c r="B24" s="47" t="s">
        <v>93</v>
      </c>
      <c r="C24" s="43">
        <v>0.25</v>
      </c>
      <c r="D24" s="47"/>
      <c r="E24" s="43"/>
      <c r="F24" s="47" t="s">
        <v>93</v>
      </c>
      <c r="G24" s="43">
        <v>0.25</v>
      </c>
      <c r="H24" s="47"/>
      <c r="I24" s="43"/>
      <c r="J24" s="47" t="s">
        <v>37</v>
      </c>
      <c r="K24" s="43">
        <v>0.42</v>
      </c>
      <c r="L24" s="43"/>
      <c r="M24" s="43"/>
      <c r="N24" s="43">
        <f>C24+E24+G24+I24+K24+M24</f>
        <v>0.91999999999999993</v>
      </c>
    </row>
    <row r="25" spans="1:14" ht="11.25" customHeight="1" x14ac:dyDescent="0.3">
      <c r="A25" s="3"/>
      <c r="B25" s="173" t="s">
        <v>173</v>
      </c>
      <c r="C25" s="45"/>
      <c r="D25" s="44"/>
      <c r="E25" s="45"/>
      <c r="F25" s="44"/>
      <c r="G25" s="45"/>
      <c r="H25" s="173" t="s">
        <v>173</v>
      </c>
      <c r="I25" s="45"/>
      <c r="J25" s="44"/>
      <c r="K25" s="46"/>
      <c r="L25" s="46"/>
      <c r="M25" s="46"/>
      <c r="N25" s="46"/>
    </row>
    <row r="26" spans="1:14" x14ac:dyDescent="0.3">
      <c r="A26" s="7">
        <v>6</v>
      </c>
      <c r="B26" s="47" t="s">
        <v>174</v>
      </c>
      <c r="C26" s="43">
        <v>0.69</v>
      </c>
      <c r="D26" s="47"/>
      <c r="E26" s="43"/>
      <c r="F26" s="47"/>
      <c r="G26" s="43"/>
      <c r="H26" s="47" t="s">
        <v>174</v>
      </c>
      <c r="I26" s="43">
        <v>0.69</v>
      </c>
      <c r="J26" s="47"/>
      <c r="K26" s="43"/>
      <c r="L26" s="43"/>
      <c r="M26" s="43"/>
      <c r="N26" s="43">
        <f>C26+E26+G26+I26+K26+M26</f>
        <v>1.38</v>
      </c>
    </row>
    <row r="27" spans="1:14" x14ac:dyDescent="0.3">
      <c r="A27" s="82">
        <f>SUM(A3:A26)</f>
        <v>81.56</v>
      </c>
      <c r="B27" s="83" t="s">
        <v>9</v>
      </c>
      <c r="C27" s="139">
        <f>SUM(C3:C26)</f>
        <v>5.5299999999999994</v>
      </c>
      <c r="D27" s="84"/>
      <c r="E27" s="139">
        <f>SUM(E3:E26)</f>
        <v>3.5</v>
      </c>
      <c r="F27" s="85"/>
      <c r="G27" s="139">
        <f>SUM(G3:G26)</f>
        <v>2.7</v>
      </c>
      <c r="H27" s="83"/>
      <c r="I27" s="139">
        <f>SUM(I3:I26)</f>
        <v>4.2799999999999994</v>
      </c>
      <c r="J27" s="83"/>
      <c r="K27" s="139">
        <f>SUM(K3:K26)</f>
        <v>2.78</v>
      </c>
      <c r="L27" s="96"/>
      <c r="M27" s="96"/>
      <c r="N27" s="139">
        <f>SUM(N3:N26)</f>
        <v>18.789999999999996</v>
      </c>
    </row>
    <row r="29" spans="1:14" x14ac:dyDescent="0.3">
      <c r="A29" s="77"/>
      <c r="B29" s="40"/>
      <c r="C29" s="16" t="s">
        <v>10</v>
      </c>
      <c r="D29" s="80"/>
      <c r="E29" s="40"/>
      <c r="F29" s="81"/>
      <c r="G29" s="40"/>
      <c r="H29" s="16" t="s">
        <v>17</v>
      </c>
      <c r="I29" s="40"/>
      <c r="J29" s="40"/>
      <c r="K29" s="40">
        <f>N27*4.33</f>
        <v>81.36069999999998</v>
      </c>
    </row>
    <row r="30" spans="1:14" x14ac:dyDescent="0.3">
      <c r="A30" s="16"/>
      <c r="B30" s="16"/>
      <c r="C30" s="16" t="s">
        <v>11</v>
      </c>
      <c r="D30" s="16"/>
      <c r="E30" s="16"/>
      <c r="F30" s="133" t="s">
        <v>175</v>
      </c>
      <c r="G30" s="76"/>
      <c r="I30" s="16"/>
      <c r="K30" s="16"/>
    </row>
    <row r="31" spans="1:14" x14ac:dyDescent="0.3">
      <c r="A31" s="16"/>
      <c r="B31" s="16"/>
      <c r="C31" s="16" t="s">
        <v>56</v>
      </c>
      <c r="D31" s="16"/>
      <c r="E31" s="16" t="str">
        <f>B1</f>
        <v>ROCIO MARTINEZ ORTEGA</v>
      </c>
      <c r="F31" s="64"/>
      <c r="G31" s="16"/>
      <c r="H31" t="s">
        <v>176</v>
      </c>
      <c r="I31" s="16"/>
      <c r="J31" s="77"/>
      <c r="K31" s="78"/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8"/>
    </sheetView>
  </sheetViews>
  <sheetFormatPr baseColWidth="10" defaultRowHeight="14.4" x14ac:dyDescent="0.3"/>
  <cols>
    <col min="1" max="1" width="8.44140625" customWidth="1"/>
    <col min="2" max="2" width="18.6640625" customWidth="1"/>
    <col min="3" max="3" width="5.5546875" customWidth="1"/>
    <col min="4" max="4" width="17.109375" customWidth="1"/>
    <col min="5" max="5" width="6" customWidth="1"/>
    <col min="6" max="6" width="17.44140625" customWidth="1"/>
    <col min="7" max="7" width="6.5546875" customWidth="1"/>
    <col min="8" max="8" width="16.88671875" customWidth="1"/>
    <col min="9" max="9" width="6.5546875" customWidth="1"/>
    <col min="10" max="10" width="17.88671875" customWidth="1"/>
    <col min="11" max="11" width="5.109375" customWidth="1"/>
    <col min="12" max="12" width="4.6640625" customWidth="1"/>
    <col min="13" max="13" width="5.88671875" customWidth="1"/>
    <col min="14" max="14" width="5.66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4.25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7.2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1.25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0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30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82">
        <f>SUM(A3:A22)</f>
        <v>71.56</v>
      </c>
      <c r="B23" s="83" t="s">
        <v>9</v>
      </c>
      <c r="C23" s="139">
        <f>SUM(C3:C22)</f>
        <v>4.59</v>
      </c>
      <c r="D23" s="84"/>
      <c r="E23" s="139">
        <f>SUM(E3:E22)</f>
        <v>3.5</v>
      </c>
      <c r="F23" s="85"/>
      <c r="G23" s="139">
        <f>SUM(G3:G22)</f>
        <v>2.4500000000000002</v>
      </c>
      <c r="H23" s="83"/>
      <c r="I23" s="139">
        <f>SUM(I3:I22)</f>
        <v>3.59</v>
      </c>
      <c r="J23" s="83"/>
      <c r="K23" s="139">
        <f>SUM(K3:K22)</f>
        <v>2.36</v>
      </c>
      <c r="L23" s="96"/>
      <c r="M23" s="96"/>
      <c r="N23" s="139">
        <f>SUM(N3:N22)</f>
        <v>16.489999999999998</v>
      </c>
    </row>
    <row r="25" spans="1:14" x14ac:dyDescent="0.3">
      <c r="A25" s="77"/>
      <c r="B25" s="40"/>
      <c r="C25" s="16" t="s">
        <v>10</v>
      </c>
      <c r="D25" s="80"/>
      <c r="E25" s="40"/>
      <c r="F25" s="81"/>
      <c r="G25" s="40"/>
      <c r="H25" s="16" t="s">
        <v>17</v>
      </c>
      <c r="I25" s="40"/>
      <c r="J25" s="40"/>
      <c r="K25" s="40">
        <f>N23*4.33</f>
        <v>71.401699999999991</v>
      </c>
    </row>
    <row r="26" spans="1:14" x14ac:dyDescent="0.3">
      <c r="A26" s="16"/>
      <c r="B26" s="16"/>
      <c r="C26" s="16" t="s">
        <v>11</v>
      </c>
      <c r="D26" s="16"/>
      <c r="E26" s="16"/>
      <c r="F26" s="133" t="s">
        <v>169</v>
      </c>
      <c r="G26" s="76"/>
      <c r="I26" s="16"/>
      <c r="K26" s="16"/>
    </row>
    <row r="27" spans="1:14" x14ac:dyDescent="0.3">
      <c r="A27" s="16"/>
      <c r="B27" s="16"/>
      <c r="C27" s="16" t="s">
        <v>56</v>
      </c>
      <c r="D27" s="16"/>
      <c r="E27" s="16" t="str">
        <f>B1</f>
        <v>ROCIO MARTINEZ ORTEGA</v>
      </c>
      <c r="F27" s="64"/>
      <c r="G27" s="16"/>
      <c r="I27" s="16"/>
      <c r="J27" s="77"/>
      <c r="K27" s="78"/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3" workbookViewId="0">
      <selection sqref="A1:N28"/>
    </sheetView>
  </sheetViews>
  <sheetFormatPr baseColWidth="10" defaultRowHeight="14.4" x14ac:dyDescent="0.3"/>
  <cols>
    <col min="1" max="1" width="7" customWidth="1"/>
    <col min="2" max="2" width="13.88671875" customWidth="1"/>
    <col min="3" max="3" width="4.5546875" customWidth="1"/>
    <col min="4" max="4" width="14.6640625" customWidth="1"/>
    <col min="5" max="5" width="5.109375" customWidth="1"/>
    <col min="6" max="6" width="22.6640625" customWidth="1"/>
    <col min="7" max="7" width="5.5546875" customWidth="1"/>
    <col min="8" max="8" width="18.44140625" customWidth="1"/>
    <col min="9" max="9" width="4.6640625" customWidth="1"/>
    <col min="10" max="10" width="20.33203125" customWidth="1"/>
    <col min="11" max="11" width="5" customWidth="1"/>
    <col min="12" max="12" width="3.88671875" customWidth="1"/>
    <col min="13" max="13" width="4.44140625" customWidth="1"/>
    <col min="14" max="14" width="6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24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5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5.2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7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95">
        <v>8.66</v>
      </c>
      <c r="B23" s="33"/>
      <c r="C23" s="8"/>
      <c r="D23" s="33"/>
      <c r="E23" s="9"/>
      <c r="F23" s="33" t="s">
        <v>143</v>
      </c>
      <c r="G23" s="8">
        <v>2</v>
      </c>
      <c r="H23" s="33"/>
      <c r="I23" s="9"/>
      <c r="J23" s="33"/>
      <c r="K23" s="9"/>
      <c r="L23" s="9"/>
      <c r="M23" s="8"/>
      <c r="N23" s="8">
        <f>C23+E23+G23+I23+K23+M23</f>
        <v>2</v>
      </c>
    </row>
    <row r="24" spans="1:14" x14ac:dyDescent="0.3">
      <c r="A24" s="82">
        <f>SUM(A3:A23)</f>
        <v>80.22</v>
      </c>
      <c r="B24" s="83" t="s">
        <v>9</v>
      </c>
      <c r="C24" s="139">
        <f>SUM(C3:C23)</f>
        <v>4.59</v>
      </c>
      <c r="D24" s="84"/>
      <c r="E24" s="139">
        <f>SUM(E3:E23)</f>
        <v>3.5</v>
      </c>
      <c r="F24" s="85"/>
      <c r="G24" s="139">
        <f>SUM(G3:G23)</f>
        <v>4.45</v>
      </c>
      <c r="H24" s="83"/>
      <c r="I24" s="139">
        <f>SUM(I3:I23)</f>
        <v>3.59</v>
      </c>
      <c r="J24" s="83"/>
      <c r="K24" s="139">
        <f>SUM(K3:K23)</f>
        <v>2.36</v>
      </c>
      <c r="L24" s="96"/>
      <c r="M24" s="96"/>
      <c r="N24" s="139">
        <f>SUM(N3:N23)</f>
        <v>18.489999999999998</v>
      </c>
    </row>
    <row r="26" spans="1:14" x14ac:dyDescent="0.3">
      <c r="A26" s="77"/>
      <c r="B26" s="40"/>
      <c r="C26" s="16" t="s">
        <v>10</v>
      </c>
      <c r="D26" s="80"/>
      <c r="E26" s="40"/>
      <c r="F26" s="81"/>
      <c r="G26" s="40"/>
      <c r="H26" s="16" t="s">
        <v>17</v>
      </c>
      <c r="I26" s="40"/>
      <c r="J26" s="40"/>
      <c r="K26" s="40">
        <f>N24*4.33</f>
        <v>80.061699999999988</v>
      </c>
    </row>
    <row r="27" spans="1:14" x14ac:dyDescent="0.3">
      <c r="A27" s="16"/>
      <c r="B27" s="16"/>
      <c r="C27" s="16" t="s">
        <v>11</v>
      </c>
      <c r="D27" s="16"/>
      <c r="E27" s="16"/>
      <c r="F27" s="133" t="s">
        <v>168</v>
      </c>
      <c r="G27" s="76"/>
      <c r="I27" s="16"/>
      <c r="K27" s="16"/>
    </row>
    <row r="28" spans="1:14" x14ac:dyDescent="0.3">
      <c r="A28" s="16"/>
      <c r="B28" s="16"/>
      <c r="C28" s="16" t="s">
        <v>56</v>
      </c>
      <c r="D28" s="16"/>
      <c r="E28" s="16" t="str">
        <f>B1</f>
        <v>ROCIO MARTINEZ ORTEGA</v>
      </c>
      <c r="F28" s="64"/>
      <c r="G28" s="16"/>
      <c r="I28" s="16"/>
      <c r="J28" s="77"/>
      <c r="K28" s="78"/>
    </row>
    <row r="30" spans="1:14" x14ac:dyDescent="0.3">
      <c r="F30" t="s">
        <v>167</v>
      </c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7" workbookViewId="0">
      <selection sqref="A1:N27"/>
    </sheetView>
  </sheetViews>
  <sheetFormatPr baseColWidth="10" defaultRowHeight="14.4" x14ac:dyDescent="0.3"/>
  <cols>
    <col min="1" max="1" width="6.6640625" customWidth="1"/>
    <col min="2" max="2" width="13" customWidth="1"/>
    <col min="3" max="3" width="6" customWidth="1"/>
    <col min="4" max="4" width="18.6640625" customWidth="1"/>
    <col min="5" max="5" width="6.6640625" customWidth="1"/>
    <col min="6" max="6" width="16.33203125" customWidth="1"/>
    <col min="7" max="7" width="5.5546875" customWidth="1"/>
    <col min="8" max="8" width="15.5546875" customWidth="1"/>
    <col min="9" max="9" width="7" customWidth="1"/>
    <col min="10" max="10" width="18.44140625" customWidth="1"/>
    <col min="11" max="11" width="7.6640625" customWidth="1"/>
    <col min="12" max="12" width="7.33203125" customWidth="1"/>
    <col min="13" max="13" width="6.6640625" customWidth="1"/>
    <col min="14" max="14" width="6.441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8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5.7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8.75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42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36.75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82">
        <f>SUM(A3:A22)</f>
        <v>71.56</v>
      </c>
      <c r="B23" s="83" t="s">
        <v>9</v>
      </c>
      <c r="C23" s="139">
        <f>SUM(C3:C22)</f>
        <v>4.59</v>
      </c>
      <c r="D23" s="84"/>
      <c r="E23" s="139">
        <f>SUM(E3:E22)</f>
        <v>3.5</v>
      </c>
      <c r="F23" s="85"/>
      <c r="G23" s="139">
        <f>SUM(G3:G22)</f>
        <v>2.4500000000000002</v>
      </c>
      <c r="H23" s="83"/>
      <c r="I23" s="139">
        <f>SUM(I3:I22)</f>
        <v>3.59</v>
      </c>
      <c r="J23" s="83"/>
      <c r="K23" s="139">
        <f>SUM(K3:K22)</f>
        <v>2.36</v>
      </c>
      <c r="L23" s="96"/>
      <c r="M23" s="96"/>
      <c r="N23" s="139">
        <f>SUM(N3:N22)</f>
        <v>16.489999999999998</v>
      </c>
    </row>
    <row r="25" spans="1:14" x14ac:dyDescent="0.3">
      <c r="A25" s="77"/>
      <c r="B25" s="40"/>
      <c r="C25" s="16" t="s">
        <v>10</v>
      </c>
      <c r="D25" s="80"/>
      <c r="E25" s="40"/>
      <c r="F25" s="81"/>
      <c r="G25" s="40"/>
      <c r="H25" s="16" t="s">
        <v>17</v>
      </c>
      <c r="I25" s="40"/>
      <c r="J25" s="40"/>
      <c r="K25" s="40">
        <f>N23*4.33</f>
        <v>71.401699999999991</v>
      </c>
    </row>
    <row r="26" spans="1:14" x14ac:dyDescent="0.3">
      <c r="A26" s="16"/>
      <c r="B26" s="16"/>
      <c r="C26" s="16" t="s">
        <v>11</v>
      </c>
      <c r="D26" s="16"/>
      <c r="E26" s="16"/>
      <c r="F26" s="133" t="s">
        <v>171</v>
      </c>
      <c r="G26" s="76"/>
      <c r="I26" s="16"/>
      <c r="K26" s="16"/>
    </row>
    <row r="27" spans="1:14" x14ac:dyDescent="0.3">
      <c r="A27" s="16"/>
      <c r="B27" s="16"/>
      <c r="C27" s="16" t="s">
        <v>56</v>
      </c>
      <c r="D27" s="16"/>
      <c r="E27" s="16" t="str">
        <f>B1</f>
        <v>ROCIO MARTINEZ ORTEGA</v>
      </c>
      <c r="F27" s="64"/>
      <c r="G27" s="16"/>
      <c r="I27" s="16"/>
      <c r="J27" s="77"/>
      <c r="K27" s="78"/>
    </row>
    <row r="29" spans="1:14" x14ac:dyDescent="0.3">
      <c r="F29" t="s">
        <v>170</v>
      </c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sqref="A1:N31"/>
    </sheetView>
  </sheetViews>
  <sheetFormatPr baseColWidth="10" defaultRowHeight="14.4" x14ac:dyDescent="0.3"/>
  <cols>
    <col min="1" max="1" width="5" customWidth="1"/>
    <col min="2" max="2" width="14.109375" customWidth="1"/>
    <col min="3" max="3" width="4.33203125" customWidth="1"/>
    <col min="4" max="4" width="17.88671875" customWidth="1"/>
    <col min="5" max="5" width="4.88671875" customWidth="1"/>
    <col min="6" max="6" width="24.88671875" customWidth="1"/>
    <col min="7" max="7" width="5" customWidth="1"/>
    <col min="8" max="8" width="20.109375" customWidth="1"/>
    <col min="9" max="9" width="4.5546875" customWidth="1"/>
    <col min="10" max="10" width="23.88671875" customWidth="1"/>
    <col min="11" max="11" width="5.109375" customWidth="1"/>
    <col min="12" max="12" width="3.44140625" customWidth="1"/>
    <col min="13" max="13" width="4.44140625" customWidth="1"/>
    <col min="14" max="14" width="6.5546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4" customHeight="1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115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87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5.75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8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5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1.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4.75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23.25" customHeight="1" x14ac:dyDescent="0.3">
      <c r="A23" s="88"/>
      <c r="B23" s="4"/>
      <c r="C23" s="88"/>
      <c r="D23" s="4"/>
      <c r="E23" s="6"/>
      <c r="F23" s="6"/>
      <c r="G23" s="88"/>
      <c r="H23" s="56"/>
      <c r="I23" s="88"/>
      <c r="J23" s="4" t="s">
        <v>164</v>
      </c>
      <c r="K23" s="88"/>
      <c r="L23" s="6"/>
      <c r="M23" s="56"/>
      <c r="N23" s="52"/>
    </row>
    <row r="24" spans="1:14" x14ac:dyDescent="0.3">
      <c r="A24" s="94">
        <v>4.33</v>
      </c>
      <c r="B24" s="8"/>
      <c r="C24" s="94"/>
      <c r="D24" s="9"/>
      <c r="E24" s="8"/>
      <c r="F24" s="8"/>
      <c r="G24" s="94"/>
      <c r="H24" s="42"/>
      <c r="I24" s="94"/>
      <c r="J24" s="8" t="s">
        <v>165</v>
      </c>
      <c r="K24" s="94">
        <v>1</v>
      </c>
      <c r="L24" s="8"/>
      <c r="M24" s="42"/>
      <c r="N24" s="53">
        <f>M24+K24+I24+G24+E24+C24</f>
        <v>1</v>
      </c>
    </row>
    <row r="25" spans="1:14" x14ac:dyDescent="0.3">
      <c r="A25" s="82">
        <f>SUM(A3:A24)</f>
        <v>75.89</v>
      </c>
      <c r="B25" s="83" t="s">
        <v>9</v>
      </c>
      <c r="C25" s="139">
        <f>SUM(C3:C24)</f>
        <v>4.59</v>
      </c>
      <c r="D25" s="84"/>
      <c r="E25" s="139">
        <f>SUM(E3:E24)</f>
        <v>3.5</v>
      </c>
      <c r="F25" s="85"/>
      <c r="G25" s="139">
        <f>SUM(G3:G24)</f>
        <v>2.4500000000000002</v>
      </c>
      <c r="H25" s="83"/>
      <c r="I25" s="139">
        <f>SUM(I3:I24)</f>
        <v>3.59</v>
      </c>
      <c r="J25" s="83"/>
      <c r="K25" s="139">
        <f>SUM(K3:K24)</f>
        <v>3.36</v>
      </c>
      <c r="L25" s="96"/>
      <c r="M25" s="96"/>
      <c r="N25" s="139">
        <f>SUM(N3:N24)</f>
        <v>17.489999999999998</v>
      </c>
    </row>
    <row r="27" spans="1:14" x14ac:dyDescent="0.3">
      <c r="A27" s="77"/>
      <c r="B27" s="40"/>
      <c r="C27" s="16" t="s">
        <v>10</v>
      </c>
      <c r="D27" s="80"/>
      <c r="E27" s="40"/>
      <c r="F27" s="81"/>
      <c r="G27" s="40"/>
      <c r="H27" s="16" t="s">
        <v>17</v>
      </c>
      <c r="I27" s="40"/>
      <c r="J27" s="40"/>
      <c r="K27" s="40">
        <f>N25*4.33</f>
        <v>75.731699999999989</v>
      </c>
    </row>
    <row r="28" spans="1:14" x14ac:dyDescent="0.3">
      <c r="A28" s="16"/>
      <c r="B28" s="16"/>
      <c r="C28" s="16" t="s">
        <v>11</v>
      </c>
      <c r="D28" s="16"/>
      <c r="E28" s="16"/>
      <c r="F28" s="133" t="s">
        <v>166</v>
      </c>
      <c r="G28" s="76"/>
      <c r="I28" s="16"/>
      <c r="K28" s="16"/>
    </row>
    <row r="29" spans="1:14" x14ac:dyDescent="0.3">
      <c r="A29" s="16"/>
      <c r="B29" s="16"/>
      <c r="C29" s="16" t="s">
        <v>56</v>
      </c>
      <c r="D29" s="16"/>
      <c r="E29" s="16" t="str">
        <f>B1</f>
        <v>ROCIO MARTINEZ ORTEGA</v>
      </c>
      <c r="F29" s="64"/>
      <c r="G29" s="16"/>
      <c r="I29" s="16"/>
      <c r="J29" s="77"/>
      <c r="K29" s="78"/>
    </row>
    <row r="31" spans="1:14" x14ac:dyDescent="0.3">
      <c r="F31" t="s">
        <v>170</v>
      </c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7" workbookViewId="0">
      <selection sqref="A1:N26"/>
    </sheetView>
  </sheetViews>
  <sheetFormatPr baseColWidth="10" defaultRowHeight="14.4" x14ac:dyDescent="0.3"/>
  <cols>
    <col min="1" max="1" width="5.33203125" customWidth="1"/>
    <col min="2" max="2" width="15.44140625" customWidth="1"/>
    <col min="3" max="3" width="5.44140625" customWidth="1"/>
    <col min="4" max="4" width="18" customWidth="1"/>
    <col min="5" max="5" width="5.33203125" customWidth="1"/>
    <col min="6" max="6" width="26.109375" customWidth="1"/>
    <col min="7" max="7" width="4.44140625" customWidth="1"/>
    <col min="8" max="8" width="15.5546875" customWidth="1"/>
    <col min="9" max="9" width="5.44140625" customWidth="1"/>
    <col min="10" max="10" width="17.5546875" customWidth="1"/>
    <col min="11" max="11" width="5.5546875" customWidth="1"/>
    <col min="12" max="12" width="5.44140625" customWidth="1"/>
    <col min="13" max="13" width="4.5546875" customWidth="1"/>
    <col min="14" max="14" width="6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399999999999999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4.2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3.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8.2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1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185">
        <f>SUM(A3:A22)</f>
        <v>71.06</v>
      </c>
      <c r="B23" s="183" t="s">
        <v>9</v>
      </c>
      <c r="C23" s="139">
        <f>SUM(C3:C22)</f>
        <v>4.59</v>
      </c>
      <c r="D23" s="84"/>
      <c r="E23" s="139">
        <f>SUM(E3:E22)</f>
        <v>3.3899999999999997</v>
      </c>
      <c r="F23" s="85"/>
      <c r="G23" s="139">
        <f>SUM(G3:G22)</f>
        <v>2.4500000000000002</v>
      </c>
      <c r="H23" s="83"/>
      <c r="I23" s="139">
        <f>SUM(I3:I22)</f>
        <v>3.59</v>
      </c>
      <c r="J23" s="83"/>
      <c r="K23" s="139">
        <f>SUM(K3:K22)</f>
        <v>2.36</v>
      </c>
      <c r="L23" s="96"/>
      <c r="M23" s="96"/>
      <c r="N23" s="139">
        <f>SUM(N3:N22)</f>
        <v>16.38</v>
      </c>
    </row>
    <row r="25" spans="1:14" x14ac:dyDescent="0.3">
      <c r="A25" s="77"/>
      <c r="B25" s="40"/>
      <c r="C25" s="16" t="s">
        <v>10</v>
      </c>
      <c r="D25" s="80"/>
      <c r="E25" s="40"/>
      <c r="F25" s="81"/>
      <c r="G25" s="40"/>
      <c r="H25" s="16" t="s">
        <v>17</v>
      </c>
      <c r="I25" s="40"/>
      <c r="J25" s="40"/>
    </row>
    <row r="26" spans="1:14" x14ac:dyDescent="0.3">
      <c r="A26" s="16"/>
      <c r="B26" s="16"/>
      <c r="C26" s="16" t="s">
        <v>11</v>
      </c>
      <c r="D26" s="16"/>
      <c r="E26" s="16"/>
      <c r="F26" s="133" t="s">
        <v>225</v>
      </c>
      <c r="G26" s="76"/>
      <c r="I26" s="16"/>
      <c r="J26" s="40">
        <f>N23*4.33</f>
        <v>70.925399999999996</v>
      </c>
      <c r="K26" s="16"/>
    </row>
    <row r="28" spans="1:14" x14ac:dyDescent="0.3">
      <c r="F28" t="s">
        <v>226</v>
      </c>
    </row>
  </sheetData>
  <pageMargins left="0" right="0" top="0" bottom="0" header="0" footer="0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5"/>
    </sheetView>
  </sheetViews>
  <sheetFormatPr baseColWidth="10" defaultRowHeight="14.4" x14ac:dyDescent="0.3"/>
  <cols>
    <col min="1" max="1" width="7.33203125" customWidth="1"/>
    <col min="3" max="3" width="7.6640625" customWidth="1"/>
    <col min="5" max="5" width="8.109375" customWidth="1"/>
    <col min="7" max="7" width="7" customWidth="1"/>
    <col min="9" max="9" width="6.88671875" customWidth="1"/>
    <col min="10" max="10" width="20.6640625" customWidth="1"/>
    <col min="11" max="11" width="7.6640625" customWidth="1"/>
    <col min="12" max="13" width="6" customWidth="1"/>
    <col min="14" max="14" width="7.441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30.6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88"/>
      <c r="L5" s="51"/>
      <c r="M5" s="6"/>
      <c r="N5" s="56"/>
    </row>
    <row r="6" spans="1:14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4">
        <v>0.43</v>
      </c>
      <c r="L6" s="9"/>
      <c r="M6" s="8"/>
      <c r="N6" s="42">
        <f>C6+E6+G6+I6+K6</f>
        <v>1.25</v>
      </c>
    </row>
    <row r="7" spans="1:14" x14ac:dyDescent="0.3">
      <c r="A7" s="123"/>
      <c r="B7" s="31" t="s">
        <v>113</v>
      </c>
      <c r="C7" s="56"/>
      <c r="D7" s="31" t="s">
        <v>113</v>
      </c>
      <c r="E7" s="56"/>
      <c r="F7" s="31" t="s">
        <v>113</v>
      </c>
      <c r="G7" s="56"/>
      <c r="H7" s="31" t="s">
        <v>113</v>
      </c>
      <c r="I7" s="56"/>
      <c r="J7" s="31" t="s">
        <v>113</v>
      </c>
      <c r="K7" s="88"/>
      <c r="L7" s="4"/>
      <c r="M7" s="6"/>
      <c r="N7" s="56"/>
    </row>
    <row r="8" spans="1:14" x14ac:dyDescent="0.3">
      <c r="A8" s="124">
        <v>20.68</v>
      </c>
      <c r="B8" s="33" t="s">
        <v>37</v>
      </c>
      <c r="C8" s="42">
        <v>2</v>
      </c>
      <c r="D8" s="33" t="s">
        <v>39</v>
      </c>
      <c r="E8" s="42">
        <v>0.75</v>
      </c>
      <c r="F8" s="33" t="s">
        <v>39</v>
      </c>
      <c r="G8" s="42">
        <v>0.63</v>
      </c>
      <c r="H8" s="33" t="s">
        <v>39</v>
      </c>
      <c r="I8" s="42">
        <v>0.64</v>
      </c>
      <c r="J8" s="33" t="s">
        <v>39</v>
      </c>
      <c r="K8" s="94">
        <v>0.75</v>
      </c>
      <c r="L8" s="9"/>
      <c r="M8" s="8"/>
      <c r="N8" s="42">
        <f>K8+I8+G8+E8+C8</f>
        <v>4.7699999999999996</v>
      </c>
    </row>
    <row r="9" spans="1:14" ht="24" x14ac:dyDescent="0.3">
      <c r="A9" s="3"/>
      <c r="B9" s="44"/>
      <c r="C9" s="138"/>
      <c r="D9" s="45" t="s">
        <v>38</v>
      </c>
      <c r="E9" s="156"/>
      <c r="F9" s="45"/>
      <c r="G9" s="138"/>
      <c r="H9" s="44"/>
      <c r="I9" s="138"/>
      <c r="J9" s="45" t="s">
        <v>38</v>
      </c>
      <c r="K9" s="130"/>
      <c r="L9" s="46"/>
      <c r="M9" s="46"/>
      <c r="N9" s="131"/>
    </row>
    <row r="10" spans="1:14" x14ac:dyDescent="0.3">
      <c r="A10" s="7">
        <v>5</v>
      </c>
      <c r="B10" s="47"/>
      <c r="C10" s="132"/>
      <c r="D10" s="43" t="s">
        <v>37</v>
      </c>
      <c r="E10" s="14">
        <v>0.9</v>
      </c>
      <c r="F10" s="43"/>
      <c r="G10" s="132"/>
      <c r="H10" s="43"/>
      <c r="I10" s="132"/>
      <c r="J10" s="43" t="s">
        <v>39</v>
      </c>
      <c r="K10" s="126">
        <v>0.25</v>
      </c>
      <c r="L10" s="43"/>
      <c r="M10" s="43"/>
      <c r="N10" s="132">
        <f>C10+E10+G10+I10+K10+M10</f>
        <v>1.1499999999999999</v>
      </c>
    </row>
    <row r="11" spans="1:14" x14ac:dyDescent="0.3">
      <c r="A11" s="123"/>
      <c r="B11" s="6" t="s">
        <v>116</v>
      </c>
      <c r="C11" s="140"/>
      <c r="D11" s="6"/>
      <c r="E11" s="157"/>
      <c r="F11" s="6" t="s">
        <v>116</v>
      </c>
      <c r="G11" s="147"/>
      <c r="H11" s="6"/>
      <c r="I11" s="147"/>
      <c r="J11" s="6" t="s">
        <v>116</v>
      </c>
      <c r="K11" s="88"/>
      <c r="L11" s="6"/>
      <c r="M11" s="6"/>
      <c r="N11" s="56"/>
    </row>
    <row r="12" spans="1:14" x14ac:dyDescent="0.3">
      <c r="A12" s="124">
        <v>6.11</v>
      </c>
      <c r="B12" s="8" t="s">
        <v>93</v>
      </c>
      <c r="C12" s="141">
        <v>0.25</v>
      </c>
      <c r="D12" s="8"/>
      <c r="E12" s="158"/>
      <c r="F12" s="8" t="s">
        <v>37</v>
      </c>
      <c r="G12" s="14">
        <v>0.91</v>
      </c>
      <c r="H12" s="8"/>
      <c r="I12" s="14"/>
      <c r="J12" s="8" t="s">
        <v>93</v>
      </c>
      <c r="K12" s="94">
        <v>0.25</v>
      </c>
      <c r="L12" s="8"/>
      <c r="M12" s="8"/>
      <c r="N12" s="42">
        <f>C12+G12+K12</f>
        <v>1.4100000000000001</v>
      </c>
    </row>
    <row r="13" spans="1:14" x14ac:dyDescent="0.3">
      <c r="A13" s="123"/>
      <c r="B13" s="6" t="s">
        <v>117</v>
      </c>
      <c r="C13" s="140"/>
      <c r="D13" s="6"/>
      <c r="E13" s="157"/>
      <c r="F13" s="6" t="s">
        <v>117</v>
      </c>
      <c r="G13" s="147"/>
      <c r="H13" s="6"/>
      <c r="I13" s="147"/>
      <c r="J13" s="6" t="s">
        <v>117</v>
      </c>
      <c r="K13" s="88"/>
      <c r="L13" s="6"/>
      <c r="M13" s="6"/>
      <c r="N13" s="56"/>
    </row>
    <row r="14" spans="1:14" x14ac:dyDescent="0.3">
      <c r="A14" s="124">
        <v>7.95</v>
      </c>
      <c r="B14" s="8" t="s">
        <v>37</v>
      </c>
      <c r="C14" s="141">
        <v>1.18</v>
      </c>
      <c r="D14" s="8"/>
      <c r="E14" s="158"/>
      <c r="F14" s="8" t="s">
        <v>39</v>
      </c>
      <c r="G14" s="14">
        <v>0.33</v>
      </c>
      <c r="H14" s="8"/>
      <c r="I14" s="14"/>
      <c r="J14" s="8" t="s">
        <v>39</v>
      </c>
      <c r="K14" s="94">
        <v>0.33</v>
      </c>
      <c r="L14" s="8"/>
      <c r="M14" s="8"/>
      <c r="N14" s="132">
        <f>C14+E14+G14+I14+K14+M14</f>
        <v>1.84</v>
      </c>
    </row>
    <row r="15" spans="1:14" ht="24.6" x14ac:dyDescent="0.3">
      <c r="A15" s="123"/>
      <c r="B15" s="6" t="s">
        <v>121</v>
      </c>
      <c r="C15" s="140"/>
      <c r="D15" s="6"/>
      <c r="E15" s="157"/>
      <c r="F15" s="6"/>
      <c r="G15" s="147"/>
      <c r="H15" s="4" t="s">
        <v>122</v>
      </c>
      <c r="I15" s="147"/>
      <c r="J15" s="6"/>
      <c r="K15" s="88"/>
      <c r="L15" s="6"/>
      <c r="M15" s="6"/>
      <c r="N15" s="131"/>
    </row>
    <row r="16" spans="1:14" ht="52.2" x14ac:dyDescent="0.3">
      <c r="A16" s="124">
        <v>6.64</v>
      </c>
      <c r="B16" s="22" t="s">
        <v>93</v>
      </c>
      <c r="C16" s="141">
        <v>0.33</v>
      </c>
      <c r="D16" s="8"/>
      <c r="E16" s="158"/>
      <c r="F16" s="8"/>
      <c r="G16" s="14" t="s">
        <v>123</v>
      </c>
      <c r="H16" s="67" t="s">
        <v>124</v>
      </c>
      <c r="I16" s="14">
        <v>1.2</v>
      </c>
      <c r="J16" s="8"/>
      <c r="K16" s="94"/>
      <c r="L16" s="8"/>
      <c r="M16" s="8"/>
      <c r="N16" s="42">
        <f>C16+I16</f>
        <v>1.53</v>
      </c>
    </row>
    <row r="17" spans="1:14" x14ac:dyDescent="0.3">
      <c r="A17" s="3"/>
      <c r="B17" s="21"/>
      <c r="C17" s="88"/>
      <c r="D17" s="51" t="s">
        <v>129</v>
      </c>
      <c r="E17" s="56"/>
      <c r="F17" s="21"/>
      <c r="G17" s="56"/>
      <c r="H17" s="21"/>
      <c r="I17" s="147"/>
      <c r="J17" s="51" t="s">
        <v>129</v>
      </c>
      <c r="K17" s="88"/>
      <c r="L17" s="51"/>
      <c r="M17" s="6"/>
      <c r="N17" s="56"/>
    </row>
    <row r="18" spans="1:14" x14ac:dyDescent="0.3">
      <c r="A18" s="7">
        <v>6</v>
      </c>
      <c r="B18" s="9"/>
      <c r="C18" s="94"/>
      <c r="D18" s="8" t="s">
        <v>37</v>
      </c>
      <c r="E18" s="154">
        <v>1.03</v>
      </c>
      <c r="F18" s="8"/>
      <c r="G18" s="42"/>
      <c r="H18" s="8"/>
      <c r="I18" s="42"/>
      <c r="J18" s="8" t="s">
        <v>39</v>
      </c>
      <c r="K18" s="94">
        <v>0.35</v>
      </c>
      <c r="L18" s="8"/>
      <c r="M18" s="8"/>
      <c r="N18" s="42">
        <f>C18+E18+G18+I18+K18+M18</f>
        <v>1.38</v>
      </c>
    </row>
    <row r="19" spans="1:14" x14ac:dyDescent="0.3">
      <c r="A19" s="5"/>
      <c r="B19" s="21"/>
      <c r="C19" s="114"/>
      <c r="D19" s="21"/>
      <c r="E19" s="156"/>
      <c r="F19" s="21" t="s">
        <v>130</v>
      </c>
      <c r="G19" s="156"/>
      <c r="H19" s="21"/>
      <c r="I19" s="156"/>
      <c r="J19" s="21"/>
      <c r="K19" s="164"/>
      <c r="L19" s="6"/>
      <c r="M19" s="6"/>
      <c r="N19" s="56"/>
    </row>
    <row r="20" spans="1:14" ht="42" x14ac:dyDescent="0.3">
      <c r="A20" s="7">
        <v>2.5</v>
      </c>
      <c r="B20" s="33"/>
      <c r="C20" s="94"/>
      <c r="D20" s="33"/>
      <c r="E20" s="14"/>
      <c r="F20" s="161" t="s">
        <v>131</v>
      </c>
      <c r="G20" s="14">
        <v>0.57999999999999996</v>
      </c>
      <c r="H20" s="33"/>
      <c r="I20" s="14"/>
      <c r="J20" s="33"/>
      <c r="K20" s="144"/>
      <c r="L20" s="9"/>
      <c r="M20" s="8"/>
      <c r="N20" s="42">
        <f>C20+E20+G20+I20+K20+M20</f>
        <v>0.57999999999999996</v>
      </c>
    </row>
    <row r="21" spans="1:14" x14ac:dyDescent="0.3">
      <c r="A21" s="82">
        <f>SUM(A3:A20)</f>
        <v>65.650000000000006</v>
      </c>
      <c r="B21" s="83" t="s">
        <v>9</v>
      </c>
      <c r="C21" s="139">
        <f>SUM(C3:C20)</f>
        <v>4.09</v>
      </c>
      <c r="D21" s="84"/>
      <c r="E21" s="139">
        <f>SUM(E3:E20)</f>
        <v>3.5</v>
      </c>
      <c r="F21" s="85"/>
      <c r="G21" s="139">
        <f>SUM(G3:G20)</f>
        <v>2.4500000000000002</v>
      </c>
      <c r="H21" s="83"/>
      <c r="I21" s="139">
        <f>SUM(I3:I20)</f>
        <v>2.73</v>
      </c>
      <c r="J21" s="83"/>
      <c r="K21" s="127">
        <f>SUM(K3:K20)</f>
        <v>2.36</v>
      </c>
      <c r="L21" s="96"/>
      <c r="M21" s="96"/>
      <c r="N21" s="139">
        <f>SUM(N3:N20)</f>
        <v>15.129999999999997</v>
      </c>
    </row>
    <row r="23" spans="1:14" x14ac:dyDescent="0.3">
      <c r="A23" s="77"/>
      <c r="B23" s="40"/>
      <c r="C23" s="16" t="s">
        <v>10</v>
      </c>
      <c r="D23" s="80"/>
      <c r="E23" s="40"/>
      <c r="F23" s="81"/>
      <c r="G23" s="40"/>
      <c r="H23" s="16" t="s">
        <v>17</v>
      </c>
      <c r="I23" s="40"/>
      <c r="J23" s="40"/>
      <c r="K23" s="40">
        <f>N21*4.33</f>
        <v>65.512899999999988</v>
      </c>
    </row>
    <row r="24" spans="1:14" x14ac:dyDescent="0.3">
      <c r="A24" s="16"/>
      <c r="B24" s="16"/>
      <c r="C24" s="16" t="s">
        <v>11</v>
      </c>
      <c r="D24" s="16"/>
      <c r="E24" s="16"/>
      <c r="F24" s="133">
        <v>44366</v>
      </c>
      <c r="G24" s="76"/>
      <c r="I24" s="16"/>
      <c r="K24" s="16"/>
    </row>
    <row r="25" spans="1:14" x14ac:dyDescent="0.3">
      <c r="A25" s="16"/>
      <c r="B25" s="16"/>
      <c r="C25" s="16" t="s">
        <v>56</v>
      </c>
      <c r="D25" s="16"/>
      <c r="E25" s="16" t="str">
        <f>B1</f>
        <v>ROCIO MARTINEZ ORTEGA</v>
      </c>
      <c r="F25" s="64"/>
      <c r="G25" s="16"/>
      <c r="I25" s="16"/>
      <c r="J25" s="77"/>
      <c r="K25" s="78"/>
    </row>
    <row r="26" spans="1:14" x14ac:dyDescent="0.3">
      <c r="H26" t="s">
        <v>150</v>
      </c>
    </row>
    <row r="27" spans="1:14" x14ac:dyDescent="0.3">
      <c r="H27" t="s">
        <v>160</v>
      </c>
    </row>
  </sheetData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sqref="A1:N27"/>
    </sheetView>
  </sheetViews>
  <sheetFormatPr baseColWidth="10" defaultRowHeight="14.4" x14ac:dyDescent="0.3"/>
  <cols>
    <col min="1" max="1" width="7.44140625" customWidth="1"/>
    <col min="2" max="2" width="14.44140625" customWidth="1"/>
    <col min="3" max="3" width="6.88671875" customWidth="1"/>
    <col min="4" max="4" width="17.6640625" customWidth="1"/>
    <col min="5" max="5" width="6.109375" customWidth="1"/>
    <col min="6" max="6" width="13.6640625" customWidth="1"/>
    <col min="7" max="7" width="5.5546875" customWidth="1"/>
    <col min="8" max="8" width="14" customWidth="1"/>
    <col min="9" max="9" width="5.5546875" customWidth="1"/>
    <col min="10" max="10" width="21" customWidth="1"/>
    <col min="11" max="11" width="5.88671875" customWidth="1"/>
    <col min="12" max="12" width="5.6640625" customWidth="1"/>
    <col min="13" max="13" width="4.33203125" customWidth="1"/>
    <col min="14" max="14" width="6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</row>
    <row r="4" spans="1:14" ht="24.75" customHeight="1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4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</row>
    <row r="6" spans="1:14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4" ht="17.25" customHeight="1" x14ac:dyDescent="0.3">
      <c r="A7" s="123"/>
      <c r="B7" s="31" t="s">
        <v>113</v>
      </c>
      <c r="C7" s="56"/>
      <c r="D7" s="31" t="s">
        <v>113</v>
      </c>
      <c r="E7" s="56"/>
      <c r="F7" s="31" t="s">
        <v>113</v>
      </c>
      <c r="G7" s="56"/>
      <c r="H7" s="31" t="s">
        <v>113</v>
      </c>
      <c r="I7" s="56"/>
      <c r="J7" s="31" t="s">
        <v>113</v>
      </c>
      <c r="K7" s="56"/>
      <c r="L7" s="4"/>
      <c r="M7" s="6"/>
      <c r="N7" s="56"/>
    </row>
    <row r="8" spans="1:14" x14ac:dyDescent="0.3">
      <c r="A8" s="124">
        <v>20.68</v>
      </c>
      <c r="B8" s="33" t="s">
        <v>37</v>
      </c>
      <c r="C8" s="42">
        <v>2</v>
      </c>
      <c r="D8" s="33" t="s">
        <v>39</v>
      </c>
      <c r="E8" s="42">
        <v>0.75</v>
      </c>
      <c r="F8" s="33" t="s">
        <v>39</v>
      </c>
      <c r="G8" s="42">
        <v>0.63</v>
      </c>
      <c r="H8" s="33" t="s">
        <v>39</v>
      </c>
      <c r="I8" s="42">
        <v>0.64</v>
      </c>
      <c r="J8" s="33" t="s">
        <v>39</v>
      </c>
      <c r="K8" s="42">
        <v>0.75</v>
      </c>
      <c r="L8" s="9"/>
      <c r="M8" s="8"/>
      <c r="N8" s="42">
        <f>K8+I8+G8+E8+C8</f>
        <v>4.7699999999999996</v>
      </c>
    </row>
    <row r="9" spans="1:14" x14ac:dyDescent="0.3">
      <c r="A9" s="3"/>
      <c r="B9" s="44"/>
      <c r="C9" s="138"/>
      <c r="D9" s="45" t="s">
        <v>38</v>
      </c>
      <c r="E9" s="156"/>
      <c r="F9" s="45"/>
      <c r="G9" s="138"/>
      <c r="H9" s="44"/>
      <c r="I9" s="138"/>
      <c r="J9" s="45" t="s">
        <v>38</v>
      </c>
      <c r="K9" s="131"/>
      <c r="L9" s="46"/>
      <c r="M9" s="46"/>
      <c r="N9" s="131"/>
    </row>
    <row r="10" spans="1:14" ht="12" customHeight="1" x14ac:dyDescent="0.3">
      <c r="A10" s="7">
        <v>5</v>
      </c>
      <c r="B10" s="47"/>
      <c r="C10" s="132"/>
      <c r="D10" s="43" t="s">
        <v>37</v>
      </c>
      <c r="E10" s="14">
        <v>0.9</v>
      </c>
      <c r="F10" s="43"/>
      <c r="G10" s="132"/>
      <c r="H10" s="43"/>
      <c r="I10" s="132"/>
      <c r="J10" s="43" t="s">
        <v>39</v>
      </c>
      <c r="K10" s="132">
        <v>0.25</v>
      </c>
      <c r="L10" s="43"/>
      <c r="M10" s="43"/>
      <c r="N10" s="132">
        <f>C10+E10+G10+I10+K10+M10</f>
        <v>1.1499999999999999</v>
      </c>
    </row>
    <row r="11" spans="1:14" x14ac:dyDescent="0.3">
      <c r="A11" s="123"/>
      <c r="B11" s="6" t="s">
        <v>116</v>
      </c>
      <c r="C11" s="140"/>
      <c r="D11" s="6"/>
      <c r="E11" s="157"/>
      <c r="F11" s="6" t="s">
        <v>116</v>
      </c>
      <c r="G11" s="147"/>
      <c r="H11" s="6"/>
      <c r="I11" s="147"/>
      <c r="J11" s="6" t="s">
        <v>116</v>
      </c>
      <c r="K11" s="56"/>
      <c r="L11" s="6"/>
      <c r="M11" s="6"/>
      <c r="N11" s="56"/>
    </row>
    <row r="12" spans="1:14" x14ac:dyDescent="0.3">
      <c r="A12" s="124">
        <v>6.11</v>
      </c>
      <c r="B12" s="8" t="s">
        <v>93</v>
      </c>
      <c r="C12" s="141">
        <v>0.25</v>
      </c>
      <c r="D12" s="8"/>
      <c r="E12" s="158"/>
      <c r="F12" s="8" t="s">
        <v>37</v>
      </c>
      <c r="G12" s="14">
        <v>0.91</v>
      </c>
      <c r="H12" s="8"/>
      <c r="I12" s="14"/>
      <c r="J12" s="8" t="s">
        <v>93</v>
      </c>
      <c r="K12" s="42">
        <v>0.25</v>
      </c>
      <c r="L12" s="8"/>
      <c r="M12" s="8"/>
      <c r="N12" s="42">
        <f>C12+G12+K12</f>
        <v>1.4100000000000001</v>
      </c>
    </row>
    <row r="13" spans="1:14" x14ac:dyDescent="0.3">
      <c r="A13" s="123"/>
      <c r="B13" s="6" t="s">
        <v>117</v>
      </c>
      <c r="C13" s="140"/>
      <c r="D13" s="6"/>
      <c r="E13" s="157"/>
      <c r="F13" s="6" t="s">
        <v>117</v>
      </c>
      <c r="G13" s="147"/>
      <c r="H13" s="6"/>
      <c r="I13" s="147"/>
      <c r="J13" s="6" t="s">
        <v>117</v>
      </c>
      <c r="K13" s="56"/>
      <c r="L13" s="6"/>
      <c r="M13" s="6"/>
      <c r="N13" s="56"/>
    </row>
    <row r="14" spans="1:14" x14ac:dyDescent="0.3">
      <c r="A14" s="124">
        <v>7.95</v>
      </c>
      <c r="B14" s="8" t="s">
        <v>37</v>
      </c>
      <c r="C14" s="141">
        <v>1.18</v>
      </c>
      <c r="D14" s="8"/>
      <c r="E14" s="158"/>
      <c r="F14" s="8" t="s">
        <v>39</v>
      </c>
      <c r="G14" s="14">
        <v>0.33</v>
      </c>
      <c r="H14" s="8"/>
      <c r="I14" s="14"/>
      <c r="J14" s="8" t="s">
        <v>39</v>
      </c>
      <c r="K14" s="42">
        <v>0.33</v>
      </c>
      <c r="L14" s="8"/>
      <c r="M14" s="8"/>
      <c r="N14" s="132">
        <f>C14+E14+G14+I14+K14+M14</f>
        <v>1.84</v>
      </c>
    </row>
    <row r="15" spans="1:14" ht="20.25" customHeight="1" x14ac:dyDescent="0.3">
      <c r="A15" s="123"/>
      <c r="B15" s="6" t="s">
        <v>121</v>
      </c>
      <c r="C15" s="140"/>
      <c r="D15" s="6"/>
      <c r="E15" s="157"/>
      <c r="F15" s="6"/>
      <c r="G15" s="147"/>
      <c r="H15" s="4" t="s">
        <v>122</v>
      </c>
      <c r="I15" s="147"/>
      <c r="J15" s="6"/>
      <c r="K15" s="56"/>
      <c r="L15" s="6"/>
      <c r="M15" s="6"/>
      <c r="N15" s="131"/>
    </row>
    <row r="16" spans="1:14" ht="46.5" customHeight="1" x14ac:dyDescent="0.3">
      <c r="A16" s="124">
        <v>6.64</v>
      </c>
      <c r="B16" s="22" t="s">
        <v>93</v>
      </c>
      <c r="C16" s="141">
        <v>0.33</v>
      </c>
      <c r="D16" s="8"/>
      <c r="E16" s="158"/>
      <c r="F16" s="8"/>
      <c r="G16" s="14" t="s">
        <v>123</v>
      </c>
      <c r="H16" s="67" t="s">
        <v>124</v>
      </c>
      <c r="I16" s="14">
        <v>1.2</v>
      </c>
      <c r="J16" s="8"/>
      <c r="K16" s="42"/>
      <c r="L16" s="8"/>
      <c r="M16" s="8"/>
      <c r="N16" s="42">
        <f>C16+I16</f>
        <v>1.53</v>
      </c>
    </row>
    <row r="17" spans="1:14" x14ac:dyDescent="0.3">
      <c r="A17" s="3"/>
      <c r="B17" s="21"/>
      <c r="C17" s="88"/>
      <c r="D17" s="51" t="s">
        <v>129</v>
      </c>
      <c r="E17" s="56"/>
      <c r="F17" s="21"/>
      <c r="G17" s="56"/>
      <c r="H17" s="21"/>
      <c r="I17" s="147"/>
      <c r="J17" s="51" t="s">
        <v>129</v>
      </c>
      <c r="K17" s="6"/>
      <c r="L17" s="51"/>
      <c r="M17" s="6"/>
      <c r="N17" s="56"/>
    </row>
    <row r="18" spans="1:14" x14ac:dyDescent="0.3">
      <c r="A18" s="7">
        <v>6</v>
      </c>
      <c r="B18" s="9"/>
      <c r="C18" s="94"/>
      <c r="D18" s="8" t="s">
        <v>37</v>
      </c>
      <c r="E18" s="154">
        <v>1.03</v>
      </c>
      <c r="F18" s="8"/>
      <c r="G18" s="42"/>
      <c r="H18" s="8"/>
      <c r="I18" s="42"/>
      <c r="J18" s="8" t="s">
        <v>39</v>
      </c>
      <c r="K18" s="8">
        <v>0.35</v>
      </c>
      <c r="L18" s="8"/>
      <c r="M18" s="8"/>
      <c r="N18" s="42">
        <f>C18+E18+G18+I18+K18+M18</f>
        <v>1.38</v>
      </c>
    </row>
    <row r="19" spans="1:14" x14ac:dyDescent="0.3">
      <c r="A19" s="5"/>
      <c r="B19" s="21"/>
      <c r="C19" s="114"/>
      <c r="D19" s="21"/>
      <c r="E19" s="156"/>
      <c r="F19" s="21" t="s">
        <v>130</v>
      </c>
      <c r="G19" s="156"/>
      <c r="H19" s="21"/>
      <c r="I19" s="156"/>
      <c r="J19" s="21"/>
      <c r="K19" s="19"/>
      <c r="L19" s="6"/>
      <c r="M19" s="6"/>
      <c r="N19" s="56"/>
    </row>
    <row r="20" spans="1:14" ht="30.75" customHeight="1" x14ac:dyDescent="0.3">
      <c r="A20" s="7">
        <v>2.5</v>
      </c>
      <c r="B20" s="33"/>
      <c r="C20" s="94"/>
      <c r="D20" s="33"/>
      <c r="E20" s="14"/>
      <c r="F20" s="161" t="s">
        <v>131</v>
      </c>
      <c r="G20" s="14">
        <v>0.57999999999999996</v>
      </c>
      <c r="H20" s="33"/>
      <c r="I20" s="14"/>
      <c r="J20" s="33"/>
      <c r="K20" s="9"/>
      <c r="L20" s="9"/>
      <c r="M20" s="8"/>
      <c r="N20" s="42">
        <f>C20+E20+G20+I20+K20+M20</f>
        <v>0.57999999999999996</v>
      </c>
    </row>
    <row r="21" spans="1:14" x14ac:dyDescent="0.3">
      <c r="A21" s="3"/>
      <c r="B21" s="31" t="s">
        <v>42</v>
      </c>
      <c r="C21" s="6"/>
      <c r="D21" s="37" t="s">
        <v>42</v>
      </c>
      <c r="E21" s="4"/>
      <c r="F21" s="37" t="s">
        <v>42</v>
      </c>
      <c r="G21" s="6"/>
      <c r="H21" s="37" t="s">
        <v>42</v>
      </c>
      <c r="I21" s="6"/>
      <c r="J21" s="37" t="s">
        <v>42</v>
      </c>
      <c r="K21" s="6"/>
      <c r="L21" s="37"/>
      <c r="M21" s="6"/>
      <c r="N21" s="6"/>
    </row>
    <row r="22" spans="1:14" x14ac:dyDescent="0.3">
      <c r="A22" s="7">
        <v>30</v>
      </c>
      <c r="B22" s="33"/>
      <c r="C22" s="8">
        <v>1.38</v>
      </c>
      <c r="D22" s="33"/>
      <c r="E22" s="9">
        <v>1.39</v>
      </c>
      <c r="F22" s="33"/>
      <c r="G22" s="9">
        <v>1.38</v>
      </c>
      <c r="H22" s="33"/>
      <c r="I22" s="9">
        <v>1.39</v>
      </c>
      <c r="J22" s="33"/>
      <c r="K22" s="9">
        <v>1.38</v>
      </c>
      <c r="L22" s="9"/>
      <c r="M22" s="9"/>
      <c r="N22" s="8">
        <f>C22+E22+G22+I22+K22+M22</f>
        <v>6.919999999999999</v>
      </c>
    </row>
    <row r="23" spans="1:14" x14ac:dyDescent="0.3">
      <c r="A23" s="82">
        <f>SUM(A3:A22)</f>
        <v>95.65</v>
      </c>
      <c r="B23" s="83" t="s">
        <v>9</v>
      </c>
      <c r="C23" s="139">
        <f>SUM(C3:C22)</f>
        <v>5.47</v>
      </c>
      <c r="D23" s="84"/>
      <c r="E23" s="139">
        <f>SUM(E3:E22)</f>
        <v>4.8899999999999997</v>
      </c>
      <c r="F23" s="85"/>
      <c r="G23" s="139">
        <f>SUM(G3:G22)</f>
        <v>3.83</v>
      </c>
      <c r="H23" s="83"/>
      <c r="I23" s="139">
        <f>SUM(I3:I22)</f>
        <v>4.12</v>
      </c>
      <c r="J23" s="83"/>
      <c r="K23" s="139">
        <f>SUM(K3:K22)</f>
        <v>3.7399999999999998</v>
      </c>
      <c r="L23" s="96"/>
      <c r="M23" s="96"/>
      <c r="N23" s="139">
        <f>SUM(N3:N22)</f>
        <v>22.049999999999997</v>
      </c>
    </row>
    <row r="25" spans="1:14" x14ac:dyDescent="0.3">
      <c r="A25" s="77"/>
      <c r="B25" s="40"/>
      <c r="C25" s="16" t="s">
        <v>10</v>
      </c>
      <c r="D25" s="80"/>
      <c r="E25" s="40"/>
      <c r="F25" s="81"/>
      <c r="G25" s="40"/>
      <c r="H25" s="16" t="s">
        <v>17</v>
      </c>
      <c r="I25" s="40"/>
      <c r="J25" s="40"/>
      <c r="K25" s="40">
        <f>N23*4.33</f>
        <v>95.476499999999987</v>
      </c>
    </row>
    <row r="26" spans="1:14" x14ac:dyDescent="0.3">
      <c r="A26" s="16"/>
      <c r="B26" s="16"/>
      <c r="C26" s="16" t="s">
        <v>11</v>
      </c>
      <c r="D26" s="16"/>
      <c r="E26" s="16"/>
      <c r="F26" s="133" t="s">
        <v>161</v>
      </c>
      <c r="G26" s="76"/>
      <c r="I26" s="16"/>
      <c r="K26" s="16"/>
    </row>
    <row r="27" spans="1:14" x14ac:dyDescent="0.3">
      <c r="A27" s="16"/>
      <c r="B27" s="16"/>
      <c r="C27" s="16" t="s">
        <v>56</v>
      </c>
      <c r="D27" s="16"/>
      <c r="E27" s="16" t="str">
        <f>B1</f>
        <v>ROCIO MARTINEZ ORTEGA</v>
      </c>
      <c r="F27" s="64"/>
      <c r="G27" s="16"/>
      <c r="I27" s="16"/>
      <c r="J27" s="77"/>
      <c r="K27" s="78"/>
    </row>
    <row r="28" spans="1:14" x14ac:dyDescent="0.3">
      <c r="H28" t="s">
        <v>150</v>
      </c>
    </row>
    <row r="29" spans="1:14" x14ac:dyDescent="0.3">
      <c r="H29" t="s">
        <v>153</v>
      </c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activeCell="A21" sqref="A21:N22"/>
    </sheetView>
  </sheetViews>
  <sheetFormatPr baseColWidth="10" defaultRowHeight="14.4" x14ac:dyDescent="0.3"/>
  <cols>
    <col min="1" max="1" width="6.6640625" customWidth="1"/>
    <col min="2" max="2" width="14.5546875" customWidth="1"/>
    <col min="3" max="3" width="6.44140625" customWidth="1"/>
    <col min="4" max="4" width="18.109375" customWidth="1"/>
    <col min="5" max="5" width="6.109375" customWidth="1"/>
    <col min="6" max="6" width="15" customWidth="1"/>
    <col min="7" max="7" width="6.109375" customWidth="1"/>
    <col min="8" max="8" width="17" customWidth="1"/>
    <col min="9" max="9" width="6.5546875" customWidth="1"/>
    <col min="10" max="10" width="21.33203125" customWidth="1"/>
    <col min="11" max="12" width="5.44140625" customWidth="1"/>
    <col min="13" max="13" width="3.5546875" customWidth="1"/>
    <col min="14" max="14" width="7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3"/>
      <c r="B3" s="20" t="s">
        <v>108</v>
      </c>
      <c r="C3" s="56"/>
      <c r="D3" s="6" t="s">
        <v>108</v>
      </c>
      <c r="E3" s="155"/>
      <c r="F3" s="4" t="s">
        <v>108</v>
      </c>
      <c r="G3" s="56"/>
      <c r="H3" s="6" t="s">
        <v>108</v>
      </c>
      <c r="I3" s="56"/>
      <c r="J3" s="6" t="s">
        <v>108</v>
      </c>
      <c r="K3" s="147"/>
      <c r="L3" s="4"/>
      <c r="M3" s="6"/>
      <c r="N3" s="56"/>
    </row>
    <row r="4" spans="1:14" x14ac:dyDescent="0.3">
      <c r="A4" s="7">
        <v>17.079999999999998</v>
      </c>
      <c r="B4" s="22" t="s">
        <v>39</v>
      </c>
      <c r="C4" s="42">
        <v>0.53</v>
      </c>
      <c r="D4" s="8" t="s">
        <v>39</v>
      </c>
      <c r="E4" s="154">
        <v>0.53</v>
      </c>
      <c r="F4" s="9" t="s">
        <v>37</v>
      </c>
      <c r="G4" s="42">
        <v>1.83</v>
      </c>
      <c r="H4" s="8" t="s">
        <v>39</v>
      </c>
      <c r="I4" s="42">
        <v>0.53</v>
      </c>
      <c r="J4" s="8" t="s">
        <v>39</v>
      </c>
      <c r="K4" s="14">
        <v>0.52</v>
      </c>
      <c r="L4" s="9"/>
      <c r="M4" s="8"/>
      <c r="N4" s="42">
        <f>K4+I4+G4+E4+C4</f>
        <v>3.9400000000000004</v>
      </c>
    </row>
    <row r="5" spans="1:14" x14ac:dyDescent="0.3">
      <c r="A5" s="115"/>
      <c r="B5" s="72" t="s">
        <v>101</v>
      </c>
      <c r="C5" s="136"/>
      <c r="D5" s="20"/>
      <c r="E5" s="152"/>
      <c r="F5" s="72"/>
      <c r="G5" s="145"/>
      <c r="H5" s="20" t="s">
        <v>101</v>
      </c>
      <c r="I5" s="142"/>
      <c r="J5" s="20"/>
      <c r="K5" s="145"/>
      <c r="L5" s="11"/>
      <c r="M5" s="11"/>
      <c r="N5" s="56"/>
    </row>
    <row r="6" spans="1:14" ht="20.399999999999999" x14ac:dyDescent="0.3">
      <c r="A6" s="87">
        <v>5.27</v>
      </c>
      <c r="B6" s="67" t="s">
        <v>39</v>
      </c>
      <c r="C6" s="137">
        <v>0.33</v>
      </c>
      <c r="D6" s="22"/>
      <c r="E6" s="153"/>
      <c r="F6" s="67"/>
      <c r="G6" s="146"/>
      <c r="H6" s="107" t="s">
        <v>103</v>
      </c>
      <c r="I6" s="146">
        <v>0.89</v>
      </c>
      <c r="J6" s="22"/>
      <c r="K6" s="146"/>
      <c r="L6" s="10"/>
      <c r="M6" s="10"/>
      <c r="N6" s="42">
        <f>C6+E6+G6+I6+K6</f>
        <v>1.22</v>
      </c>
    </row>
    <row r="7" spans="1:14" x14ac:dyDescent="0.3">
      <c r="A7" s="3"/>
      <c r="B7" s="50"/>
      <c r="C7" s="56"/>
      <c r="D7" s="51" t="s">
        <v>45</v>
      </c>
      <c r="E7" s="56"/>
      <c r="F7" s="21"/>
      <c r="G7" s="56"/>
      <c r="H7" s="21"/>
      <c r="I7" s="147"/>
      <c r="J7" s="51" t="s">
        <v>45</v>
      </c>
      <c r="K7" s="56"/>
      <c r="L7" s="51"/>
      <c r="M7" s="6"/>
      <c r="N7" s="56"/>
    </row>
    <row r="8" spans="1:14" x14ac:dyDescent="0.3">
      <c r="A8" s="7">
        <v>5.5</v>
      </c>
      <c r="B8" s="22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">
        <v>0.43</v>
      </c>
      <c r="L8" s="9"/>
      <c r="M8" s="8"/>
      <c r="N8" s="42">
        <f>C8+E8+G8+I8+K8</f>
        <v>1.25</v>
      </c>
    </row>
    <row r="9" spans="1:14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56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42">
        <v>0.75</v>
      </c>
      <c r="L10" s="9"/>
      <c r="M10" s="8"/>
      <c r="N10" s="42">
        <f>K10+I10+G10+E10+C10</f>
        <v>4.7699999999999996</v>
      </c>
    </row>
    <row r="11" spans="1:14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1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32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56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42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56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42">
        <v>0.33</v>
      </c>
      <c r="L16" s="8"/>
      <c r="M16" s="8"/>
      <c r="N16" s="132">
        <f>C16+E16+G16+I16+K16+M16</f>
        <v>1.84</v>
      </c>
    </row>
    <row r="17" spans="1:14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56"/>
      <c r="L17" s="6"/>
      <c r="M17" s="6"/>
      <c r="N17" s="131"/>
    </row>
    <row r="18" spans="1:14" ht="31.8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42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6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8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9"/>
      <c r="L21" s="6"/>
      <c r="M21" s="6"/>
      <c r="N21" s="56"/>
    </row>
    <row r="22" spans="1:14" ht="31.8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9"/>
      <c r="L22" s="9"/>
      <c r="M22" s="8"/>
      <c r="N22" s="42">
        <f>C22+E22+G22+I22+K22+M22</f>
        <v>0.57999999999999996</v>
      </c>
    </row>
    <row r="23" spans="1:14" x14ac:dyDescent="0.3">
      <c r="A23" s="3"/>
      <c r="B23" s="31" t="s">
        <v>42</v>
      </c>
      <c r="C23" s="6"/>
      <c r="D23" s="37" t="s">
        <v>42</v>
      </c>
      <c r="E23" s="4"/>
      <c r="F23" s="37" t="s">
        <v>42</v>
      </c>
      <c r="G23" s="6"/>
      <c r="H23" s="37" t="s">
        <v>42</v>
      </c>
      <c r="I23" s="6"/>
      <c r="J23" s="37" t="s">
        <v>42</v>
      </c>
      <c r="K23" s="6"/>
      <c r="L23" s="37"/>
      <c r="M23" s="6"/>
      <c r="N23" s="6"/>
    </row>
    <row r="24" spans="1:14" x14ac:dyDescent="0.3">
      <c r="A24" s="7">
        <v>30</v>
      </c>
      <c r="B24" s="33"/>
      <c r="C24" s="8">
        <v>1.38</v>
      </c>
      <c r="D24" s="33"/>
      <c r="E24" s="9">
        <v>1.39</v>
      </c>
      <c r="F24" s="33"/>
      <c r="G24" s="9">
        <v>1.38</v>
      </c>
      <c r="H24" s="33"/>
      <c r="I24" s="9">
        <v>1.39</v>
      </c>
      <c r="J24" s="33"/>
      <c r="K24" s="9">
        <v>1.38</v>
      </c>
      <c r="L24" s="9"/>
      <c r="M24" s="9"/>
      <c r="N24" s="8">
        <f>C24+E24+G24+I24+K24+M24</f>
        <v>6.919999999999999</v>
      </c>
    </row>
    <row r="25" spans="1:14" x14ac:dyDescent="0.3">
      <c r="A25" s="82">
        <f>SUM(A3:A24)</f>
        <v>112.73</v>
      </c>
      <c r="B25" s="83" t="s">
        <v>9</v>
      </c>
      <c r="C25" s="139">
        <f>SUM(C3:C24)</f>
        <v>6</v>
      </c>
      <c r="D25" s="84"/>
      <c r="E25" s="139">
        <f>SUM(E3:E24)</f>
        <v>5.42</v>
      </c>
      <c r="F25" s="85"/>
      <c r="G25" s="139">
        <f>SUM(G3:G24)</f>
        <v>5.66</v>
      </c>
      <c r="H25" s="83"/>
      <c r="I25" s="139">
        <f>SUM(I3:I24)</f>
        <v>4.6499999999999995</v>
      </c>
      <c r="J25" s="83"/>
      <c r="K25" s="139">
        <f>SUM(K3:K24)</f>
        <v>4.26</v>
      </c>
      <c r="L25" s="96"/>
      <c r="M25" s="96"/>
      <c r="N25" s="139">
        <f>SUM(N3:N24)</f>
        <v>25.989999999999995</v>
      </c>
    </row>
    <row r="27" spans="1:14" x14ac:dyDescent="0.3">
      <c r="A27" s="77"/>
      <c r="B27" s="40"/>
      <c r="C27" s="16" t="s">
        <v>10</v>
      </c>
      <c r="D27" s="80"/>
      <c r="E27" s="40"/>
      <c r="F27" s="81"/>
      <c r="G27" s="40"/>
      <c r="H27" s="16" t="s">
        <v>17</v>
      </c>
      <c r="I27" s="40"/>
      <c r="J27" s="40"/>
      <c r="K27" s="40">
        <f>N25*4.33</f>
        <v>112.53669999999998</v>
      </c>
    </row>
    <row r="28" spans="1:14" x14ac:dyDescent="0.3">
      <c r="A28" s="16"/>
      <c r="B28" s="16"/>
      <c r="C28" s="16" t="s">
        <v>11</v>
      </c>
      <c r="D28" s="16"/>
      <c r="E28" s="16"/>
      <c r="F28" s="133" t="s">
        <v>158</v>
      </c>
      <c r="G28" s="76"/>
      <c r="I28" s="16"/>
      <c r="K28" s="16"/>
    </row>
    <row r="29" spans="1:14" x14ac:dyDescent="0.3">
      <c r="A29" s="16"/>
      <c r="B29" s="16"/>
      <c r="C29" s="16" t="s">
        <v>56</v>
      </c>
      <c r="D29" s="16"/>
      <c r="E29" s="16" t="str">
        <f>B1</f>
        <v>ROCIO MARTINEZ ORTEGA</v>
      </c>
      <c r="F29" s="64"/>
      <c r="G29" s="16"/>
      <c r="I29" s="16"/>
      <c r="J29" s="77"/>
      <c r="K29" s="78"/>
    </row>
    <row r="30" spans="1:14" x14ac:dyDescent="0.3">
      <c r="H30" t="s">
        <v>150</v>
      </c>
    </row>
    <row r="31" spans="1:14" x14ac:dyDescent="0.3">
      <c r="H31" t="s">
        <v>159</v>
      </c>
    </row>
  </sheetData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3" workbookViewId="0">
      <selection activeCell="E19" sqref="A19:N20"/>
    </sheetView>
  </sheetViews>
  <sheetFormatPr baseColWidth="10" defaultRowHeight="14.4" x14ac:dyDescent="0.3"/>
  <cols>
    <col min="1" max="1" width="6.33203125" customWidth="1"/>
    <col min="2" max="2" width="13.5546875" customWidth="1"/>
    <col min="3" max="3" width="5.44140625" customWidth="1"/>
    <col min="4" max="4" width="18" customWidth="1"/>
    <col min="5" max="5" width="6" customWidth="1"/>
    <col min="6" max="6" width="23.5546875" customWidth="1"/>
    <col min="7" max="7" width="5.44140625" customWidth="1"/>
    <col min="8" max="8" width="15.6640625" customWidth="1"/>
    <col min="9" max="9" width="6.109375" customWidth="1"/>
    <col min="10" max="10" width="20.88671875" customWidth="1"/>
    <col min="11" max="11" width="6.44140625" customWidth="1"/>
    <col min="12" max="12" width="5" customWidth="1"/>
    <col min="13" max="13" width="4.6640625" customWidth="1"/>
    <col min="14" max="14" width="6.44140625" customWidth="1"/>
  </cols>
  <sheetData>
    <row r="1" spans="1:15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5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5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  <c r="O3" t="s">
        <v>156</v>
      </c>
    </row>
    <row r="4" spans="1:15" ht="20.399999999999999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5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  <c r="O5" t="s">
        <v>155</v>
      </c>
    </row>
    <row r="6" spans="1:15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5" ht="14.25" customHeight="1" x14ac:dyDescent="0.3">
      <c r="A7" s="123"/>
      <c r="B7" s="31" t="s">
        <v>113</v>
      </c>
      <c r="C7" s="56"/>
      <c r="D7" s="31" t="s">
        <v>113</v>
      </c>
      <c r="E7" s="56"/>
      <c r="F7" s="31" t="s">
        <v>113</v>
      </c>
      <c r="G7" s="56"/>
      <c r="H7" s="31" t="s">
        <v>113</v>
      </c>
      <c r="I7" s="56"/>
      <c r="J7" s="31" t="s">
        <v>113</v>
      </c>
      <c r="K7" s="56"/>
      <c r="L7" s="4"/>
      <c r="M7" s="6"/>
      <c r="N7" s="56"/>
      <c r="O7" t="s">
        <v>154</v>
      </c>
    </row>
    <row r="8" spans="1:15" x14ac:dyDescent="0.3">
      <c r="A8" s="124">
        <v>20.68</v>
      </c>
      <c r="B8" s="33" t="s">
        <v>37</v>
      </c>
      <c r="C8" s="42">
        <v>2</v>
      </c>
      <c r="D8" s="33" t="s">
        <v>39</v>
      </c>
      <c r="E8" s="42">
        <v>0.75</v>
      </c>
      <c r="F8" s="33" t="s">
        <v>39</v>
      </c>
      <c r="G8" s="42">
        <v>0.63</v>
      </c>
      <c r="H8" s="33" t="s">
        <v>39</v>
      </c>
      <c r="I8" s="42">
        <v>0.64</v>
      </c>
      <c r="J8" s="33" t="s">
        <v>39</v>
      </c>
      <c r="K8" s="42">
        <v>0.75</v>
      </c>
      <c r="L8" s="9"/>
      <c r="M8" s="8"/>
      <c r="N8" s="42">
        <f>K8+I8+G8+E8+C8</f>
        <v>4.7699999999999996</v>
      </c>
    </row>
    <row r="9" spans="1:15" ht="13.5" customHeight="1" x14ac:dyDescent="0.3">
      <c r="A9" s="3"/>
      <c r="B9" s="44"/>
      <c r="C9" s="138"/>
      <c r="D9" s="45" t="s">
        <v>38</v>
      </c>
      <c r="E9" s="156"/>
      <c r="F9" s="45"/>
      <c r="G9" s="138"/>
      <c r="H9" s="44"/>
      <c r="I9" s="138"/>
      <c r="J9" s="45" t="s">
        <v>38</v>
      </c>
      <c r="K9" s="131"/>
      <c r="L9" s="46"/>
      <c r="M9" s="46"/>
      <c r="N9" s="131"/>
      <c r="O9" t="s">
        <v>157</v>
      </c>
    </row>
    <row r="10" spans="1:15" x14ac:dyDescent="0.3">
      <c r="A10" s="7">
        <v>5</v>
      </c>
      <c r="B10" s="47"/>
      <c r="C10" s="132"/>
      <c r="D10" s="43" t="s">
        <v>37</v>
      </c>
      <c r="E10" s="14">
        <v>0.9</v>
      </c>
      <c r="F10" s="43"/>
      <c r="G10" s="132"/>
      <c r="H10" s="43"/>
      <c r="I10" s="132"/>
      <c r="J10" s="43" t="s">
        <v>39</v>
      </c>
      <c r="K10" s="132">
        <v>0.25</v>
      </c>
      <c r="L10" s="43"/>
      <c r="M10" s="43"/>
      <c r="N10" s="132">
        <f>C10+E10+G10+I10+K10+M10</f>
        <v>1.1499999999999999</v>
      </c>
    </row>
    <row r="11" spans="1:15" x14ac:dyDescent="0.3">
      <c r="A11" s="123"/>
      <c r="B11" s="6" t="s">
        <v>116</v>
      </c>
      <c r="C11" s="140"/>
      <c r="D11" s="6"/>
      <c r="E11" s="157"/>
      <c r="F11" s="6" t="s">
        <v>116</v>
      </c>
      <c r="G11" s="147"/>
      <c r="H11" s="6"/>
      <c r="I11" s="147"/>
      <c r="J11" s="6" t="s">
        <v>116</v>
      </c>
      <c r="K11" s="56"/>
      <c r="L11" s="6"/>
      <c r="M11" s="6"/>
      <c r="N11" s="56"/>
      <c r="O11" t="s">
        <v>157</v>
      </c>
    </row>
    <row r="12" spans="1:15" x14ac:dyDescent="0.3">
      <c r="A12" s="124">
        <v>6.11</v>
      </c>
      <c r="B12" s="8" t="s">
        <v>93</v>
      </c>
      <c r="C12" s="141">
        <v>0.25</v>
      </c>
      <c r="D12" s="8"/>
      <c r="E12" s="158"/>
      <c r="F12" s="8" t="s">
        <v>37</v>
      </c>
      <c r="G12" s="14">
        <v>0.91</v>
      </c>
      <c r="H12" s="8"/>
      <c r="I12" s="14"/>
      <c r="J12" s="8" t="s">
        <v>93</v>
      </c>
      <c r="K12" s="42">
        <v>0.25</v>
      </c>
      <c r="L12" s="8"/>
      <c r="M12" s="8"/>
      <c r="N12" s="42">
        <f>C12+G12+K12</f>
        <v>1.4100000000000001</v>
      </c>
    </row>
    <row r="13" spans="1:15" x14ac:dyDescent="0.3">
      <c r="A13" s="123"/>
      <c r="B13" s="6" t="s">
        <v>117</v>
      </c>
      <c r="C13" s="140"/>
      <c r="D13" s="6"/>
      <c r="E13" s="157"/>
      <c r="F13" s="6" t="s">
        <v>117</v>
      </c>
      <c r="G13" s="147"/>
      <c r="H13" s="6"/>
      <c r="I13" s="147"/>
      <c r="J13" s="6" t="s">
        <v>117</v>
      </c>
      <c r="K13" s="56"/>
      <c r="L13" s="6"/>
      <c r="M13" s="6"/>
      <c r="N13" s="56"/>
      <c r="O13" t="s">
        <v>157</v>
      </c>
    </row>
    <row r="14" spans="1:15" x14ac:dyDescent="0.3">
      <c r="A14" s="124">
        <v>7.95</v>
      </c>
      <c r="B14" s="8" t="s">
        <v>37</v>
      </c>
      <c r="C14" s="141">
        <v>1.18</v>
      </c>
      <c r="D14" s="8"/>
      <c r="E14" s="158"/>
      <c r="F14" s="8" t="s">
        <v>39</v>
      </c>
      <c r="G14" s="14">
        <v>0.33</v>
      </c>
      <c r="H14" s="8"/>
      <c r="I14" s="14"/>
      <c r="J14" s="8" t="s">
        <v>39</v>
      </c>
      <c r="K14" s="42">
        <v>0.33</v>
      </c>
      <c r="L14" s="8"/>
      <c r="M14" s="8"/>
      <c r="N14" s="132">
        <f>C14+E14+G14+I14+K14+M14</f>
        <v>1.84</v>
      </c>
    </row>
    <row r="15" spans="1:15" ht="13.5" customHeight="1" x14ac:dyDescent="0.3">
      <c r="A15" s="123"/>
      <c r="B15" s="6" t="s">
        <v>121</v>
      </c>
      <c r="C15" s="140"/>
      <c r="D15" s="6"/>
      <c r="E15" s="157"/>
      <c r="F15" s="6"/>
      <c r="G15" s="147"/>
      <c r="H15" s="4" t="s">
        <v>122</v>
      </c>
      <c r="I15" s="147"/>
      <c r="J15" s="6"/>
      <c r="K15" s="56"/>
      <c r="L15" s="6"/>
      <c r="M15" s="6"/>
      <c r="N15" s="131"/>
      <c r="O15" t="s">
        <v>157</v>
      </c>
    </row>
    <row r="16" spans="1:15" ht="36" customHeight="1" x14ac:dyDescent="0.3">
      <c r="A16" s="124">
        <v>6.64</v>
      </c>
      <c r="B16" s="22" t="s">
        <v>93</v>
      </c>
      <c r="C16" s="141">
        <v>0.33</v>
      </c>
      <c r="D16" s="8"/>
      <c r="E16" s="158"/>
      <c r="F16" s="8"/>
      <c r="G16" s="14" t="s">
        <v>123</v>
      </c>
      <c r="H16" s="67" t="s">
        <v>124</v>
      </c>
      <c r="I16" s="14">
        <v>1.2</v>
      </c>
      <c r="J16" s="8"/>
      <c r="K16" s="42"/>
      <c r="L16" s="8"/>
      <c r="M16" s="8"/>
      <c r="N16" s="132">
        <v>1.53</v>
      </c>
    </row>
    <row r="17" spans="1:15" x14ac:dyDescent="0.3">
      <c r="A17" s="3"/>
      <c r="B17" s="21"/>
      <c r="C17" s="88"/>
      <c r="D17" s="51" t="s">
        <v>129</v>
      </c>
      <c r="E17" s="56"/>
      <c r="F17" s="21"/>
      <c r="G17" s="56"/>
      <c r="H17" s="21"/>
      <c r="I17" s="147"/>
      <c r="J17" s="51" t="s">
        <v>129</v>
      </c>
      <c r="K17" s="6"/>
      <c r="L17" s="51"/>
      <c r="M17" s="6"/>
      <c r="N17" s="56"/>
      <c r="O17" t="s">
        <v>156</v>
      </c>
    </row>
    <row r="18" spans="1:15" x14ac:dyDescent="0.3">
      <c r="A18" s="7">
        <v>6</v>
      </c>
      <c r="B18" s="9"/>
      <c r="C18" s="94"/>
      <c r="D18" s="8" t="s">
        <v>37</v>
      </c>
      <c r="E18" s="154">
        <v>1.03</v>
      </c>
      <c r="F18" s="8"/>
      <c r="G18" s="42"/>
      <c r="H18" s="8"/>
      <c r="I18" s="42"/>
      <c r="J18" s="8" t="s">
        <v>39</v>
      </c>
      <c r="K18" s="8">
        <v>0.35</v>
      </c>
      <c r="L18" s="8"/>
      <c r="M18" s="8"/>
      <c r="N18" s="42">
        <f>C18+E18+G18+I18+K18+M18</f>
        <v>1.38</v>
      </c>
    </row>
    <row r="19" spans="1:15" x14ac:dyDescent="0.3">
      <c r="A19" s="5"/>
      <c r="B19" s="21"/>
      <c r="C19" s="114"/>
      <c r="D19" s="21"/>
      <c r="E19" s="156"/>
      <c r="F19" s="21" t="s">
        <v>130</v>
      </c>
      <c r="G19" s="156"/>
      <c r="H19" s="21"/>
      <c r="I19" s="156"/>
      <c r="J19" s="21"/>
      <c r="K19" s="19"/>
      <c r="L19" s="6"/>
      <c r="M19" s="6"/>
      <c r="N19" s="56"/>
      <c r="O19" t="s">
        <v>156</v>
      </c>
    </row>
    <row r="20" spans="1:15" ht="25.5" customHeight="1" x14ac:dyDescent="0.3">
      <c r="A20" s="7">
        <v>2.5</v>
      </c>
      <c r="B20" s="33"/>
      <c r="C20" s="94"/>
      <c r="D20" s="33"/>
      <c r="E20" s="14"/>
      <c r="F20" s="161" t="s">
        <v>131</v>
      </c>
      <c r="G20" s="14">
        <v>0.57999999999999996</v>
      </c>
      <c r="H20" s="33"/>
      <c r="I20" s="14"/>
      <c r="J20" s="33"/>
      <c r="K20" s="9"/>
      <c r="L20" s="9"/>
      <c r="M20" s="8"/>
      <c r="N20" s="42">
        <f>C20+E20+G20+I20+K20+M20</f>
        <v>0.57999999999999996</v>
      </c>
    </row>
    <row r="21" spans="1:15" ht="15" customHeight="1" x14ac:dyDescent="0.3">
      <c r="A21" s="3"/>
      <c r="B21" s="31" t="s">
        <v>42</v>
      </c>
      <c r="C21" s="6"/>
      <c r="D21" s="37" t="s">
        <v>42</v>
      </c>
      <c r="E21" s="4"/>
      <c r="F21" s="37" t="s">
        <v>42</v>
      </c>
      <c r="G21" s="6"/>
      <c r="H21" s="37" t="s">
        <v>42</v>
      </c>
      <c r="I21" s="6"/>
      <c r="J21" s="37" t="s">
        <v>42</v>
      </c>
      <c r="K21" s="6"/>
      <c r="L21" s="37"/>
      <c r="M21" s="6"/>
      <c r="N21" s="6"/>
    </row>
    <row r="22" spans="1:15" x14ac:dyDescent="0.3">
      <c r="A22" s="7">
        <v>30</v>
      </c>
      <c r="B22" s="33"/>
      <c r="C22" s="8">
        <v>1.38</v>
      </c>
      <c r="D22" s="33"/>
      <c r="E22" s="9">
        <v>1.39</v>
      </c>
      <c r="F22" s="33"/>
      <c r="G22" s="9">
        <v>1.38</v>
      </c>
      <c r="H22" s="33"/>
      <c r="I22" s="9">
        <v>1.39</v>
      </c>
      <c r="J22" s="33"/>
      <c r="K22" s="9">
        <v>1.38</v>
      </c>
      <c r="L22" s="9"/>
      <c r="M22" s="9"/>
      <c r="N22" s="8">
        <f>C22+E22+G22+I22+K22+M22</f>
        <v>6.919999999999999</v>
      </c>
    </row>
    <row r="23" spans="1:15" x14ac:dyDescent="0.3">
      <c r="A23" s="82">
        <f>SUM(A3:A22)</f>
        <v>95.65</v>
      </c>
      <c r="B23" s="83" t="s">
        <v>9</v>
      </c>
      <c r="C23" s="139">
        <f>SUM(C3:C22)</f>
        <v>5.47</v>
      </c>
      <c r="D23" s="84"/>
      <c r="E23" s="139">
        <f>SUM(E3:E22)</f>
        <v>4.8899999999999997</v>
      </c>
      <c r="F23" s="85"/>
      <c r="G23" s="139">
        <f>SUM(G3:G22)</f>
        <v>3.83</v>
      </c>
      <c r="H23" s="83"/>
      <c r="I23" s="139">
        <f>SUM(I3:I22)</f>
        <v>4.12</v>
      </c>
      <c r="J23" s="83"/>
      <c r="K23" s="139">
        <f>SUM(K3:K22)</f>
        <v>3.7399999999999998</v>
      </c>
      <c r="L23" s="96"/>
      <c r="M23" s="96"/>
      <c r="N23" s="139">
        <f>SUM(N3:N22)</f>
        <v>22.049999999999997</v>
      </c>
    </row>
    <row r="25" spans="1:15" x14ac:dyDescent="0.3">
      <c r="A25" s="77"/>
      <c r="B25" s="40"/>
      <c r="C25" s="16" t="s">
        <v>10</v>
      </c>
      <c r="D25" s="80"/>
      <c r="E25" s="40"/>
      <c r="F25" s="81"/>
      <c r="G25" s="40"/>
      <c r="H25" s="16" t="s">
        <v>17</v>
      </c>
      <c r="I25" s="40"/>
      <c r="J25" s="40"/>
      <c r="K25" s="40">
        <f>N23*4.33</f>
        <v>95.476499999999987</v>
      </c>
    </row>
    <row r="26" spans="1:15" x14ac:dyDescent="0.3">
      <c r="A26" s="16"/>
      <c r="B26" s="16"/>
      <c r="C26" s="16" t="s">
        <v>11</v>
      </c>
      <c r="D26" s="16"/>
      <c r="E26" s="16"/>
      <c r="F26" s="133" t="s">
        <v>152</v>
      </c>
      <c r="G26" s="76"/>
      <c r="I26" s="16"/>
      <c r="K26" s="16"/>
    </row>
    <row r="27" spans="1:15" x14ac:dyDescent="0.3">
      <c r="A27" s="16"/>
      <c r="B27" s="16"/>
      <c r="C27" s="16" t="s">
        <v>56</v>
      </c>
      <c r="D27" s="16"/>
      <c r="E27" s="16" t="str">
        <f>B1</f>
        <v>ROCIO MARTINEZ ORTEGA</v>
      </c>
      <c r="F27" s="64"/>
      <c r="G27" s="16"/>
      <c r="I27" s="16"/>
      <c r="J27" s="77"/>
      <c r="K27" s="78"/>
    </row>
    <row r="28" spans="1:15" x14ac:dyDescent="0.3">
      <c r="H28" t="s">
        <v>150</v>
      </c>
    </row>
    <row r="29" spans="1:15" x14ac:dyDescent="0.3">
      <c r="H29" t="s">
        <v>153</v>
      </c>
    </row>
  </sheetData>
  <pageMargins left="0" right="0" top="0" bottom="0" header="0" footer="0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workbookViewId="0">
      <selection sqref="A1:N30"/>
    </sheetView>
  </sheetViews>
  <sheetFormatPr baseColWidth="10" defaultRowHeight="14.4" x14ac:dyDescent="0.3"/>
  <cols>
    <col min="1" max="1" width="7.44140625" customWidth="1"/>
    <col min="2" max="2" width="14.5546875" customWidth="1"/>
    <col min="3" max="3" width="6.6640625" customWidth="1"/>
    <col min="4" max="4" width="18.44140625" customWidth="1"/>
    <col min="5" max="5" width="6" customWidth="1"/>
    <col min="6" max="6" width="17.33203125" customWidth="1"/>
    <col min="7" max="7" width="6.5546875" customWidth="1"/>
    <col min="8" max="8" width="15.6640625" customWidth="1"/>
    <col min="9" max="9" width="5.5546875" customWidth="1"/>
    <col min="10" max="10" width="21.109375" customWidth="1"/>
    <col min="11" max="11" width="6.6640625" customWidth="1"/>
    <col min="12" max="12" width="6" customWidth="1"/>
    <col min="13" max="13" width="4.88671875" customWidth="1"/>
    <col min="14" max="14" width="7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</row>
    <row r="4" spans="1:14" ht="19.5" customHeight="1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4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</row>
    <row r="6" spans="1:14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55"/>
      <c r="F7" s="4" t="s">
        <v>108</v>
      </c>
      <c r="G7" s="56"/>
      <c r="H7" s="6" t="s">
        <v>108</v>
      </c>
      <c r="I7" s="56"/>
      <c r="J7" s="6" t="s">
        <v>108</v>
      </c>
      <c r="K7" s="147"/>
      <c r="L7" s="4"/>
      <c r="M7" s="6"/>
      <c r="N7" s="56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54">
        <v>0.53</v>
      </c>
      <c r="F8" s="9" t="s">
        <v>37</v>
      </c>
      <c r="G8" s="42">
        <v>1.83</v>
      </c>
      <c r="H8" s="8" t="s">
        <v>39</v>
      </c>
      <c r="I8" s="42">
        <v>0.53</v>
      </c>
      <c r="J8" s="8" t="s">
        <v>39</v>
      </c>
      <c r="K8" s="14">
        <v>0.52</v>
      </c>
      <c r="L8" s="9"/>
      <c r="M8" s="8"/>
      <c r="N8" s="42">
        <f>K8+I8+G8+E8+C8</f>
        <v>3.9400000000000004</v>
      </c>
    </row>
    <row r="9" spans="1:14" ht="18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56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42">
        <v>0.75</v>
      </c>
      <c r="L10" s="9"/>
      <c r="M10" s="8"/>
      <c r="N10" s="42">
        <f>K10+I10+G10+E10+C10</f>
        <v>4.7699999999999996</v>
      </c>
    </row>
    <row r="11" spans="1:14" ht="17.2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1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32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56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42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56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42">
        <v>0.33</v>
      </c>
      <c r="L16" s="8"/>
      <c r="M16" s="8"/>
      <c r="N16" s="132">
        <f>C16+E16+G16+I16+K16+M16</f>
        <v>1.84</v>
      </c>
    </row>
    <row r="17" spans="1:14" ht="15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56"/>
      <c r="L17" s="6"/>
      <c r="M17" s="6"/>
      <c r="N17" s="131"/>
    </row>
    <row r="18" spans="1:14" ht="36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42"/>
      <c r="L18" s="8"/>
      <c r="M18" s="8"/>
      <c r="N18" s="132"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6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8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9"/>
      <c r="L21" s="6"/>
      <c r="M21" s="6"/>
      <c r="N21" s="56"/>
    </row>
    <row r="22" spans="1:14" ht="32.25" customHeight="1" x14ac:dyDescent="0.3">
      <c r="A22" s="7">
        <v>2.5</v>
      </c>
      <c r="B22" s="33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9"/>
      <c r="L22" s="9"/>
      <c r="M22" s="8"/>
      <c r="N22" s="42">
        <f>C22+E22+G22+I22+K22+M22</f>
        <v>0.57999999999999996</v>
      </c>
    </row>
    <row r="23" spans="1:14" ht="15.75" customHeight="1" x14ac:dyDescent="0.3">
      <c r="A23" s="3"/>
      <c r="B23" s="31" t="s">
        <v>42</v>
      </c>
      <c r="C23" s="6"/>
      <c r="D23" s="37" t="s">
        <v>42</v>
      </c>
      <c r="E23" s="4"/>
      <c r="F23" s="37" t="s">
        <v>42</v>
      </c>
      <c r="G23" s="6"/>
      <c r="H23" s="37" t="s">
        <v>42</v>
      </c>
      <c r="I23" s="6"/>
      <c r="J23" s="37" t="s">
        <v>42</v>
      </c>
      <c r="K23" s="6"/>
      <c r="L23" s="37"/>
      <c r="M23" s="6"/>
      <c r="N23" s="6"/>
    </row>
    <row r="24" spans="1:14" x14ac:dyDescent="0.3">
      <c r="A24" s="7">
        <v>30</v>
      </c>
      <c r="B24" s="33"/>
      <c r="C24" s="8">
        <v>1.38</v>
      </c>
      <c r="D24" s="33"/>
      <c r="E24" s="9">
        <v>1.39</v>
      </c>
      <c r="F24" s="33"/>
      <c r="G24" s="9">
        <v>1.38</v>
      </c>
      <c r="H24" s="33"/>
      <c r="I24" s="9">
        <v>1.39</v>
      </c>
      <c r="J24" s="33"/>
      <c r="K24" s="9">
        <v>1.38</v>
      </c>
      <c r="L24" s="9"/>
      <c r="M24" s="9"/>
      <c r="N24" s="8">
        <f>C24+E24+G24+I24+K24+M24</f>
        <v>6.919999999999999</v>
      </c>
    </row>
    <row r="25" spans="1:14" x14ac:dyDescent="0.3">
      <c r="A25" s="82">
        <f>SUM(A3:A24)</f>
        <v>112.73</v>
      </c>
      <c r="B25" s="83" t="s">
        <v>9</v>
      </c>
      <c r="C25" s="139">
        <f>SUM(C3:C24)</f>
        <v>6</v>
      </c>
      <c r="D25" s="84"/>
      <c r="E25" s="139">
        <f>SUM(E3:E24)</f>
        <v>5.42</v>
      </c>
      <c r="F25" s="85"/>
      <c r="G25" s="139">
        <f>SUM(G3:G24)</f>
        <v>5.66</v>
      </c>
      <c r="H25" s="83"/>
      <c r="I25" s="139">
        <f>SUM(I3:I24)</f>
        <v>4.6499999999999995</v>
      </c>
      <c r="J25" s="83"/>
      <c r="K25" s="139">
        <f>SUM(K3:K24)</f>
        <v>4.26</v>
      </c>
      <c r="L25" s="96"/>
      <c r="M25" s="96"/>
      <c r="N25" s="139">
        <f>SUM(N3:N24)</f>
        <v>25.989999999999995</v>
      </c>
    </row>
    <row r="27" spans="1:14" x14ac:dyDescent="0.3">
      <c r="A27" s="77"/>
      <c r="B27" s="40"/>
      <c r="C27" s="16" t="s">
        <v>10</v>
      </c>
      <c r="D27" s="80"/>
      <c r="E27" s="40"/>
      <c r="F27" s="81"/>
      <c r="G27" s="40"/>
      <c r="H27" s="16" t="s">
        <v>17</v>
      </c>
      <c r="I27" s="40"/>
      <c r="J27" s="40"/>
      <c r="K27" s="40">
        <f>N25*4.33</f>
        <v>112.53669999999998</v>
      </c>
    </row>
    <row r="28" spans="1:14" x14ac:dyDescent="0.3">
      <c r="A28" s="16"/>
      <c r="B28" s="16"/>
      <c r="C28" s="16" t="s">
        <v>11</v>
      </c>
      <c r="D28" s="16"/>
      <c r="E28" s="16"/>
      <c r="F28" s="133" t="s">
        <v>151</v>
      </c>
      <c r="G28" s="76"/>
      <c r="I28" s="16"/>
      <c r="K28" s="16"/>
    </row>
    <row r="29" spans="1:14" x14ac:dyDescent="0.3">
      <c r="A29" s="16"/>
      <c r="B29" s="16"/>
      <c r="C29" s="16" t="s">
        <v>56</v>
      </c>
      <c r="D29" s="16"/>
      <c r="E29" s="16" t="str">
        <f>B1</f>
        <v>ROCIO MARTINEZ ORTEGA</v>
      </c>
      <c r="F29" s="64"/>
      <c r="G29" s="16"/>
      <c r="I29" s="16"/>
      <c r="J29" s="77"/>
      <c r="K29" s="78"/>
    </row>
    <row r="30" spans="1:14" x14ac:dyDescent="0.3">
      <c r="H30" t="s">
        <v>150</v>
      </c>
    </row>
  </sheetData>
  <pageMargins left="0" right="0" top="0" bottom="0" header="0" footer="0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4.4" x14ac:dyDescent="0.3"/>
  <cols>
    <col min="1" max="1" width="5.6640625" customWidth="1"/>
    <col min="2" max="2" width="15" customWidth="1"/>
    <col min="3" max="3" width="6.44140625" customWidth="1"/>
    <col min="4" max="4" width="15" customWidth="1"/>
    <col min="5" max="5" width="5.6640625" customWidth="1"/>
    <col min="6" max="6" width="23.44140625" customWidth="1"/>
    <col min="7" max="7" width="5.6640625" customWidth="1"/>
    <col min="8" max="8" width="15.5546875" customWidth="1"/>
    <col min="9" max="9" width="6.44140625" customWidth="1"/>
    <col min="10" max="10" width="21" customWidth="1"/>
    <col min="11" max="11" width="6.5546875" customWidth="1"/>
    <col min="12" max="12" width="6.44140625" customWidth="1"/>
    <col min="13" max="13" width="5.33203125" customWidth="1"/>
    <col min="14" max="14" width="5.5546875" bestFit="1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</row>
    <row r="4" spans="1:14" ht="24.75" customHeight="1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4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</row>
    <row r="6" spans="1:14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55"/>
      <c r="F7" s="4" t="s">
        <v>108</v>
      </c>
      <c r="G7" s="56"/>
      <c r="H7" s="6" t="s">
        <v>108</v>
      </c>
      <c r="I7" s="56"/>
      <c r="J7" s="6" t="s">
        <v>108</v>
      </c>
      <c r="K7" s="147"/>
      <c r="L7" s="4"/>
      <c r="M7" s="6"/>
      <c r="N7" s="56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54">
        <v>0.53</v>
      </c>
      <c r="F8" s="9" t="s">
        <v>37</v>
      </c>
      <c r="G8" s="42">
        <v>1.83</v>
      </c>
      <c r="H8" s="8" t="s">
        <v>39</v>
      </c>
      <c r="I8" s="42">
        <v>0.53</v>
      </c>
      <c r="J8" s="8" t="s">
        <v>39</v>
      </c>
      <c r="K8" s="14">
        <v>0.52</v>
      </c>
      <c r="L8" s="9"/>
      <c r="M8" s="8"/>
      <c r="N8" s="42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56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42">
        <v>0.75</v>
      </c>
      <c r="L10" s="9"/>
      <c r="M10" s="8"/>
      <c r="N10" s="42">
        <f>K10+I10+G10+E10+C10</f>
        <v>4.7699999999999996</v>
      </c>
    </row>
    <row r="11" spans="1:14" ht="24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1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32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56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42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56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42">
        <v>0.33</v>
      </c>
      <c r="L16" s="8"/>
      <c r="M16" s="8"/>
      <c r="N16" s="132">
        <f>C16+E16+G16+I16+K16+M16</f>
        <v>1.84</v>
      </c>
    </row>
    <row r="17" spans="1:14" ht="16.5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56"/>
      <c r="L17" s="6"/>
      <c r="M17" s="6"/>
      <c r="N17" s="131"/>
    </row>
    <row r="18" spans="1:14" ht="33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42"/>
      <c r="L18" s="8"/>
      <c r="M18" s="8"/>
      <c r="N18" s="132"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6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8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9"/>
      <c r="L21" s="6"/>
      <c r="M21" s="6"/>
      <c r="N21" s="56"/>
    </row>
    <row r="22" spans="1:14" ht="26.25" customHeight="1" x14ac:dyDescent="0.3">
      <c r="A22" s="7">
        <v>4</v>
      </c>
      <c r="B22" s="33"/>
      <c r="C22" s="94"/>
      <c r="D22" s="33"/>
      <c r="E22" s="14"/>
      <c r="F22" s="161" t="s">
        <v>131</v>
      </c>
      <c r="G22" s="14">
        <v>0.92</v>
      </c>
      <c r="H22" s="33"/>
      <c r="I22" s="14"/>
      <c r="J22" s="33"/>
      <c r="K22" s="9"/>
      <c r="L22" s="9"/>
      <c r="M22" s="8"/>
      <c r="N22" s="42">
        <f>C22+E22+G22+I22+K22+M22</f>
        <v>0.92</v>
      </c>
    </row>
    <row r="23" spans="1:14" ht="24.6" x14ac:dyDescent="0.3">
      <c r="A23" s="95">
        <v>8.66</v>
      </c>
      <c r="B23" s="33"/>
      <c r="C23" s="8"/>
      <c r="D23" s="33"/>
      <c r="E23" s="9"/>
      <c r="F23" s="33"/>
      <c r="G23" s="8"/>
      <c r="H23" s="33" t="s">
        <v>143</v>
      </c>
      <c r="I23" s="8">
        <v>2</v>
      </c>
      <c r="J23" s="33"/>
      <c r="K23" s="9"/>
      <c r="L23" s="9"/>
      <c r="M23" s="8"/>
      <c r="N23" s="8">
        <f>C23+E23+G23+I23+K23+M23</f>
        <v>2</v>
      </c>
    </row>
    <row r="24" spans="1:14" x14ac:dyDescent="0.3">
      <c r="A24" s="3"/>
      <c r="B24" s="162" t="s">
        <v>146</v>
      </c>
      <c r="C24" s="88"/>
      <c r="D24" s="163"/>
      <c r="E24" s="88"/>
      <c r="F24" s="21"/>
      <c r="G24" s="6"/>
      <c r="H24" s="162" t="s">
        <v>146</v>
      </c>
      <c r="I24" s="88"/>
      <c r="J24" s="21"/>
      <c r="K24" s="88"/>
      <c r="L24" s="21"/>
      <c r="M24" s="88"/>
      <c r="N24" s="88"/>
    </row>
    <row r="25" spans="1:14" x14ac:dyDescent="0.3">
      <c r="A25" s="7">
        <v>8</v>
      </c>
      <c r="B25" s="9" t="s">
        <v>93</v>
      </c>
      <c r="C25" s="94">
        <v>0.5</v>
      </c>
      <c r="D25" s="8"/>
      <c r="E25" s="117"/>
      <c r="F25" s="9"/>
      <c r="G25" s="36"/>
      <c r="H25" s="9" t="s">
        <v>111</v>
      </c>
      <c r="I25" s="117">
        <v>1.34</v>
      </c>
      <c r="J25" s="8"/>
      <c r="K25" s="94"/>
      <c r="L25" s="8"/>
      <c r="M25" s="94"/>
      <c r="N25" s="94">
        <f>C25+E25+G25+I25+K25+M25</f>
        <v>1.84</v>
      </c>
    </row>
    <row r="26" spans="1:14" ht="16.5" customHeight="1" x14ac:dyDescent="0.3">
      <c r="A26" s="3"/>
      <c r="B26" s="31" t="s">
        <v>42</v>
      </c>
      <c r="C26" s="6"/>
      <c r="D26" s="37" t="s">
        <v>42</v>
      </c>
      <c r="E26" s="4"/>
      <c r="F26" s="37" t="s">
        <v>42</v>
      </c>
      <c r="G26" s="6"/>
      <c r="H26" s="37" t="s">
        <v>42</v>
      </c>
      <c r="I26" s="6"/>
      <c r="J26" s="37" t="s">
        <v>42</v>
      </c>
      <c r="K26" s="6"/>
      <c r="L26" s="37"/>
      <c r="M26" s="6"/>
      <c r="N26" s="6"/>
    </row>
    <row r="27" spans="1:14" x14ac:dyDescent="0.3">
      <c r="A27" s="7">
        <v>30</v>
      </c>
      <c r="B27" s="33"/>
      <c r="C27" s="8">
        <v>1.38</v>
      </c>
      <c r="D27" s="33"/>
      <c r="E27" s="9">
        <v>1.39</v>
      </c>
      <c r="F27" s="33"/>
      <c r="G27" s="9">
        <v>1.38</v>
      </c>
      <c r="H27" s="33"/>
      <c r="I27" s="9">
        <v>1.39</v>
      </c>
      <c r="J27" s="33"/>
      <c r="K27" s="9">
        <v>1.38</v>
      </c>
      <c r="L27" s="9"/>
      <c r="M27" s="9"/>
      <c r="N27" s="8">
        <f>C27+E27+G27+I27+K27+M27</f>
        <v>6.919999999999999</v>
      </c>
    </row>
    <row r="28" spans="1:14" x14ac:dyDescent="0.3">
      <c r="A28" s="82">
        <f>SUM(A3:A27)</f>
        <v>130.88999999999999</v>
      </c>
      <c r="B28" s="83" t="s">
        <v>9</v>
      </c>
      <c r="C28" s="139">
        <f>SUM(C3:C27)</f>
        <v>6.5</v>
      </c>
      <c r="D28" s="84"/>
      <c r="E28" s="139">
        <f>SUM(E3:E27)</f>
        <v>5.42</v>
      </c>
      <c r="F28" s="85"/>
      <c r="G28" s="139">
        <f>SUM(G3:G27)</f>
        <v>6</v>
      </c>
      <c r="H28" s="83"/>
      <c r="I28" s="139">
        <f>SUM(I3:I27)</f>
        <v>7.9899999999999993</v>
      </c>
      <c r="J28" s="83"/>
      <c r="K28" s="139">
        <f>SUM(K3:K27)</f>
        <v>4.26</v>
      </c>
      <c r="L28" s="96"/>
      <c r="M28" s="96"/>
      <c r="N28" s="139">
        <f>SUM(N3:N27)</f>
        <v>30.169999999999998</v>
      </c>
    </row>
    <row r="30" spans="1:14" x14ac:dyDescent="0.3">
      <c r="A30" s="77"/>
      <c r="B30" s="40"/>
      <c r="C30" s="16" t="s">
        <v>10</v>
      </c>
      <c r="D30" s="80"/>
      <c r="E30" s="40"/>
      <c r="F30" s="81"/>
      <c r="G30" s="40"/>
      <c r="H30" s="16" t="s">
        <v>17</v>
      </c>
      <c r="I30" s="40"/>
      <c r="J30" s="40"/>
      <c r="K30" s="40">
        <f>N28*4.33</f>
        <v>130.6361</v>
      </c>
    </row>
    <row r="31" spans="1:14" x14ac:dyDescent="0.3">
      <c r="A31" s="16"/>
      <c r="B31" s="16"/>
      <c r="C31" s="16" t="s">
        <v>11</v>
      </c>
      <c r="D31" s="16"/>
      <c r="E31" s="16"/>
      <c r="F31" s="133" t="s">
        <v>149</v>
      </c>
      <c r="G31" s="76"/>
      <c r="I31" s="16"/>
      <c r="K31" s="16"/>
    </row>
    <row r="32" spans="1:14" x14ac:dyDescent="0.3">
      <c r="A32" s="16"/>
      <c r="B32" s="16"/>
      <c r="C32" s="16" t="s">
        <v>56</v>
      </c>
      <c r="D32" s="16"/>
      <c r="E32" s="16" t="str">
        <f>B1</f>
        <v>ROCIO MARTINEZ ORTEGA</v>
      </c>
      <c r="F32" s="64"/>
      <c r="G32" s="16"/>
      <c r="H32" t="s">
        <v>145</v>
      </c>
      <c r="I32" s="16"/>
      <c r="J32" s="77"/>
      <c r="K32" s="78"/>
    </row>
    <row r="33" spans="8:8" x14ac:dyDescent="0.3">
      <c r="H33" t="s">
        <v>150</v>
      </c>
    </row>
  </sheetData>
  <pageMargins left="0" right="0" top="0" bottom="0" header="0" footer="0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3" workbookViewId="0">
      <selection sqref="A1:N31"/>
    </sheetView>
  </sheetViews>
  <sheetFormatPr baseColWidth="10" defaultRowHeight="14.4" x14ac:dyDescent="0.3"/>
  <cols>
    <col min="1" max="1" width="6.109375" customWidth="1"/>
    <col min="2" max="2" width="14.5546875" customWidth="1"/>
    <col min="3" max="3" width="5.109375" customWidth="1"/>
    <col min="4" max="4" width="18.33203125" customWidth="1"/>
    <col min="5" max="5" width="5.109375" customWidth="1"/>
    <col min="6" max="6" width="24" customWidth="1"/>
    <col min="7" max="7" width="4.6640625" customWidth="1"/>
    <col min="8" max="8" width="21.109375" customWidth="1"/>
    <col min="9" max="9" width="5.109375" customWidth="1"/>
    <col min="10" max="10" width="18.33203125" customWidth="1"/>
    <col min="11" max="11" width="7.88671875" customWidth="1"/>
    <col min="12" max="12" width="4.44140625" customWidth="1"/>
    <col min="13" max="13" width="4.109375" customWidth="1"/>
    <col min="14" max="14" width="5.5546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</row>
    <row r="4" spans="1:14" ht="11.25" customHeight="1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4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</row>
    <row r="6" spans="1:14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55"/>
      <c r="F7" s="4" t="s">
        <v>108</v>
      </c>
      <c r="G7" s="56"/>
      <c r="H7" s="6" t="s">
        <v>108</v>
      </c>
      <c r="I7" s="56"/>
      <c r="J7" s="6" t="s">
        <v>108</v>
      </c>
      <c r="K7" s="147"/>
      <c r="L7" s="4"/>
      <c r="M7" s="6"/>
      <c r="N7" s="56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54">
        <v>0.53</v>
      </c>
      <c r="F8" s="9" t="s">
        <v>37</v>
      </c>
      <c r="G8" s="42">
        <v>1.83</v>
      </c>
      <c r="H8" s="8" t="s">
        <v>39</v>
      </c>
      <c r="I8" s="42">
        <v>0.53</v>
      </c>
      <c r="J8" s="8" t="s">
        <v>39</v>
      </c>
      <c r="K8" s="14">
        <v>0.52</v>
      </c>
      <c r="L8" s="9"/>
      <c r="M8" s="8"/>
      <c r="N8" s="42">
        <f>K8+I8+G8+E8+C8</f>
        <v>3.9400000000000004</v>
      </c>
    </row>
    <row r="9" spans="1:14" ht="15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56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42">
        <v>0.75</v>
      </c>
      <c r="L10" s="9"/>
      <c r="M10" s="8"/>
      <c r="N10" s="42">
        <f>K10+I10+G10+E10+C10</f>
        <v>4.7699999999999996</v>
      </c>
    </row>
    <row r="11" spans="1:14" ht="16.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1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32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56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42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56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42">
        <v>0.33</v>
      </c>
      <c r="L16" s="8"/>
      <c r="M16" s="8"/>
      <c r="N16" s="132">
        <f>C16+E16+G16+I16+K16+M16</f>
        <v>1.84</v>
      </c>
    </row>
    <row r="17" spans="1:14" ht="12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56"/>
      <c r="L17" s="6"/>
      <c r="M17" s="6"/>
      <c r="N17" s="131"/>
    </row>
    <row r="18" spans="1:14" ht="31.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42"/>
      <c r="L18" s="8"/>
      <c r="M18" s="8"/>
      <c r="N18" s="132"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6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8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9"/>
      <c r="L21" s="6"/>
      <c r="M21" s="6"/>
      <c r="N21" s="56"/>
    </row>
    <row r="22" spans="1:14" ht="21" customHeight="1" x14ac:dyDescent="0.3">
      <c r="A22" s="7">
        <v>4</v>
      </c>
      <c r="B22" s="33"/>
      <c r="C22" s="94"/>
      <c r="D22" s="33"/>
      <c r="E22" s="14"/>
      <c r="F22" s="161" t="s">
        <v>131</v>
      </c>
      <c r="G22" s="14">
        <v>0.92</v>
      </c>
      <c r="H22" s="33"/>
      <c r="I22" s="14"/>
      <c r="J22" s="33"/>
      <c r="K22" s="9"/>
      <c r="L22" s="9"/>
      <c r="M22" s="8"/>
      <c r="N22" s="42">
        <f>C22+E22+G22+I22+K22+M22</f>
        <v>0.92</v>
      </c>
    </row>
    <row r="23" spans="1:14" ht="13.5" customHeight="1" x14ac:dyDescent="0.3">
      <c r="A23" s="95">
        <v>8.66</v>
      </c>
      <c r="B23" s="33"/>
      <c r="C23" s="8"/>
      <c r="D23" s="33"/>
      <c r="E23" s="9"/>
      <c r="F23" s="33"/>
      <c r="G23" s="8"/>
      <c r="H23" s="33" t="s">
        <v>143</v>
      </c>
      <c r="I23" s="8">
        <v>2</v>
      </c>
      <c r="J23" s="33"/>
      <c r="K23" s="9"/>
      <c r="L23" s="9"/>
      <c r="M23" s="8"/>
      <c r="N23" s="8">
        <f>C23+E23+G23+I23+K23+M23</f>
        <v>2</v>
      </c>
    </row>
    <row r="24" spans="1:14" x14ac:dyDescent="0.3">
      <c r="A24" s="3"/>
      <c r="B24" s="162" t="s">
        <v>146</v>
      </c>
      <c r="C24" s="88"/>
      <c r="D24" s="163"/>
      <c r="E24" s="88"/>
      <c r="F24" s="21"/>
      <c r="G24" s="6"/>
      <c r="H24" s="162" t="s">
        <v>146</v>
      </c>
      <c r="I24" s="88"/>
      <c r="J24" s="21"/>
      <c r="K24" s="88"/>
      <c r="L24" s="21"/>
      <c r="M24" s="88"/>
      <c r="N24" s="88"/>
    </row>
    <row r="25" spans="1:14" x14ac:dyDescent="0.3">
      <c r="A25" s="7">
        <v>8</v>
      </c>
      <c r="B25" s="9" t="s">
        <v>93</v>
      </c>
      <c r="C25" s="94">
        <v>0.5</v>
      </c>
      <c r="D25" s="8"/>
      <c r="E25" s="117"/>
      <c r="F25" s="9"/>
      <c r="G25" s="36"/>
      <c r="H25" s="9" t="s">
        <v>111</v>
      </c>
      <c r="I25" s="117">
        <v>1.34</v>
      </c>
      <c r="J25" s="8"/>
      <c r="K25" s="94"/>
      <c r="L25" s="8"/>
      <c r="M25" s="94"/>
      <c r="N25" s="94">
        <f>C25+E25+G25+I25+K25+M25</f>
        <v>1.84</v>
      </c>
    </row>
    <row r="26" spans="1:14" x14ac:dyDescent="0.3">
      <c r="A26" s="82">
        <f>SUM(A3:A25)</f>
        <v>100.89</v>
      </c>
      <c r="B26" s="83" t="s">
        <v>9</v>
      </c>
      <c r="C26" s="139">
        <f>SUM(C3:C25)</f>
        <v>5.12</v>
      </c>
      <c r="D26" s="84"/>
      <c r="E26" s="139">
        <f>SUM(E3:E25)</f>
        <v>4.03</v>
      </c>
      <c r="F26" s="85"/>
      <c r="G26" s="139">
        <f>SUM(G3:G25)</f>
        <v>4.62</v>
      </c>
      <c r="H26" s="83"/>
      <c r="I26" s="139">
        <f>SUM(I3:I25)</f>
        <v>6.6</v>
      </c>
      <c r="J26" s="83"/>
      <c r="K26" s="139">
        <f>SUM(K3:K25)</f>
        <v>2.8800000000000003</v>
      </c>
      <c r="L26" s="96"/>
      <c r="M26" s="96"/>
      <c r="N26" s="139">
        <f>SUM(N3:N25)</f>
        <v>23.25</v>
      </c>
    </row>
    <row r="28" spans="1:14" x14ac:dyDescent="0.3">
      <c r="A28" s="77"/>
      <c r="B28" s="40"/>
      <c r="C28" s="16" t="s">
        <v>10</v>
      </c>
      <c r="D28" s="80"/>
      <c r="E28" s="40"/>
      <c r="F28" s="81"/>
      <c r="G28" s="40"/>
      <c r="H28" s="16" t="s">
        <v>17</v>
      </c>
      <c r="I28" s="40"/>
      <c r="J28" s="40"/>
      <c r="K28" s="40">
        <f>N26*4.33</f>
        <v>100.6725</v>
      </c>
    </row>
    <row r="29" spans="1:14" x14ac:dyDescent="0.3">
      <c r="A29" s="16"/>
      <c r="B29" s="16"/>
      <c r="C29" s="16" t="s">
        <v>11</v>
      </c>
      <c r="D29" s="16"/>
      <c r="E29" s="16"/>
      <c r="F29" s="133" t="s">
        <v>148</v>
      </c>
      <c r="G29" s="76"/>
      <c r="I29" s="16"/>
      <c r="K29" s="16"/>
    </row>
    <row r="30" spans="1:14" x14ac:dyDescent="0.3">
      <c r="A30" s="16"/>
      <c r="B30" s="16"/>
      <c r="C30" s="16" t="s">
        <v>56</v>
      </c>
      <c r="D30" s="16"/>
      <c r="E30" s="16" t="str">
        <f>B1</f>
        <v>ROCIO MARTINEZ ORTEGA</v>
      </c>
      <c r="F30" s="64"/>
      <c r="G30" s="16"/>
      <c r="H30" t="s">
        <v>145</v>
      </c>
      <c r="I30" s="16"/>
      <c r="J30" s="77"/>
      <c r="K30" s="78"/>
    </row>
  </sheetData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sqref="A1:N32"/>
    </sheetView>
  </sheetViews>
  <sheetFormatPr baseColWidth="10" defaultRowHeight="14.4" x14ac:dyDescent="0.3"/>
  <cols>
    <col min="1" max="1" width="6" customWidth="1"/>
    <col min="2" max="2" width="13.5546875" customWidth="1"/>
    <col min="3" max="3" width="5.109375" customWidth="1"/>
    <col min="4" max="4" width="17.88671875" customWidth="1"/>
    <col min="5" max="5" width="5.5546875" customWidth="1"/>
    <col min="6" max="6" width="13.6640625" customWidth="1"/>
    <col min="7" max="7" width="5.33203125" customWidth="1"/>
    <col min="8" max="8" width="17.33203125" customWidth="1"/>
    <col min="9" max="9" width="5.44140625" customWidth="1"/>
    <col min="10" max="10" width="19.88671875" customWidth="1"/>
    <col min="11" max="11" width="5.88671875" customWidth="1"/>
    <col min="12" max="12" width="6.5546875" customWidth="1"/>
    <col min="13" max="13" width="5.33203125" customWidth="1"/>
    <col min="14" max="14" width="6.332031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4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</row>
    <row r="6" spans="1:14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55"/>
      <c r="F7" s="4" t="s">
        <v>108</v>
      </c>
      <c r="G7" s="56"/>
      <c r="H7" s="6" t="s">
        <v>108</v>
      </c>
      <c r="I7" s="56"/>
      <c r="J7" s="6" t="s">
        <v>108</v>
      </c>
      <c r="K7" s="147"/>
      <c r="L7" s="4"/>
      <c r="M7" s="6"/>
      <c r="N7" s="56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54">
        <v>0.53</v>
      </c>
      <c r="F8" s="9" t="s">
        <v>37</v>
      </c>
      <c r="G8" s="42">
        <v>1.83</v>
      </c>
      <c r="H8" s="8" t="s">
        <v>39</v>
      </c>
      <c r="I8" s="42">
        <v>0.53</v>
      </c>
      <c r="J8" s="8" t="s">
        <v>39</v>
      </c>
      <c r="K8" s="14">
        <v>0.52</v>
      </c>
      <c r="L8" s="9"/>
      <c r="M8" s="8"/>
      <c r="N8" s="42">
        <f>K8+I8+G8+E8+C8</f>
        <v>3.9400000000000004</v>
      </c>
    </row>
    <row r="9" spans="1:14" ht="18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56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42">
        <v>0.75</v>
      </c>
      <c r="L10" s="9"/>
      <c r="M10" s="8"/>
      <c r="N10" s="42">
        <f>K10+I10+G10+E10+C10</f>
        <v>4.7699999999999996</v>
      </c>
    </row>
    <row r="11" spans="1:14" ht="16.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1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32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56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42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56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42">
        <v>0.33</v>
      </c>
      <c r="L16" s="8"/>
      <c r="M16" s="8"/>
      <c r="N16" s="132">
        <f>C16+E16+G16+I16+K16+M16</f>
        <v>1.84</v>
      </c>
    </row>
    <row r="17" spans="1:14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56"/>
      <c r="L17" s="6"/>
      <c r="M17" s="6"/>
      <c r="N17" s="131"/>
    </row>
    <row r="18" spans="1:14" ht="36.7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42"/>
      <c r="L18" s="8"/>
      <c r="M18" s="8"/>
      <c r="N18" s="132"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6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8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9"/>
      <c r="L21" s="6"/>
      <c r="M21" s="6"/>
      <c r="N21" s="56"/>
    </row>
    <row r="22" spans="1:14" ht="34.5" customHeight="1" x14ac:dyDescent="0.3">
      <c r="A22" s="7">
        <v>4</v>
      </c>
      <c r="B22" s="33"/>
      <c r="C22" s="94"/>
      <c r="D22" s="33"/>
      <c r="E22" s="14"/>
      <c r="F22" s="161" t="s">
        <v>131</v>
      </c>
      <c r="G22" s="14">
        <v>0.92</v>
      </c>
      <c r="H22" s="33"/>
      <c r="I22" s="14"/>
      <c r="J22" s="33"/>
      <c r="K22" s="9"/>
      <c r="L22" s="9"/>
      <c r="M22" s="8"/>
      <c r="N22" s="42">
        <f>C22+E22+G22+I22+K22+M22</f>
        <v>0.92</v>
      </c>
    </row>
    <row r="23" spans="1:14" ht="13.5" customHeight="1" x14ac:dyDescent="0.3">
      <c r="A23" s="3"/>
      <c r="B23" s="31" t="s">
        <v>42</v>
      </c>
      <c r="C23" s="6"/>
      <c r="D23" s="37" t="s">
        <v>42</v>
      </c>
      <c r="E23" s="4"/>
      <c r="F23" s="37" t="s">
        <v>42</v>
      </c>
      <c r="G23" s="6"/>
      <c r="H23" s="37" t="s">
        <v>42</v>
      </c>
      <c r="I23" s="6"/>
      <c r="J23" s="37" t="s">
        <v>42</v>
      </c>
      <c r="K23" s="6"/>
      <c r="L23" s="37"/>
      <c r="M23" s="6"/>
      <c r="N23" s="6"/>
    </row>
    <row r="24" spans="1:14" x14ac:dyDescent="0.3">
      <c r="A24" s="7">
        <v>30</v>
      </c>
      <c r="B24" s="33"/>
      <c r="C24" s="8">
        <v>1.38</v>
      </c>
      <c r="D24" s="33"/>
      <c r="E24" s="9">
        <v>1.39</v>
      </c>
      <c r="F24" s="33"/>
      <c r="G24" s="9">
        <v>1.38</v>
      </c>
      <c r="H24" s="33"/>
      <c r="I24" s="9">
        <v>1.39</v>
      </c>
      <c r="J24" s="33"/>
      <c r="K24" s="9">
        <v>1.38</v>
      </c>
      <c r="L24" s="9"/>
      <c r="M24" s="9"/>
      <c r="N24" s="8">
        <f>C24+E24+G24+I24+K24+M24</f>
        <v>6.919999999999999</v>
      </c>
    </row>
    <row r="25" spans="1:14" x14ac:dyDescent="0.3">
      <c r="A25" s="95">
        <v>8.66</v>
      </c>
      <c r="B25" s="33"/>
      <c r="C25" s="8"/>
      <c r="D25" s="33"/>
      <c r="E25" s="9"/>
      <c r="F25" s="33"/>
      <c r="G25" s="8"/>
      <c r="H25" s="33" t="s">
        <v>143</v>
      </c>
      <c r="I25" s="8">
        <v>2</v>
      </c>
      <c r="J25" s="33"/>
      <c r="K25" s="9"/>
      <c r="L25" s="9"/>
      <c r="M25" s="8"/>
      <c r="N25" s="8">
        <f>C25+E25+G25+I25+K25+M25</f>
        <v>2</v>
      </c>
    </row>
    <row r="26" spans="1:14" x14ac:dyDescent="0.3">
      <c r="A26" s="3"/>
      <c r="B26" s="162" t="s">
        <v>146</v>
      </c>
      <c r="C26" s="88"/>
      <c r="D26" s="163"/>
      <c r="E26" s="88"/>
      <c r="F26" s="21"/>
      <c r="G26" s="6"/>
      <c r="H26" s="162" t="s">
        <v>146</v>
      </c>
      <c r="I26" s="88"/>
      <c r="J26" s="21"/>
      <c r="K26" s="88"/>
      <c r="L26" s="21"/>
      <c r="M26" s="88"/>
      <c r="N26" s="88"/>
    </row>
    <row r="27" spans="1:14" x14ac:dyDescent="0.3">
      <c r="A27" s="7">
        <v>8</v>
      </c>
      <c r="B27" s="9" t="s">
        <v>93</v>
      </c>
      <c r="C27" s="94">
        <v>0.5</v>
      </c>
      <c r="D27" s="8"/>
      <c r="E27" s="117"/>
      <c r="F27" s="9"/>
      <c r="G27" s="36"/>
      <c r="H27" s="9" t="s">
        <v>111</v>
      </c>
      <c r="I27" s="117">
        <v>1.34</v>
      </c>
      <c r="J27" s="8"/>
      <c r="K27" s="94"/>
      <c r="L27" s="8"/>
      <c r="M27" s="94"/>
      <c r="N27" s="94">
        <f>C27+E27+G27+I27+K27+M27</f>
        <v>1.84</v>
      </c>
    </row>
    <row r="28" spans="1:14" x14ac:dyDescent="0.3">
      <c r="A28" s="82">
        <f>SUM(A3:A27)</f>
        <v>130.88999999999999</v>
      </c>
      <c r="B28" s="83" t="s">
        <v>9</v>
      </c>
      <c r="C28" s="139">
        <f>SUM(C3:C27)</f>
        <v>6.5</v>
      </c>
      <c r="D28" s="84"/>
      <c r="E28" s="139">
        <f>SUM(E3:E27)</f>
        <v>5.42</v>
      </c>
      <c r="F28" s="85"/>
      <c r="G28" s="139">
        <f>SUM(G3:G27)</f>
        <v>6</v>
      </c>
      <c r="H28" s="83"/>
      <c r="I28" s="139">
        <f>SUM(I3:I27)</f>
        <v>7.9899999999999993</v>
      </c>
      <c r="J28" s="83"/>
      <c r="K28" s="139">
        <f>SUM(K3:K27)</f>
        <v>4.26</v>
      </c>
      <c r="L28" s="96"/>
      <c r="M28" s="96"/>
      <c r="N28" s="160">
        <f>SUM(N3:N27)</f>
        <v>30.169999999999998</v>
      </c>
    </row>
    <row r="30" spans="1:14" x14ac:dyDescent="0.3">
      <c r="A30" s="77"/>
      <c r="B30" s="40"/>
      <c r="C30" s="16" t="s">
        <v>10</v>
      </c>
      <c r="D30" s="80"/>
      <c r="E30" s="40"/>
      <c r="F30" s="81"/>
      <c r="G30" s="40"/>
      <c r="H30" s="16" t="s">
        <v>17</v>
      </c>
      <c r="I30" s="40"/>
      <c r="J30" s="40"/>
      <c r="K30" s="40">
        <f>N28*4.33</f>
        <v>130.6361</v>
      </c>
    </row>
    <row r="31" spans="1:14" x14ac:dyDescent="0.3">
      <c r="A31" s="16"/>
      <c r="B31" s="16"/>
      <c r="C31" s="16" t="s">
        <v>11</v>
      </c>
      <c r="D31" s="16"/>
      <c r="E31" s="16"/>
      <c r="F31" s="133" t="s">
        <v>147</v>
      </c>
      <c r="G31" s="76"/>
      <c r="I31" s="16"/>
      <c r="K31" s="16"/>
    </row>
    <row r="32" spans="1:14" x14ac:dyDescent="0.3">
      <c r="A32" s="16"/>
      <c r="B32" s="16"/>
      <c r="C32" s="16" t="s">
        <v>56</v>
      </c>
      <c r="D32" s="16"/>
      <c r="E32" s="16" t="str">
        <f>B1</f>
        <v>ROCIO MARTINEZ ORTEGA</v>
      </c>
      <c r="F32" s="64"/>
      <c r="G32" s="16"/>
      <c r="H32" t="s">
        <v>145</v>
      </c>
      <c r="I32" s="16"/>
      <c r="J32" s="77"/>
      <c r="K32" s="78"/>
    </row>
  </sheetData>
  <pageMargins left="0" right="0" top="0" bottom="0" header="0" footer="0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sqref="A1:N30"/>
    </sheetView>
  </sheetViews>
  <sheetFormatPr baseColWidth="10" defaultRowHeight="14.4" x14ac:dyDescent="0.3"/>
  <cols>
    <col min="1" max="1" width="7.109375" customWidth="1"/>
    <col min="2" max="2" width="14.88671875" customWidth="1"/>
    <col min="3" max="3" width="5.44140625" customWidth="1"/>
    <col min="4" max="4" width="17" customWidth="1"/>
    <col min="5" max="5" width="5" customWidth="1"/>
    <col min="6" max="6" width="14" customWidth="1"/>
    <col min="7" max="7" width="5.6640625" customWidth="1"/>
    <col min="8" max="8" width="17.88671875" customWidth="1"/>
    <col min="9" max="9" width="5.33203125" customWidth="1"/>
    <col min="10" max="10" width="21.6640625" bestFit="1" customWidth="1"/>
    <col min="11" max="11" width="6.33203125" customWidth="1"/>
    <col min="12" max="12" width="5.44140625" customWidth="1"/>
    <col min="13" max="13" width="4.5546875" customWidth="1"/>
    <col min="14" max="14" width="5.88671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4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</row>
    <row r="6" spans="1:14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55"/>
      <c r="F7" s="4" t="s">
        <v>108</v>
      </c>
      <c r="G7" s="56"/>
      <c r="H7" s="6" t="s">
        <v>108</v>
      </c>
      <c r="I7" s="56"/>
      <c r="J7" s="6" t="s">
        <v>108</v>
      </c>
      <c r="K7" s="147"/>
      <c r="L7" s="4"/>
      <c r="M7" s="6"/>
      <c r="N7" s="56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54">
        <v>0.53</v>
      </c>
      <c r="F8" s="9" t="s">
        <v>37</v>
      </c>
      <c r="G8" s="42">
        <v>1.83</v>
      </c>
      <c r="H8" s="8" t="s">
        <v>39</v>
      </c>
      <c r="I8" s="42">
        <v>0.53</v>
      </c>
      <c r="J8" s="8" t="s">
        <v>39</v>
      </c>
      <c r="K8" s="14">
        <v>0.52</v>
      </c>
      <c r="L8" s="9"/>
      <c r="M8" s="8"/>
      <c r="N8" s="42">
        <f>K8+I8+G8+E8+C8</f>
        <v>3.9400000000000004</v>
      </c>
    </row>
    <row r="9" spans="1:14" ht="15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56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42">
        <v>0.75</v>
      </c>
      <c r="L10" s="9"/>
      <c r="M10" s="8"/>
      <c r="N10" s="42">
        <f>K10+I10+G10+E10+C10</f>
        <v>4.7699999999999996</v>
      </c>
    </row>
    <row r="11" spans="1:14" ht="13.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1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32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56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42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56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42">
        <v>0.33</v>
      </c>
      <c r="L16" s="8"/>
      <c r="M16" s="8"/>
      <c r="N16" s="132">
        <f>C16+E16+G16+I16+K16+M16</f>
        <v>1.84</v>
      </c>
    </row>
    <row r="17" spans="1:14" ht="15.75" customHeight="1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56"/>
      <c r="L17" s="6"/>
      <c r="M17" s="6"/>
      <c r="N17" s="131"/>
    </row>
    <row r="18" spans="1:14" ht="34.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42"/>
      <c r="L18" s="8"/>
      <c r="M18" s="8"/>
      <c r="N18" s="132"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6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8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9"/>
      <c r="L21" s="6"/>
      <c r="M21" s="6"/>
      <c r="N21" s="56"/>
    </row>
    <row r="22" spans="1:14" ht="31.8" x14ac:dyDescent="0.3">
      <c r="A22" s="7">
        <v>4</v>
      </c>
      <c r="B22" s="33"/>
      <c r="C22" s="94"/>
      <c r="D22" s="33"/>
      <c r="E22" s="14"/>
      <c r="F22" s="161" t="s">
        <v>131</v>
      </c>
      <c r="G22" s="14">
        <v>0.92</v>
      </c>
      <c r="H22" s="33"/>
      <c r="I22" s="14"/>
      <c r="J22" s="33"/>
      <c r="K22" s="9"/>
      <c r="L22" s="9"/>
      <c r="M22" s="8"/>
      <c r="N22" s="42">
        <f>C22+E22+G22+I22+K22+M22</f>
        <v>0.92</v>
      </c>
    </row>
    <row r="23" spans="1:14" x14ac:dyDescent="0.3">
      <c r="A23" s="3"/>
      <c r="B23" s="31" t="s">
        <v>42</v>
      </c>
      <c r="C23" s="6"/>
      <c r="D23" s="37" t="s">
        <v>42</v>
      </c>
      <c r="E23" s="4"/>
      <c r="F23" s="37" t="s">
        <v>42</v>
      </c>
      <c r="G23" s="6"/>
      <c r="H23" s="37" t="s">
        <v>42</v>
      </c>
      <c r="I23" s="6"/>
      <c r="J23" s="37" t="s">
        <v>42</v>
      </c>
      <c r="K23" s="6"/>
      <c r="L23" s="37"/>
      <c r="M23" s="6"/>
      <c r="N23" s="6"/>
    </row>
    <row r="24" spans="1:14" x14ac:dyDescent="0.3">
      <c r="A24" s="7">
        <v>30</v>
      </c>
      <c r="B24" s="33"/>
      <c r="C24" s="8">
        <v>1.38</v>
      </c>
      <c r="D24" s="33"/>
      <c r="E24" s="9">
        <v>1.39</v>
      </c>
      <c r="F24" s="33"/>
      <c r="G24" s="9">
        <v>1.38</v>
      </c>
      <c r="H24" s="33"/>
      <c r="I24" s="9">
        <v>1.39</v>
      </c>
      <c r="J24" s="33"/>
      <c r="K24" s="9">
        <v>1.38</v>
      </c>
      <c r="L24" s="9"/>
      <c r="M24" s="9"/>
      <c r="N24" s="8">
        <f>C24+E24+G24+I24+K24+M24</f>
        <v>6.919999999999999</v>
      </c>
    </row>
    <row r="25" spans="1:14" x14ac:dyDescent="0.3">
      <c r="A25" s="95">
        <v>8.66</v>
      </c>
      <c r="B25" s="33"/>
      <c r="C25" s="8"/>
      <c r="D25" s="33"/>
      <c r="E25" s="9"/>
      <c r="F25" s="33"/>
      <c r="G25" s="8"/>
      <c r="H25" s="33" t="s">
        <v>143</v>
      </c>
      <c r="I25" s="8">
        <v>2</v>
      </c>
      <c r="J25" s="33"/>
      <c r="K25" s="9"/>
      <c r="L25" s="9"/>
      <c r="M25" s="8"/>
      <c r="N25" s="8">
        <f>C25+E25+G25+I25+K25+M25</f>
        <v>2</v>
      </c>
    </row>
    <row r="26" spans="1:14" x14ac:dyDescent="0.3">
      <c r="A26" s="82">
        <f>SUM(A3:A25)</f>
        <v>122.89</v>
      </c>
      <c r="B26" s="83" t="s">
        <v>9</v>
      </c>
      <c r="C26" s="139">
        <f>SUM(C3:C25)</f>
        <v>6</v>
      </c>
      <c r="D26" s="84"/>
      <c r="E26" s="139">
        <f>SUM(E3:E25)</f>
        <v>5.42</v>
      </c>
      <c r="F26" s="85"/>
      <c r="G26" s="139">
        <f>SUM(G3:G25)</f>
        <v>6</v>
      </c>
      <c r="H26" s="83"/>
      <c r="I26" s="139">
        <f>SUM(I3:I25)</f>
        <v>6.6499999999999995</v>
      </c>
      <c r="J26" s="83"/>
      <c r="K26" s="139">
        <f>SUM(K3:K25)</f>
        <v>4.26</v>
      </c>
      <c r="L26" s="96"/>
      <c r="M26" s="96"/>
      <c r="N26" s="160">
        <f>SUM(N3:N25)</f>
        <v>28.33</v>
      </c>
    </row>
    <row r="28" spans="1:14" x14ac:dyDescent="0.3">
      <c r="A28" s="77"/>
      <c r="B28" s="40"/>
      <c r="C28" s="16" t="s">
        <v>10</v>
      </c>
      <c r="D28" s="80"/>
      <c r="E28" s="40"/>
      <c r="F28" s="81"/>
      <c r="G28" s="40"/>
      <c r="H28" s="16" t="s">
        <v>17</v>
      </c>
      <c r="I28" s="40"/>
      <c r="J28" s="40"/>
      <c r="K28" s="40">
        <f>N26*4.33</f>
        <v>122.66889999999999</v>
      </c>
    </row>
    <row r="29" spans="1:14" x14ac:dyDescent="0.3">
      <c r="A29" s="16"/>
      <c r="B29" s="16"/>
      <c r="C29" s="16" t="s">
        <v>11</v>
      </c>
      <c r="D29" s="16"/>
      <c r="E29" s="16"/>
      <c r="F29" s="133" t="s">
        <v>144</v>
      </c>
      <c r="G29" s="76"/>
      <c r="I29" s="16"/>
      <c r="K29" s="16"/>
    </row>
    <row r="30" spans="1:14" x14ac:dyDescent="0.3">
      <c r="A30" s="16"/>
      <c r="B30" s="16"/>
      <c r="C30" s="16" t="s">
        <v>56</v>
      </c>
      <c r="D30" s="16"/>
      <c r="E30" s="16" t="str">
        <f>B1</f>
        <v>ROCIO MARTINEZ ORTEGA</v>
      </c>
      <c r="F30" s="64"/>
      <c r="G30" s="16"/>
      <c r="H30" t="s">
        <v>145</v>
      </c>
      <c r="I30" s="16"/>
      <c r="J30" s="77"/>
      <c r="K30" s="78"/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7" workbookViewId="0">
      <selection sqref="A1:N29"/>
    </sheetView>
  </sheetViews>
  <sheetFormatPr baseColWidth="10" defaultRowHeight="14.4" x14ac:dyDescent="0.3"/>
  <cols>
    <col min="1" max="1" width="5.6640625" customWidth="1"/>
    <col min="2" max="2" width="16.109375" customWidth="1"/>
    <col min="3" max="3" width="5.33203125" customWidth="1"/>
    <col min="4" max="4" width="19.88671875" customWidth="1"/>
    <col min="5" max="5" width="4.44140625" customWidth="1"/>
    <col min="6" max="6" width="23.6640625" customWidth="1"/>
    <col min="7" max="7" width="4.88671875" customWidth="1"/>
    <col min="8" max="8" width="20.5546875" customWidth="1"/>
    <col min="9" max="9" width="4.44140625" bestFit="1" customWidth="1"/>
    <col min="10" max="10" width="18.6640625" customWidth="1"/>
    <col min="11" max="11" width="5" customWidth="1"/>
    <col min="12" max="12" width="5.44140625" customWidth="1"/>
    <col min="13" max="13" width="3.109375" customWidth="1"/>
    <col min="14" max="14" width="5.5546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</row>
    <row r="4" spans="1:14" ht="23.25" customHeight="1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4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</row>
    <row r="6" spans="1:14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55"/>
      <c r="F7" s="4" t="s">
        <v>108</v>
      </c>
      <c r="G7" s="56"/>
      <c r="H7" s="6" t="s">
        <v>108</v>
      </c>
      <c r="I7" s="56"/>
      <c r="J7" s="6" t="s">
        <v>108</v>
      </c>
      <c r="K7" s="147"/>
      <c r="L7" s="4"/>
      <c r="M7" s="6"/>
      <c r="N7" s="56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54">
        <v>0.53</v>
      </c>
      <c r="F8" s="9" t="s">
        <v>37</v>
      </c>
      <c r="G8" s="42">
        <v>1.83</v>
      </c>
      <c r="H8" s="8" t="s">
        <v>39</v>
      </c>
      <c r="I8" s="42">
        <v>0.53</v>
      </c>
      <c r="J8" s="8" t="s">
        <v>39</v>
      </c>
      <c r="K8" s="14">
        <v>0.52</v>
      </c>
      <c r="L8" s="9"/>
      <c r="M8" s="8"/>
      <c r="N8" s="42">
        <f>K8+I8+G8+E8+C8</f>
        <v>3.9400000000000004</v>
      </c>
    </row>
    <row r="9" spans="1:14" ht="15" customHeight="1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56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42">
        <v>0.75</v>
      </c>
      <c r="L10" s="9"/>
      <c r="M10" s="8"/>
      <c r="N10" s="42">
        <f>K10+I10+G10+E10+C10</f>
        <v>4.7699999999999996</v>
      </c>
    </row>
    <row r="11" spans="1:14" ht="17.2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1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32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56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42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56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42">
        <v>0.33</v>
      </c>
      <c r="L16" s="8"/>
      <c r="M16" s="8"/>
      <c r="N16" s="132">
        <f>C16+E16+G16+I16+K16+M16</f>
        <v>1.84</v>
      </c>
    </row>
    <row r="17" spans="1:14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56"/>
      <c r="L17" s="6"/>
      <c r="M17" s="6"/>
      <c r="N17" s="131"/>
    </row>
    <row r="18" spans="1:14" ht="37.5" customHeight="1" x14ac:dyDescent="0.3">
      <c r="A18" s="124">
        <v>6.64</v>
      </c>
      <c r="B18" s="22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42"/>
      <c r="L18" s="8"/>
      <c r="M18" s="8"/>
      <c r="N18" s="132"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6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8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9"/>
      <c r="L21" s="6"/>
      <c r="M21" s="6"/>
      <c r="N21" s="56"/>
    </row>
    <row r="22" spans="1:14" ht="21.6" x14ac:dyDescent="0.3">
      <c r="A22" s="7">
        <v>4</v>
      </c>
      <c r="B22" s="33"/>
      <c r="C22" s="94"/>
      <c r="D22" s="33"/>
      <c r="E22" s="14"/>
      <c r="F22" s="161" t="s">
        <v>131</v>
      </c>
      <c r="G22" s="14">
        <v>0.92</v>
      </c>
      <c r="H22" s="33"/>
      <c r="I22" s="14"/>
      <c r="J22" s="33"/>
      <c r="K22" s="9"/>
      <c r="L22" s="9"/>
      <c r="M22" s="8"/>
      <c r="N22" s="42">
        <f>C22+E22+G22+I22+K22+M22</f>
        <v>0.92</v>
      </c>
    </row>
    <row r="23" spans="1:14" x14ac:dyDescent="0.3">
      <c r="A23" s="3"/>
      <c r="B23" s="31" t="s">
        <v>42</v>
      </c>
      <c r="C23" s="6"/>
      <c r="D23" s="37" t="s">
        <v>42</v>
      </c>
      <c r="E23" s="4"/>
      <c r="F23" s="37" t="s">
        <v>42</v>
      </c>
      <c r="G23" s="6"/>
      <c r="H23" s="37" t="s">
        <v>42</v>
      </c>
      <c r="I23" s="6"/>
      <c r="J23" s="37" t="s">
        <v>42</v>
      </c>
      <c r="K23" s="6"/>
      <c r="L23" s="37"/>
      <c r="M23" s="6"/>
      <c r="N23" s="6"/>
    </row>
    <row r="24" spans="1:14" x14ac:dyDescent="0.3">
      <c r="A24" s="7">
        <v>30</v>
      </c>
      <c r="B24" s="33"/>
      <c r="C24" s="8">
        <v>1.38</v>
      </c>
      <c r="D24" s="33"/>
      <c r="E24" s="9">
        <v>1.39</v>
      </c>
      <c r="F24" s="33"/>
      <c r="G24" s="9">
        <v>1.38</v>
      </c>
      <c r="H24" s="33"/>
      <c r="I24" s="9">
        <v>1.39</v>
      </c>
      <c r="J24" s="33"/>
      <c r="K24" s="9">
        <v>1.38</v>
      </c>
      <c r="L24" s="9"/>
      <c r="M24" s="9"/>
      <c r="N24" s="8">
        <f>C24+E24+G24+I24+K24+M24</f>
        <v>6.919999999999999</v>
      </c>
    </row>
    <row r="25" spans="1:14" x14ac:dyDescent="0.3">
      <c r="A25" s="82">
        <f>SUM(A3:A24)</f>
        <v>114.23</v>
      </c>
      <c r="B25" s="83" t="s">
        <v>9</v>
      </c>
      <c r="C25" s="139">
        <f>SUM(C3:C24)</f>
        <v>6</v>
      </c>
      <c r="D25" s="84"/>
      <c r="E25" s="139">
        <f>SUM(E3:E24)</f>
        <v>5.42</v>
      </c>
      <c r="F25" s="85"/>
      <c r="G25" s="139">
        <f>SUM(G3:G24)</f>
        <v>6</v>
      </c>
      <c r="H25" s="83"/>
      <c r="I25" s="139">
        <f>SUM(I3:I24)</f>
        <v>4.6499999999999995</v>
      </c>
      <c r="J25" s="83"/>
      <c r="K25" s="139">
        <f>SUM(K3:K24)</f>
        <v>4.26</v>
      </c>
      <c r="L25" s="96"/>
      <c r="M25" s="96"/>
      <c r="N25" s="160">
        <f>SUM(N3:N24)</f>
        <v>26.33</v>
      </c>
    </row>
    <row r="27" spans="1:14" x14ac:dyDescent="0.3">
      <c r="A27" s="77"/>
      <c r="B27" s="40"/>
      <c r="C27" s="16" t="s">
        <v>10</v>
      </c>
      <c r="D27" s="80"/>
      <c r="E27" s="40"/>
      <c r="F27" s="81"/>
      <c r="G27" s="40"/>
      <c r="H27" s="16" t="s">
        <v>17</v>
      </c>
      <c r="I27" s="40"/>
      <c r="J27" s="40"/>
      <c r="K27" s="40">
        <f>N25*4.33</f>
        <v>114.0089</v>
      </c>
    </row>
    <row r="28" spans="1:14" x14ac:dyDescent="0.3">
      <c r="A28" s="16"/>
      <c r="B28" s="16"/>
      <c r="C28" s="16" t="s">
        <v>11</v>
      </c>
      <c r="D28" s="16"/>
      <c r="E28" s="16"/>
      <c r="F28" s="133" t="s">
        <v>142</v>
      </c>
      <c r="G28" s="76"/>
      <c r="I28" s="16"/>
      <c r="K28" s="16"/>
    </row>
    <row r="29" spans="1:14" x14ac:dyDescent="0.3">
      <c r="A29" s="16"/>
      <c r="B29" s="16"/>
      <c r="C29" s="16" t="s">
        <v>56</v>
      </c>
      <c r="D29" s="16"/>
      <c r="E29" s="16" t="str">
        <f>B1</f>
        <v>ROCIO MARTINEZ ORTEGA</v>
      </c>
      <c r="F29" s="64"/>
      <c r="G29" s="16"/>
      <c r="I29" s="16"/>
      <c r="J29" s="77"/>
      <c r="K29" s="78"/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activeCell="H30" sqref="H30"/>
    </sheetView>
  </sheetViews>
  <sheetFormatPr baseColWidth="10" defaultRowHeight="14.4" x14ac:dyDescent="0.3"/>
  <cols>
    <col min="1" max="1" width="5.6640625" customWidth="1"/>
    <col min="2" max="2" width="14.44140625" customWidth="1"/>
    <col min="3" max="3" width="5.44140625" customWidth="1"/>
    <col min="4" max="4" width="18.33203125" customWidth="1"/>
    <col min="5" max="5" width="5.44140625" customWidth="1"/>
    <col min="6" max="6" width="22.6640625" customWidth="1"/>
    <col min="7" max="7" width="5.5546875" customWidth="1"/>
    <col min="8" max="8" width="16.5546875" customWidth="1"/>
    <col min="9" max="9" width="5.88671875" customWidth="1"/>
    <col min="10" max="10" width="17" customWidth="1"/>
    <col min="11" max="11" width="5.5546875" customWidth="1"/>
    <col min="12" max="12" width="4.6640625" customWidth="1"/>
    <col min="13" max="13" width="3.33203125" customWidth="1"/>
    <col min="14" max="14" width="7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0.399999999999999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8.7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22.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4.2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9.7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8.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x14ac:dyDescent="0.3">
      <c r="A23" s="185">
        <f>SUM(A3:A22)</f>
        <v>71.06</v>
      </c>
      <c r="B23" s="183" t="s">
        <v>9</v>
      </c>
      <c r="C23" s="139">
        <f>SUM(C3:C22)</f>
        <v>4.59</v>
      </c>
      <c r="D23" s="84"/>
      <c r="E23" s="139">
        <f>SUM(E3:E22)</f>
        <v>3.3899999999999997</v>
      </c>
      <c r="F23" s="85"/>
      <c r="G23" s="139">
        <f>SUM(G3:G22)</f>
        <v>2.4500000000000002</v>
      </c>
      <c r="H23" s="83"/>
      <c r="I23" s="139">
        <f>SUM(I3:I22)</f>
        <v>3.59</v>
      </c>
      <c r="J23" s="83"/>
      <c r="K23" s="139">
        <f>SUM(K3:K22)</f>
        <v>2.36</v>
      </c>
      <c r="L23" s="96"/>
      <c r="M23" s="96"/>
      <c r="N23" s="139">
        <f>SUM(N3:N22)</f>
        <v>16.38</v>
      </c>
    </row>
    <row r="25" spans="1:14" x14ac:dyDescent="0.3">
      <c r="A25" s="77"/>
      <c r="B25" s="40"/>
      <c r="C25" s="16" t="s">
        <v>10</v>
      </c>
      <c r="D25" s="80"/>
      <c r="E25" s="40"/>
      <c r="F25" s="81"/>
      <c r="G25" s="40"/>
      <c r="H25" s="16" t="s">
        <v>17</v>
      </c>
      <c r="I25" s="40"/>
      <c r="J25" s="40"/>
    </row>
    <row r="26" spans="1:14" x14ac:dyDescent="0.3">
      <c r="A26" s="16"/>
      <c r="B26" s="16"/>
      <c r="C26" s="16" t="s">
        <v>11</v>
      </c>
      <c r="D26" s="16"/>
      <c r="E26" s="16"/>
      <c r="F26" s="133" t="s">
        <v>223</v>
      </c>
      <c r="G26" s="76"/>
      <c r="I26" s="16"/>
      <c r="J26" s="40">
        <f>N23*4.33</f>
        <v>70.925399999999996</v>
      </c>
      <c r="K26" s="16"/>
    </row>
    <row r="28" spans="1:14" x14ac:dyDescent="0.3">
      <c r="F28" t="s">
        <v>224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N28"/>
    </sheetView>
  </sheetViews>
  <sheetFormatPr baseColWidth="10" defaultRowHeight="14.4" x14ac:dyDescent="0.3"/>
  <cols>
    <col min="1" max="1" width="5.88671875" customWidth="1"/>
    <col min="2" max="2" width="14.44140625" bestFit="1" customWidth="1"/>
    <col min="3" max="3" width="5" customWidth="1"/>
    <col min="4" max="4" width="14.6640625" customWidth="1"/>
    <col min="5" max="5" width="4.33203125" customWidth="1"/>
    <col min="6" max="6" width="26.33203125" customWidth="1"/>
    <col min="7" max="7" width="5.33203125" customWidth="1"/>
    <col min="8" max="8" width="21.109375" customWidth="1"/>
    <col min="9" max="9" width="4.88671875" customWidth="1"/>
    <col min="10" max="10" width="20.109375" customWidth="1"/>
    <col min="11" max="11" width="5.6640625" customWidth="1"/>
    <col min="12" max="12" width="5.44140625" customWidth="1"/>
    <col min="13" max="13" width="4.44140625" customWidth="1"/>
    <col min="14" max="14" width="6" customWidth="1"/>
  </cols>
  <sheetData>
    <row r="1" spans="1:15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5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5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  <c r="O3" t="s">
        <v>137</v>
      </c>
    </row>
    <row r="4" spans="1:15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5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  <c r="O5" t="s">
        <v>138</v>
      </c>
    </row>
    <row r="6" spans="1:15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5" x14ac:dyDescent="0.3">
      <c r="A7" s="3"/>
      <c r="B7" s="20" t="s">
        <v>108</v>
      </c>
      <c r="C7" s="56"/>
      <c r="D7" s="6" t="s">
        <v>108</v>
      </c>
      <c r="E7" s="155"/>
      <c r="F7" s="4" t="s">
        <v>108</v>
      </c>
      <c r="G7" s="56"/>
      <c r="H7" s="6" t="s">
        <v>108</v>
      </c>
      <c r="I7" s="56"/>
      <c r="J7" s="6" t="s">
        <v>108</v>
      </c>
      <c r="K7" s="147"/>
      <c r="L7" s="4"/>
      <c r="M7" s="6"/>
      <c r="N7" s="56"/>
      <c r="O7" t="s">
        <v>139</v>
      </c>
    </row>
    <row r="8" spans="1:15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54">
        <v>0.53</v>
      </c>
      <c r="F8" s="9" t="s">
        <v>37</v>
      </c>
      <c r="G8" s="42">
        <v>1.83</v>
      </c>
      <c r="H8" s="8" t="s">
        <v>39</v>
      </c>
      <c r="I8" s="42">
        <v>0.53</v>
      </c>
      <c r="J8" s="8" t="s">
        <v>39</v>
      </c>
      <c r="K8" s="14">
        <v>0.52</v>
      </c>
      <c r="L8" s="9"/>
      <c r="M8" s="8"/>
      <c r="N8" s="42">
        <f>K8+I8+G8+E8+C8</f>
        <v>3.9400000000000004</v>
      </c>
    </row>
    <row r="9" spans="1:15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56"/>
      <c r="L9" s="4"/>
      <c r="M9" s="6"/>
      <c r="N9" s="56"/>
      <c r="O9" t="s">
        <v>140</v>
      </c>
    </row>
    <row r="10" spans="1:15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42">
        <v>0.75</v>
      </c>
      <c r="L10" s="9"/>
      <c r="M10" s="8"/>
      <c r="N10" s="42">
        <f>K10+I10+G10+E10+C10</f>
        <v>4.7699999999999996</v>
      </c>
    </row>
    <row r="11" spans="1:15" ht="24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1"/>
      <c r="L11" s="46"/>
      <c r="M11" s="46"/>
      <c r="N11" s="131"/>
      <c r="O11" t="s">
        <v>139</v>
      </c>
    </row>
    <row r="12" spans="1:15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32">
        <v>0.25</v>
      </c>
      <c r="L12" s="43"/>
      <c r="M12" s="43"/>
      <c r="N12" s="132">
        <f>C12+E12+G12+I12+K12+M12</f>
        <v>1.1499999999999999</v>
      </c>
    </row>
    <row r="13" spans="1:15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56"/>
      <c r="L13" s="6"/>
      <c r="M13" s="6"/>
      <c r="N13" s="56"/>
      <c r="O13" t="s">
        <v>137</v>
      </c>
    </row>
    <row r="14" spans="1:15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42">
        <v>0.25</v>
      </c>
      <c r="L14" s="8"/>
      <c r="M14" s="8"/>
      <c r="N14" s="42">
        <f>C14+G14+K14</f>
        <v>1.4100000000000001</v>
      </c>
    </row>
    <row r="15" spans="1:15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56"/>
      <c r="L15" s="6"/>
      <c r="M15" s="6"/>
      <c r="N15" s="56"/>
      <c r="O15" t="s">
        <v>139</v>
      </c>
    </row>
    <row r="16" spans="1:15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42">
        <v>0.33</v>
      </c>
      <c r="L16" s="8"/>
      <c r="M16" s="8"/>
      <c r="N16" s="132">
        <f>C16+E16+G16+I16+K16+M16</f>
        <v>1.84</v>
      </c>
    </row>
    <row r="17" spans="1:15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56"/>
      <c r="L17" s="6"/>
      <c r="M17" s="6"/>
      <c r="N17" s="131"/>
      <c r="O17" t="s">
        <v>139</v>
      </c>
    </row>
    <row r="18" spans="1:15" ht="36.6" x14ac:dyDescent="0.3">
      <c r="A18" s="124">
        <v>6.64</v>
      </c>
      <c r="B18" s="8" t="s">
        <v>93</v>
      </c>
      <c r="C18" s="141">
        <v>0.33</v>
      </c>
      <c r="D18" s="8"/>
      <c r="E18" s="158"/>
      <c r="F18" s="8"/>
      <c r="G18" s="14" t="s">
        <v>123</v>
      </c>
      <c r="H18" s="9" t="s">
        <v>124</v>
      </c>
      <c r="I18" s="14">
        <v>1.2</v>
      </c>
      <c r="J18" s="8"/>
      <c r="K18" s="42"/>
      <c r="L18" s="8"/>
      <c r="M18" s="8"/>
      <c r="N18" s="132">
        <v>1.53</v>
      </c>
    </row>
    <row r="19" spans="1:15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6"/>
      <c r="L19" s="51"/>
      <c r="M19" s="6"/>
      <c r="N19" s="56"/>
      <c r="O19" t="s">
        <v>141</v>
      </c>
    </row>
    <row r="20" spans="1:15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8">
        <v>0.35</v>
      </c>
      <c r="L20" s="8"/>
      <c r="M20" s="8"/>
      <c r="N20" s="42">
        <f>C20+E20+G20+I20+K20+M20</f>
        <v>1.38</v>
      </c>
    </row>
    <row r="21" spans="1:15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9"/>
      <c r="L21" s="6"/>
      <c r="M21" s="6"/>
      <c r="N21" s="56"/>
      <c r="O21" t="s">
        <v>137</v>
      </c>
    </row>
    <row r="22" spans="1:15" ht="26.25" customHeight="1" x14ac:dyDescent="0.3">
      <c r="A22" s="7">
        <v>4</v>
      </c>
      <c r="B22" s="33"/>
      <c r="C22" s="94"/>
      <c r="D22" s="33"/>
      <c r="E22" s="14"/>
      <c r="F22" s="33" t="s">
        <v>131</v>
      </c>
      <c r="G22" s="14">
        <v>0.92</v>
      </c>
      <c r="H22" s="33"/>
      <c r="I22" s="14"/>
      <c r="J22" s="33"/>
      <c r="K22" s="9"/>
      <c r="L22" s="9"/>
      <c r="M22" s="8"/>
      <c r="N22" s="42">
        <f>C22+E22+G22+I22+K22+M22</f>
        <v>0.92</v>
      </c>
    </row>
    <row r="23" spans="1:15" x14ac:dyDescent="0.3">
      <c r="A23" s="82">
        <f>SUM(A3:A22)</f>
        <v>84.23</v>
      </c>
      <c r="B23" s="83" t="s">
        <v>9</v>
      </c>
      <c r="C23" s="139">
        <f>SUM(C3:C22)</f>
        <v>4.62</v>
      </c>
      <c r="D23" s="84"/>
      <c r="E23" s="139">
        <f>SUM(E3:E22)</f>
        <v>4.03</v>
      </c>
      <c r="F23" s="85"/>
      <c r="G23" s="139">
        <f>SUM(G3:G22)</f>
        <v>4.62</v>
      </c>
      <c r="H23" s="83"/>
      <c r="I23" s="139">
        <f>SUM(I3:I22)</f>
        <v>3.26</v>
      </c>
      <c r="J23" s="83"/>
      <c r="K23" s="139">
        <f>SUM(K3:K22)</f>
        <v>2.8800000000000003</v>
      </c>
      <c r="L23" s="96"/>
      <c r="M23" s="96"/>
      <c r="N23" s="160">
        <f>SUM(N3:N22)</f>
        <v>19.41</v>
      </c>
    </row>
    <row r="25" spans="1:15" x14ac:dyDescent="0.3">
      <c r="A25" s="77"/>
      <c r="B25" s="40"/>
      <c r="C25" s="40"/>
      <c r="D25" s="80"/>
      <c r="E25" s="40"/>
      <c r="F25" s="81"/>
      <c r="G25" s="40"/>
      <c r="H25" s="16" t="s">
        <v>17</v>
      </c>
      <c r="I25" s="40"/>
      <c r="J25" s="40"/>
      <c r="K25" s="40">
        <f>N23*4.33</f>
        <v>84.045299999999997</v>
      </c>
    </row>
    <row r="26" spans="1:15" x14ac:dyDescent="0.3">
      <c r="A26" s="16"/>
      <c r="B26" s="16"/>
      <c r="C26" s="16" t="s">
        <v>10</v>
      </c>
      <c r="D26" s="16"/>
      <c r="E26" s="16"/>
      <c r="F26" s="133" t="s">
        <v>136</v>
      </c>
      <c r="G26" s="76"/>
      <c r="I26" s="16"/>
      <c r="K26" s="16"/>
    </row>
    <row r="27" spans="1:15" x14ac:dyDescent="0.3">
      <c r="A27" s="16"/>
      <c r="B27" s="16"/>
      <c r="C27" s="16" t="s">
        <v>11</v>
      </c>
      <c r="D27" s="16"/>
      <c r="E27" s="16" t="str">
        <f>B1</f>
        <v>ROCIO MARTINEZ ORTEGA</v>
      </c>
      <c r="F27" s="64"/>
      <c r="G27" s="16"/>
      <c r="I27" s="16"/>
      <c r="J27" s="77"/>
      <c r="K27" s="78"/>
    </row>
    <row r="28" spans="1:15" x14ac:dyDescent="0.3">
      <c r="C28" s="16" t="s">
        <v>56</v>
      </c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4.4" x14ac:dyDescent="0.3"/>
  <cols>
    <col min="1" max="1" width="7.5546875" customWidth="1"/>
    <col min="2" max="2" width="12.33203125" customWidth="1"/>
    <col min="3" max="3" width="6" customWidth="1"/>
    <col min="4" max="4" width="13.5546875" customWidth="1"/>
    <col min="5" max="5" width="5.5546875" customWidth="1"/>
    <col min="6" max="6" width="13" customWidth="1"/>
    <col min="7" max="7" width="5.6640625" customWidth="1"/>
    <col min="8" max="8" width="22" customWidth="1"/>
    <col min="9" max="9" width="6" customWidth="1"/>
    <col min="10" max="10" width="14.33203125" customWidth="1"/>
    <col min="11" max="11" width="8.6640625" customWidth="1"/>
    <col min="12" max="12" width="5.6640625" customWidth="1"/>
    <col min="13" max="13" width="3.33203125" customWidth="1"/>
    <col min="14" max="14" width="6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5"/>
      <c r="L3" s="11"/>
      <c r="M3" s="11"/>
      <c r="N3" s="56"/>
    </row>
    <row r="4" spans="1:14" x14ac:dyDescent="0.3">
      <c r="A4" s="87">
        <v>5.27</v>
      </c>
      <c r="B4" s="6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6"/>
      <c r="L4" s="10"/>
      <c r="M4" s="10"/>
      <c r="N4" s="42">
        <f>C4+E4+G4+I4+K4</f>
        <v>1.22</v>
      </c>
    </row>
    <row r="5" spans="1:14" x14ac:dyDescent="0.3">
      <c r="A5" s="3"/>
      <c r="B5" s="50"/>
      <c r="C5" s="56"/>
      <c r="D5" s="51" t="s">
        <v>45</v>
      </c>
      <c r="E5" s="56"/>
      <c r="F5" s="21"/>
      <c r="G5" s="56"/>
      <c r="H5" s="21"/>
      <c r="I5" s="147"/>
      <c r="J5" s="51" t="s">
        <v>45</v>
      </c>
      <c r="K5" s="56"/>
      <c r="L5" s="51"/>
      <c r="M5" s="6"/>
      <c r="N5" s="56"/>
    </row>
    <row r="6" spans="1:14" x14ac:dyDescent="0.3">
      <c r="A6" s="7">
        <v>5.5</v>
      </c>
      <c r="B6" s="22"/>
      <c r="C6" s="42"/>
      <c r="D6" s="8" t="s">
        <v>37</v>
      </c>
      <c r="E6" s="154">
        <v>0.82</v>
      </c>
      <c r="F6" s="9"/>
      <c r="G6" s="42"/>
      <c r="H6" s="8"/>
      <c r="I6" s="42"/>
      <c r="J6" s="8" t="s">
        <v>105</v>
      </c>
      <c r="K6" s="14">
        <v>0.43</v>
      </c>
      <c r="L6" s="9"/>
      <c r="M6" s="8"/>
      <c r="N6" s="42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55"/>
      <c r="F7" s="4" t="s">
        <v>108</v>
      </c>
      <c r="G7" s="56"/>
      <c r="H7" s="6" t="s">
        <v>108</v>
      </c>
      <c r="I7" s="56"/>
      <c r="J7" s="6" t="s">
        <v>108</v>
      </c>
      <c r="K7" s="147"/>
      <c r="L7" s="4"/>
      <c r="M7" s="6"/>
      <c r="N7" s="56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54">
        <v>0.53</v>
      </c>
      <c r="F8" s="9" t="s">
        <v>37</v>
      </c>
      <c r="G8" s="42">
        <v>1.83</v>
      </c>
      <c r="H8" s="8" t="s">
        <v>39</v>
      </c>
      <c r="I8" s="42">
        <v>0.53</v>
      </c>
      <c r="J8" s="8" t="s">
        <v>39</v>
      </c>
      <c r="K8" s="14">
        <v>0.52</v>
      </c>
      <c r="L8" s="9"/>
      <c r="M8" s="8"/>
      <c r="N8" s="42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56"/>
      <c r="L9" s="4"/>
      <c r="M9" s="6"/>
      <c r="N9" s="56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42">
        <v>0.75</v>
      </c>
      <c r="L10" s="9"/>
      <c r="M10" s="8"/>
      <c r="N10" s="42">
        <f>K10+I10+G10+E10+C10</f>
        <v>4.7699999999999996</v>
      </c>
    </row>
    <row r="11" spans="1:14" ht="24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1"/>
      <c r="L11" s="46"/>
      <c r="M11" s="46"/>
      <c r="N11" s="131"/>
    </row>
    <row r="12" spans="1:14" x14ac:dyDescent="0.3">
      <c r="A12" s="7">
        <v>5</v>
      </c>
      <c r="B12" s="47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32">
        <v>0.25</v>
      </c>
      <c r="L12" s="43"/>
      <c r="M12" s="43"/>
      <c r="N12" s="132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56"/>
      <c r="L13" s="6"/>
      <c r="M13" s="6"/>
      <c r="N13" s="56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42">
        <v>0.25</v>
      </c>
      <c r="L14" s="8"/>
      <c r="M14" s="8"/>
      <c r="N14" s="42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56"/>
      <c r="L15" s="6"/>
      <c r="M15" s="6"/>
      <c r="N15" s="56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42">
        <v>0.33</v>
      </c>
      <c r="L16" s="8"/>
      <c r="M16" s="8"/>
      <c r="N16" s="132">
        <f>C16+E16+G16+I16+K16+M16</f>
        <v>1.84</v>
      </c>
    </row>
    <row r="17" spans="1:14" x14ac:dyDescent="0.3">
      <c r="A17" s="123"/>
      <c r="B17" s="6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56"/>
      <c r="L17" s="6"/>
      <c r="M17" s="6"/>
      <c r="N17" s="131"/>
    </row>
    <row r="18" spans="1:14" ht="36.6" x14ac:dyDescent="0.3">
      <c r="A18" s="124">
        <v>6.64</v>
      </c>
      <c r="B18" s="8" t="s">
        <v>93</v>
      </c>
      <c r="C18" s="141">
        <v>0.33</v>
      </c>
      <c r="D18" s="8"/>
      <c r="E18" s="158"/>
      <c r="F18" s="8"/>
      <c r="G18" s="14" t="s">
        <v>123</v>
      </c>
      <c r="H18" s="9" t="s">
        <v>124</v>
      </c>
      <c r="I18" s="14">
        <v>1.2</v>
      </c>
      <c r="J18" s="8"/>
      <c r="K18" s="42"/>
      <c r="L18" s="8"/>
      <c r="M18" s="8"/>
      <c r="N18" s="132"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6"/>
      <c r="L19" s="51"/>
      <c r="M19" s="6"/>
      <c r="N19" s="56"/>
    </row>
    <row r="20" spans="1:14" x14ac:dyDescent="0.3">
      <c r="A20" s="7">
        <v>6</v>
      </c>
      <c r="B20" s="9"/>
      <c r="C20" s="94"/>
      <c r="D20" s="8" t="s">
        <v>37</v>
      </c>
      <c r="E20" s="154">
        <v>1.03</v>
      </c>
      <c r="F20" s="8"/>
      <c r="G20" s="42"/>
      <c r="H20" s="8"/>
      <c r="I20" s="42"/>
      <c r="J20" s="8" t="s">
        <v>39</v>
      </c>
      <c r="K20" s="8">
        <v>0.35</v>
      </c>
      <c r="L20" s="8"/>
      <c r="M20" s="8"/>
      <c r="N20" s="42">
        <f>C20+E20+G20+I20+K20+M20</f>
        <v>1.38</v>
      </c>
    </row>
    <row r="21" spans="1:14" x14ac:dyDescent="0.3">
      <c r="A21" s="5"/>
      <c r="B21" s="150"/>
      <c r="C21" s="114"/>
      <c r="D21" s="62" t="s">
        <v>134</v>
      </c>
      <c r="E21" s="159"/>
      <c r="F21" s="62"/>
      <c r="G21" s="55"/>
      <c r="H21" s="62"/>
      <c r="I21" s="55"/>
      <c r="J21" s="62"/>
      <c r="K21" s="12"/>
      <c r="L21" s="12"/>
      <c r="M21" s="12"/>
      <c r="N21" s="55"/>
    </row>
    <row r="22" spans="1:14" x14ac:dyDescent="0.3">
      <c r="A22" s="7">
        <v>4</v>
      </c>
      <c r="B22" s="89"/>
      <c r="C22" s="94"/>
      <c r="D22" s="151"/>
      <c r="E22" s="154">
        <v>0.92</v>
      </c>
      <c r="F22" s="151"/>
      <c r="G22" s="42"/>
      <c r="H22" s="151"/>
      <c r="I22" s="42"/>
      <c r="J22" s="151"/>
      <c r="K22" s="8"/>
      <c r="L22" s="8"/>
      <c r="M22" s="8"/>
      <c r="N22" s="42">
        <f>E22</f>
        <v>0.92</v>
      </c>
    </row>
    <row r="23" spans="1:14" x14ac:dyDescent="0.3">
      <c r="A23" s="5"/>
      <c r="B23" s="150"/>
      <c r="C23" s="114"/>
      <c r="D23" s="62" t="s">
        <v>135</v>
      </c>
      <c r="E23" s="159"/>
      <c r="F23" s="62"/>
      <c r="G23" s="55"/>
      <c r="H23" s="62"/>
      <c r="I23" s="55"/>
      <c r="J23" s="62"/>
      <c r="K23" s="12"/>
      <c r="L23" s="12"/>
      <c r="M23" s="12"/>
      <c r="N23" s="55"/>
    </row>
    <row r="24" spans="1:14" x14ac:dyDescent="0.3">
      <c r="A24" s="7">
        <v>4.33</v>
      </c>
      <c r="B24" s="89"/>
      <c r="C24" s="94"/>
      <c r="D24" s="151"/>
      <c r="E24" s="154">
        <v>1</v>
      </c>
      <c r="F24" s="151"/>
      <c r="G24" s="42"/>
      <c r="H24" s="151"/>
      <c r="I24" s="42"/>
      <c r="J24" s="151"/>
      <c r="K24" s="8"/>
      <c r="L24" s="12"/>
      <c r="M24" s="12"/>
      <c r="N24" s="55">
        <f>E24</f>
        <v>1</v>
      </c>
    </row>
    <row r="25" spans="1:14" x14ac:dyDescent="0.3">
      <c r="A25" s="5"/>
      <c r="B25" s="21"/>
      <c r="C25" s="114"/>
      <c r="D25" s="21"/>
      <c r="E25" s="156"/>
      <c r="F25" s="21" t="s">
        <v>130</v>
      </c>
      <c r="G25" s="156"/>
      <c r="H25" s="21"/>
      <c r="I25" s="156"/>
      <c r="J25" s="21"/>
      <c r="K25" s="19"/>
      <c r="L25" s="6"/>
      <c r="M25" s="6"/>
      <c r="N25" s="56"/>
    </row>
    <row r="26" spans="1:14" ht="48.6" x14ac:dyDescent="0.3">
      <c r="A26" s="7">
        <v>4</v>
      </c>
      <c r="B26" s="33"/>
      <c r="C26" s="94"/>
      <c r="D26" s="33"/>
      <c r="E26" s="14"/>
      <c r="F26" s="33" t="s">
        <v>131</v>
      </c>
      <c r="G26" s="14">
        <v>0.92</v>
      </c>
      <c r="H26" s="33"/>
      <c r="I26" s="14"/>
      <c r="J26" s="33"/>
      <c r="K26" s="9"/>
      <c r="L26" s="9"/>
      <c r="M26" s="8"/>
      <c r="N26" s="42">
        <f>C26+E26+G26+I26+K26+M26</f>
        <v>0.92</v>
      </c>
    </row>
    <row r="27" spans="1:14" x14ac:dyDescent="0.3">
      <c r="A27" s="82">
        <f>SUM(A3:A26)</f>
        <v>92.56</v>
      </c>
      <c r="B27" s="83" t="s">
        <v>9</v>
      </c>
      <c r="C27" s="139">
        <f>SUM(C3:C26)</f>
        <v>4.62</v>
      </c>
      <c r="D27" s="84"/>
      <c r="E27" s="139">
        <f>SUM(E3:E26)</f>
        <v>5.95</v>
      </c>
      <c r="F27" s="85"/>
      <c r="G27" s="139">
        <f>SUM(G3:G26)</f>
        <v>4.62</v>
      </c>
      <c r="H27" s="83"/>
      <c r="I27" s="139">
        <f>SUM(I3:I26)</f>
        <v>3.26</v>
      </c>
      <c r="J27" s="83"/>
      <c r="K27" s="139">
        <f>SUM(K3:K26)</f>
        <v>2.8800000000000003</v>
      </c>
      <c r="L27" s="96"/>
      <c r="M27" s="96"/>
      <c r="N27" s="160">
        <f>SUM(N3:N26)</f>
        <v>21.330000000000002</v>
      </c>
    </row>
    <row r="29" spans="1:14" x14ac:dyDescent="0.3">
      <c r="A29" s="77"/>
      <c r="B29" s="40"/>
      <c r="C29" s="40"/>
      <c r="D29" s="80"/>
      <c r="E29" s="40"/>
      <c r="F29" s="81"/>
      <c r="G29" s="40"/>
      <c r="H29" s="16" t="s">
        <v>17</v>
      </c>
      <c r="I29" s="40"/>
      <c r="J29" s="40"/>
      <c r="K29" s="40">
        <f>N27*4.33</f>
        <v>92.358900000000006</v>
      </c>
    </row>
    <row r="30" spans="1:14" x14ac:dyDescent="0.3">
      <c r="A30" s="16"/>
      <c r="B30" s="16"/>
      <c r="C30" s="16" t="s">
        <v>10</v>
      </c>
      <c r="D30" s="16"/>
      <c r="E30" s="16"/>
      <c r="F30" s="133">
        <v>44278</v>
      </c>
      <c r="G30" s="76"/>
      <c r="I30" s="16"/>
      <c r="K30" s="16"/>
    </row>
    <row r="31" spans="1:14" x14ac:dyDescent="0.3">
      <c r="A31" s="16"/>
      <c r="B31" s="16"/>
      <c r="C31" s="16" t="s">
        <v>11</v>
      </c>
      <c r="D31" s="16"/>
      <c r="E31" s="16" t="str">
        <f>B1</f>
        <v>ROCIO MARTINEZ ORTEGA</v>
      </c>
      <c r="F31" s="64"/>
      <c r="G31" s="16"/>
      <c r="I31" s="16"/>
      <c r="J31" s="77"/>
      <c r="K31" s="78"/>
    </row>
    <row r="32" spans="1:14" x14ac:dyDescent="0.3">
      <c r="C32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3" workbookViewId="0">
      <selection activeCell="G31" sqref="G31"/>
    </sheetView>
  </sheetViews>
  <sheetFormatPr baseColWidth="10" defaultRowHeight="14.4" x14ac:dyDescent="0.3"/>
  <cols>
    <col min="1" max="1" width="7.5546875" customWidth="1"/>
    <col min="2" max="2" width="16.5546875" customWidth="1"/>
    <col min="3" max="3" width="7.109375" customWidth="1"/>
    <col min="4" max="4" width="19.88671875" customWidth="1"/>
    <col min="5" max="5" width="5.88671875" customWidth="1"/>
    <col min="6" max="6" width="17.33203125" customWidth="1"/>
    <col min="7" max="7" width="6" customWidth="1"/>
    <col min="8" max="8" width="15.6640625" customWidth="1"/>
    <col min="9" max="9" width="5.109375" customWidth="1"/>
    <col min="10" max="10" width="17.33203125" customWidth="1"/>
    <col min="11" max="11" width="6.44140625" customWidth="1"/>
    <col min="12" max="12" width="6.5546875" customWidth="1"/>
    <col min="13" max="13" width="5.109375" customWidth="1"/>
    <col min="14" max="14" width="7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28"/>
      <c r="F3" s="72"/>
      <c r="G3" s="142"/>
      <c r="H3" s="20" t="s">
        <v>101</v>
      </c>
      <c r="I3" s="142"/>
      <c r="J3" s="20"/>
      <c r="K3" s="145"/>
      <c r="L3" s="11"/>
      <c r="M3" s="11"/>
      <c r="N3" s="88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29"/>
      <c r="F4" s="67"/>
      <c r="G4" s="143"/>
      <c r="H4" s="107" t="s">
        <v>103</v>
      </c>
      <c r="I4" s="143">
        <v>0.89</v>
      </c>
      <c r="J4" s="22"/>
      <c r="K4" s="146"/>
      <c r="L4" s="10"/>
      <c r="M4" s="10"/>
      <c r="N4" s="94">
        <f>C4+E4+G4+I4+K4</f>
        <v>1.22</v>
      </c>
    </row>
    <row r="5" spans="1:14" x14ac:dyDescent="0.3">
      <c r="A5" s="3"/>
      <c r="B5" s="50"/>
      <c r="C5" s="56"/>
      <c r="D5" s="51" t="s">
        <v>45</v>
      </c>
      <c r="E5" s="88"/>
      <c r="F5" s="21"/>
      <c r="G5" s="88"/>
      <c r="H5" s="21"/>
      <c r="I5" s="116"/>
      <c r="J5" s="51" t="s">
        <v>45</v>
      </c>
      <c r="K5" s="56"/>
      <c r="L5" s="51"/>
      <c r="M5" s="6"/>
      <c r="N5" s="88"/>
    </row>
    <row r="6" spans="1:14" x14ac:dyDescent="0.3">
      <c r="A6" s="7">
        <v>5.5</v>
      </c>
      <c r="B6" s="22"/>
      <c r="C6" s="42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4">
        <v>0.43</v>
      </c>
      <c r="L6" s="9"/>
      <c r="M6" s="8"/>
      <c r="N6" s="94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47"/>
      <c r="L7" s="4"/>
      <c r="M7" s="6"/>
      <c r="N7" s="88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4">
        <v>0.52</v>
      </c>
      <c r="L8" s="9"/>
      <c r="M8" s="8"/>
      <c r="N8" s="94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56"/>
      <c r="L9" s="4"/>
      <c r="M9" s="6"/>
      <c r="N9" s="88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42">
        <v>0.75</v>
      </c>
      <c r="L10" s="9"/>
      <c r="M10" s="8"/>
      <c r="N10" s="94">
        <f>K10+I10+G10+E10+C10</f>
        <v>4.7699999999999996</v>
      </c>
    </row>
    <row r="11" spans="1:14" ht="21" customHeight="1" x14ac:dyDescent="0.3">
      <c r="A11" s="3"/>
      <c r="B11" s="44"/>
      <c r="C11" s="138"/>
      <c r="D11" s="45" t="s">
        <v>38</v>
      </c>
      <c r="E11" s="125"/>
      <c r="F11" s="45"/>
      <c r="G11" s="125"/>
      <c r="H11" s="44"/>
      <c r="I11" s="125"/>
      <c r="J11" s="45" t="s">
        <v>38</v>
      </c>
      <c r="K11" s="131"/>
      <c r="L11" s="46"/>
      <c r="M11" s="46"/>
      <c r="N11" s="130"/>
    </row>
    <row r="12" spans="1:14" x14ac:dyDescent="0.3">
      <c r="A12" s="7">
        <v>5</v>
      </c>
      <c r="B12" s="47"/>
      <c r="C12" s="132"/>
      <c r="D12" s="43" t="s">
        <v>37</v>
      </c>
      <c r="E12" s="126">
        <v>0.9</v>
      </c>
      <c r="F12" s="43"/>
      <c r="G12" s="126"/>
      <c r="H12" s="43"/>
      <c r="I12" s="126"/>
      <c r="J12" s="43" t="s">
        <v>39</v>
      </c>
      <c r="K12" s="132">
        <v>0.25</v>
      </c>
      <c r="L12" s="43"/>
      <c r="M12" s="43"/>
      <c r="N12" s="126">
        <f>C12+E12+G12+I12+K12+M12</f>
        <v>1.1499999999999999</v>
      </c>
    </row>
    <row r="13" spans="1:14" x14ac:dyDescent="0.3">
      <c r="A13" s="123"/>
      <c r="B13" s="6" t="s">
        <v>116</v>
      </c>
      <c r="C13" s="140"/>
      <c r="D13" s="6"/>
      <c r="E13" s="134"/>
      <c r="F13" s="6" t="s">
        <v>116</v>
      </c>
      <c r="G13" s="116"/>
      <c r="H13" s="6"/>
      <c r="I13" s="4"/>
      <c r="J13" s="6" t="s">
        <v>116</v>
      </c>
      <c r="K13" s="56"/>
      <c r="L13" s="6"/>
      <c r="M13" s="6"/>
      <c r="N13" s="88"/>
    </row>
    <row r="14" spans="1:14" x14ac:dyDescent="0.3">
      <c r="A14" s="124">
        <v>6.11</v>
      </c>
      <c r="B14" s="8" t="s">
        <v>93</v>
      </c>
      <c r="C14" s="141">
        <v>0.25</v>
      </c>
      <c r="D14" s="8"/>
      <c r="E14" s="135"/>
      <c r="F14" s="8" t="s">
        <v>37</v>
      </c>
      <c r="G14" s="144">
        <v>0.91</v>
      </c>
      <c r="H14" s="8"/>
      <c r="I14" s="9"/>
      <c r="J14" s="8" t="s">
        <v>93</v>
      </c>
      <c r="K14" s="42">
        <v>0.25</v>
      </c>
      <c r="L14" s="8"/>
      <c r="M14" s="8"/>
      <c r="N14" s="94">
        <f>C14+G14+K14</f>
        <v>1.4100000000000001</v>
      </c>
    </row>
    <row r="15" spans="1:14" x14ac:dyDescent="0.3">
      <c r="A15" s="123"/>
      <c r="B15" s="6" t="s">
        <v>117</v>
      </c>
      <c r="C15" s="140"/>
      <c r="D15" s="6"/>
      <c r="E15" s="134"/>
      <c r="F15" s="6" t="s">
        <v>117</v>
      </c>
      <c r="G15" s="116"/>
      <c r="H15" s="6"/>
      <c r="I15" s="4"/>
      <c r="J15" s="6" t="s">
        <v>117</v>
      </c>
      <c r="K15" s="56"/>
      <c r="L15" s="6"/>
      <c r="M15" s="6"/>
      <c r="N15" s="88"/>
    </row>
    <row r="16" spans="1:14" x14ac:dyDescent="0.3">
      <c r="A16" s="124">
        <v>7.95</v>
      </c>
      <c r="B16" s="8" t="s">
        <v>37</v>
      </c>
      <c r="C16" s="141">
        <v>1.18</v>
      </c>
      <c r="D16" s="8"/>
      <c r="E16" s="135"/>
      <c r="F16" s="8" t="s">
        <v>39</v>
      </c>
      <c r="G16" s="144">
        <v>0.33</v>
      </c>
      <c r="H16" s="8"/>
      <c r="I16" s="9"/>
      <c r="J16" s="8" t="s">
        <v>39</v>
      </c>
      <c r="K16" s="42">
        <v>0.33</v>
      </c>
      <c r="L16" s="8"/>
      <c r="M16" s="8"/>
      <c r="N16" s="126">
        <f>C16+E16+G16+I16+K16+M16</f>
        <v>1.84</v>
      </c>
    </row>
    <row r="17" spans="1:15" x14ac:dyDescent="0.3">
      <c r="A17" s="123"/>
      <c r="B17" s="6" t="s">
        <v>121</v>
      </c>
      <c r="C17" s="140"/>
      <c r="D17" s="6"/>
      <c r="E17" s="134"/>
      <c r="F17" s="6"/>
      <c r="G17" s="116"/>
      <c r="H17" s="6" t="s">
        <v>122</v>
      </c>
      <c r="I17" s="4"/>
      <c r="J17" s="6"/>
      <c r="K17" s="56"/>
      <c r="L17" s="6"/>
      <c r="M17" s="6"/>
      <c r="N17" s="130"/>
    </row>
    <row r="18" spans="1:15" x14ac:dyDescent="0.3">
      <c r="A18" s="124">
        <v>6.64</v>
      </c>
      <c r="B18" s="8" t="s">
        <v>93</v>
      </c>
      <c r="C18" s="141">
        <v>0.33</v>
      </c>
      <c r="D18" s="8"/>
      <c r="E18" s="135"/>
      <c r="F18" s="8"/>
      <c r="G18" s="144" t="s">
        <v>123</v>
      </c>
      <c r="H18" s="8" t="s">
        <v>124</v>
      </c>
      <c r="I18" s="9">
        <v>1.2</v>
      </c>
      <c r="J18" s="8"/>
      <c r="K18" s="42"/>
      <c r="L18" s="8"/>
      <c r="M18" s="8"/>
      <c r="N18" s="126">
        <v>1.53</v>
      </c>
    </row>
    <row r="19" spans="1:15" x14ac:dyDescent="0.3">
      <c r="A19" s="3"/>
      <c r="B19" s="21"/>
      <c r="C19" s="88"/>
      <c r="D19" s="51" t="s">
        <v>129</v>
      </c>
      <c r="E19" s="6"/>
      <c r="F19" s="21"/>
      <c r="G19" s="6"/>
      <c r="H19" s="21"/>
      <c r="I19" s="4"/>
      <c r="J19" s="51" t="s">
        <v>129</v>
      </c>
      <c r="K19" s="6"/>
      <c r="L19" s="51"/>
      <c r="M19" s="6"/>
      <c r="N19" s="6"/>
    </row>
    <row r="20" spans="1:15" x14ac:dyDescent="0.3">
      <c r="A20" s="7">
        <v>6</v>
      </c>
      <c r="B20" s="9"/>
      <c r="C20" s="94"/>
      <c r="D20" s="8" t="s">
        <v>37</v>
      </c>
      <c r="E20" s="36">
        <v>1.03</v>
      </c>
      <c r="F20" s="8"/>
      <c r="G20" s="8"/>
      <c r="H20" s="8"/>
      <c r="I20" s="8"/>
      <c r="J20" s="8" t="s">
        <v>39</v>
      </c>
      <c r="K20" s="8">
        <v>0.35</v>
      </c>
      <c r="L20" s="8"/>
      <c r="M20" s="8"/>
      <c r="N20" s="8">
        <f>C20+E20+G20+I20+K20+M20</f>
        <v>1.38</v>
      </c>
    </row>
    <row r="21" spans="1:15" x14ac:dyDescent="0.3">
      <c r="A21" s="5"/>
      <c r="B21" s="21"/>
      <c r="C21" s="114"/>
      <c r="D21" s="21"/>
      <c r="E21" s="19"/>
      <c r="F21" s="21" t="s">
        <v>130</v>
      </c>
      <c r="G21" s="19"/>
      <c r="H21" s="21"/>
      <c r="I21" s="19"/>
      <c r="J21" s="21"/>
      <c r="K21" s="19"/>
      <c r="L21" s="6"/>
      <c r="M21" s="6"/>
      <c r="N21" s="6"/>
    </row>
    <row r="22" spans="1:15" ht="26.25" customHeight="1" x14ac:dyDescent="0.3">
      <c r="A22" s="7">
        <v>4</v>
      </c>
      <c r="B22" s="33"/>
      <c r="C22" s="94"/>
      <c r="D22" s="33"/>
      <c r="E22" s="9"/>
      <c r="F22" s="33" t="s">
        <v>131</v>
      </c>
      <c r="G22" s="9">
        <v>0.92</v>
      </c>
      <c r="H22" s="33"/>
      <c r="I22" s="9"/>
      <c r="J22" s="33"/>
      <c r="K22" s="9"/>
      <c r="L22" s="9"/>
      <c r="M22" s="8"/>
      <c r="N22" s="8">
        <f>C22+E22+G22+I22+K22+M22</f>
        <v>0.92</v>
      </c>
    </row>
    <row r="23" spans="1:15" x14ac:dyDescent="0.3">
      <c r="A23" s="82">
        <f>SUM(A3:A22)</f>
        <v>84.23</v>
      </c>
      <c r="B23" s="83" t="s">
        <v>9</v>
      </c>
      <c r="C23" s="139">
        <f>SUM(C3:C22)</f>
        <v>4.62</v>
      </c>
      <c r="D23" s="84"/>
      <c r="E23" s="127">
        <f>SUM(E3:E22)</f>
        <v>4.03</v>
      </c>
      <c r="F23" s="85"/>
      <c r="G23" s="127">
        <f>SUM(G3:G22)</f>
        <v>4.62</v>
      </c>
      <c r="H23" s="83"/>
      <c r="I23" s="127">
        <f>SUM(I3:I22)</f>
        <v>3.26</v>
      </c>
      <c r="J23" s="83"/>
      <c r="K23" s="139">
        <f>SUM(K3:K22)</f>
        <v>2.8800000000000003</v>
      </c>
      <c r="L23" s="96"/>
      <c r="M23" s="96"/>
      <c r="N23" s="98">
        <f>SUM(N3:N22)</f>
        <v>19.41</v>
      </c>
    </row>
    <row r="25" spans="1:15" x14ac:dyDescent="0.3">
      <c r="A25" s="77"/>
      <c r="B25" s="40"/>
      <c r="C25" s="40"/>
      <c r="D25" s="80"/>
      <c r="E25" s="40"/>
      <c r="F25" s="81"/>
      <c r="G25" s="40"/>
      <c r="H25" s="16" t="s">
        <v>17</v>
      </c>
      <c r="I25" s="40"/>
      <c r="J25" s="40"/>
      <c r="K25" s="40">
        <f>N23*4.33</f>
        <v>84.045299999999997</v>
      </c>
    </row>
    <row r="26" spans="1:15" x14ac:dyDescent="0.3">
      <c r="A26" s="16"/>
      <c r="B26" s="16"/>
      <c r="C26" s="16" t="s">
        <v>10</v>
      </c>
      <c r="D26" s="16"/>
      <c r="E26" s="16"/>
      <c r="F26" s="133" t="s">
        <v>125</v>
      </c>
      <c r="G26" s="76"/>
      <c r="I26" s="16"/>
      <c r="K26" s="16"/>
    </row>
    <row r="27" spans="1:15" x14ac:dyDescent="0.3">
      <c r="A27" s="16"/>
      <c r="B27" s="16"/>
      <c r="C27" s="16" t="s">
        <v>11</v>
      </c>
      <c r="D27" s="16"/>
      <c r="E27" s="16" t="str">
        <f>B1</f>
        <v>ROCIO MARTINEZ ORTEGA</v>
      </c>
      <c r="F27" s="64"/>
      <c r="G27" s="16"/>
      <c r="H27" t="s">
        <v>133</v>
      </c>
      <c r="I27" s="16"/>
      <c r="J27" s="77"/>
      <c r="K27" s="78"/>
    </row>
    <row r="28" spans="1:15" x14ac:dyDescent="0.3">
      <c r="C28" s="16" t="s">
        <v>56</v>
      </c>
      <c r="H28" t="s">
        <v>132</v>
      </c>
    </row>
    <row r="31" spans="1:15" x14ac:dyDescent="0.3">
      <c r="O31">
        <v>0.92</v>
      </c>
    </row>
    <row r="32" spans="1:15" x14ac:dyDescent="0.3">
      <c r="O32">
        <v>1</v>
      </c>
    </row>
  </sheetData>
  <pageMargins left="0" right="0" top="0" bottom="0" header="0" footer="0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4.4" x14ac:dyDescent="0.3"/>
  <cols>
    <col min="1" max="1" width="7.33203125" customWidth="1"/>
    <col min="2" max="2" width="12.6640625" customWidth="1"/>
    <col min="3" max="3" width="7.33203125" customWidth="1"/>
    <col min="4" max="4" width="12.33203125" customWidth="1"/>
    <col min="5" max="5" width="5" customWidth="1"/>
    <col min="6" max="6" width="12.88671875" customWidth="1"/>
    <col min="7" max="7" width="7.6640625" customWidth="1"/>
    <col min="9" max="9" width="6.44140625" customWidth="1"/>
    <col min="10" max="10" width="20" bestFit="1" customWidth="1"/>
    <col min="11" max="11" width="7.6640625" customWidth="1"/>
    <col min="12" max="12" width="6.5546875" customWidth="1"/>
    <col min="13" max="13" width="6.109375" customWidth="1"/>
    <col min="14" max="14" width="6.88671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28"/>
      <c r="F3" s="72"/>
      <c r="G3" s="142"/>
      <c r="H3" s="20" t="s">
        <v>101</v>
      </c>
      <c r="I3" s="142"/>
      <c r="J3" s="20"/>
      <c r="K3" s="145"/>
      <c r="L3" s="11"/>
      <c r="M3" s="11"/>
      <c r="N3" s="88"/>
    </row>
    <row r="4" spans="1:14" ht="30.6" x14ac:dyDescent="0.3">
      <c r="A4" s="87">
        <v>5.27</v>
      </c>
      <c r="B4" s="67" t="s">
        <v>39</v>
      </c>
      <c r="C4" s="137">
        <v>0.33</v>
      </c>
      <c r="D4" s="22"/>
      <c r="E4" s="129"/>
      <c r="F4" s="67"/>
      <c r="G4" s="143"/>
      <c r="H4" s="107" t="s">
        <v>103</v>
      </c>
      <c r="I4" s="143">
        <v>0.89</v>
      </c>
      <c r="J4" s="22"/>
      <c r="K4" s="146"/>
      <c r="L4" s="10"/>
      <c r="M4" s="10"/>
      <c r="N4" s="94">
        <v>1.22</v>
      </c>
    </row>
    <row r="5" spans="1:14" x14ac:dyDescent="0.3">
      <c r="A5" s="3"/>
      <c r="B5" s="50"/>
      <c r="C5" s="56"/>
      <c r="D5" s="51" t="s">
        <v>45</v>
      </c>
      <c r="E5" s="88"/>
      <c r="F5" s="21"/>
      <c r="G5" s="88"/>
      <c r="H5" s="21"/>
      <c r="I5" s="116"/>
      <c r="J5" s="51" t="s">
        <v>45</v>
      </c>
      <c r="K5" s="56"/>
      <c r="L5" s="51"/>
      <c r="M5" s="6"/>
      <c r="N5" s="114"/>
    </row>
    <row r="6" spans="1:14" x14ac:dyDescent="0.3">
      <c r="A6" s="7">
        <v>5.5</v>
      </c>
      <c r="B6" s="22"/>
      <c r="C6" s="42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4">
        <v>0.43</v>
      </c>
      <c r="L6" s="9"/>
      <c r="M6" s="8"/>
      <c r="N6" s="94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47"/>
      <c r="L7" s="4"/>
      <c r="M7" s="6"/>
      <c r="N7" s="88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4">
        <v>0.52</v>
      </c>
      <c r="L8" s="9"/>
      <c r="M8" s="8"/>
      <c r="N8" s="94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56"/>
      <c r="L9" s="4"/>
      <c r="M9" s="6"/>
      <c r="N9" s="88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42">
        <v>0.75</v>
      </c>
      <c r="L10" s="9"/>
      <c r="M10" s="8"/>
      <c r="N10" s="94">
        <f>K10+I10+G10+E10+C10</f>
        <v>4.7699999999999996</v>
      </c>
    </row>
    <row r="11" spans="1:14" x14ac:dyDescent="0.3">
      <c r="A11" s="110"/>
      <c r="B11" s="72"/>
      <c r="C11" s="136"/>
      <c r="D11" s="20"/>
      <c r="E11" s="128"/>
      <c r="F11" s="72"/>
      <c r="G11" s="142"/>
      <c r="H11" s="20"/>
      <c r="I11" s="142"/>
      <c r="J11" s="72" t="s">
        <v>61</v>
      </c>
      <c r="K11" s="136"/>
      <c r="L11" s="11"/>
      <c r="M11" s="11"/>
      <c r="N11" s="88"/>
    </row>
    <row r="12" spans="1:14" x14ac:dyDescent="0.3">
      <c r="A12" s="38">
        <v>5.41</v>
      </c>
      <c r="B12" s="67"/>
      <c r="C12" s="137"/>
      <c r="D12" s="22"/>
      <c r="E12" s="129"/>
      <c r="F12" s="67"/>
      <c r="G12" s="143"/>
      <c r="H12" s="22"/>
      <c r="I12" s="143"/>
      <c r="J12" s="67" t="s">
        <v>62</v>
      </c>
      <c r="K12" s="137">
        <v>1.25</v>
      </c>
      <c r="L12" s="10"/>
      <c r="M12" s="10"/>
      <c r="N12" s="94">
        <f t="shared" ref="N12" si="0">K12+I12+G12+E12+C12</f>
        <v>1.25</v>
      </c>
    </row>
    <row r="13" spans="1:14" ht="24" x14ac:dyDescent="0.3">
      <c r="A13" s="3"/>
      <c r="B13" s="44"/>
      <c r="C13" s="138"/>
      <c r="D13" s="45" t="s">
        <v>38</v>
      </c>
      <c r="E13" s="125"/>
      <c r="F13" s="45"/>
      <c r="G13" s="125"/>
      <c r="H13" s="44"/>
      <c r="I13" s="125"/>
      <c r="J13" s="45" t="s">
        <v>38</v>
      </c>
      <c r="K13" s="131"/>
      <c r="L13" s="46"/>
      <c r="M13" s="46"/>
      <c r="N13" s="130"/>
    </row>
    <row r="14" spans="1:14" x14ac:dyDescent="0.3">
      <c r="A14" s="7">
        <v>5</v>
      </c>
      <c r="B14" s="47"/>
      <c r="C14" s="132"/>
      <c r="D14" s="43" t="s">
        <v>37</v>
      </c>
      <c r="E14" s="126">
        <v>0.9</v>
      </c>
      <c r="F14" s="43"/>
      <c r="G14" s="126"/>
      <c r="H14" s="43"/>
      <c r="I14" s="126"/>
      <c r="J14" s="43" t="s">
        <v>39</v>
      </c>
      <c r="K14" s="132">
        <v>0.25</v>
      </c>
      <c r="L14" s="43"/>
      <c r="M14" s="43"/>
      <c r="N14" s="126">
        <f>C14+E14+G14+I14+K14+M14</f>
        <v>1.1499999999999999</v>
      </c>
    </row>
    <row r="15" spans="1:14" x14ac:dyDescent="0.3">
      <c r="A15" s="123"/>
      <c r="B15" s="6" t="s">
        <v>116</v>
      </c>
      <c r="C15" s="140"/>
      <c r="D15" s="6"/>
      <c r="E15" s="134"/>
      <c r="F15" s="6" t="s">
        <v>116</v>
      </c>
      <c r="G15" s="116"/>
      <c r="H15" s="6"/>
      <c r="I15" s="4"/>
      <c r="J15" s="6" t="s">
        <v>116</v>
      </c>
      <c r="K15" s="56"/>
      <c r="L15" s="6"/>
      <c r="M15" s="6"/>
      <c r="N15" s="88"/>
    </row>
    <row r="16" spans="1:14" x14ac:dyDescent="0.3">
      <c r="A16" s="124">
        <v>6.11</v>
      </c>
      <c r="B16" s="8" t="s">
        <v>93</v>
      </c>
      <c r="C16" s="141">
        <v>0.25</v>
      </c>
      <c r="D16" s="8"/>
      <c r="E16" s="135"/>
      <c r="F16" s="8" t="s">
        <v>37</v>
      </c>
      <c r="G16" s="144">
        <v>0.91</v>
      </c>
      <c r="H16" s="8"/>
      <c r="I16" s="9"/>
      <c r="J16" s="8" t="s">
        <v>93</v>
      </c>
      <c r="K16" s="42">
        <v>0.25</v>
      </c>
      <c r="L16" s="8"/>
      <c r="M16" s="8"/>
      <c r="N16" s="94">
        <f>C16+G16+K16</f>
        <v>1.4100000000000001</v>
      </c>
    </row>
    <row r="17" spans="1:14" x14ac:dyDescent="0.3">
      <c r="A17" s="123"/>
      <c r="B17" s="6" t="s">
        <v>117</v>
      </c>
      <c r="C17" s="140"/>
      <c r="D17" s="6"/>
      <c r="E17" s="134"/>
      <c r="F17" s="6" t="s">
        <v>117</v>
      </c>
      <c r="G17" s="116"/>
      <c r="H17" s="6"/>
      <c r="I17" s="4"/>
      <c r="J17" s="6" t="s">
        <v>117</v>
      </c>
      <c r="K17" s="56"/>
      <c r="L17" s="6"/>
      <c r="M17" s="6"/>
      <c r="N17" s="88"/>
    </row>
    <row r="18" spans="1:14" x14ac:dyDescent="0.3">
      <c r="A18" s="124">
        <v>7.95</v>
      </c>
      <c r="B18" s="8" t="s">
        <v>37</v>
      </c>
      <c r="C18" s="141">
        <v>1.18</v>
      </c>
      <c r="D18" s="8"/>
      <c r="E18" s="135"/>
      <c r="F18" s="8" t="s">
        <v>39</v>
      </c>
      <c r="G18" s="144">
        <v>0.33</v>
      </c>
      <c r="H18" s="8"/>
      <c r="I18" s="9"/>
      <c r="J18" s="8" t="s">
        <v>39</v>
      </c>
      <c r="K18" s="42">
        <v>0.33</v>
      </c>
      <c r="L18" s="8"/>
      <c r="M18" s="8"/>
      <c r="N18" s="126">
        <f>C18+E18+G18+I18+K18+M18</f>
        <v>1.84</v>
      </c>
    </row>
    <row r="19" spans="1:14" x14ac:dyDescent="0.3">
      <c r="A19" s="82">
        <f>SUM(A3:A18)</f>
        <v>73</v>
      </c>
      <c r="B19" s="83" t="s">
        <v>9</v>
      </c>
      <c r="C19" s="139">
        <f>SUM(C3:C18)</f>
        <v>4.29</v>
      </c>
      <c r="D19" s="84"/>
      <c r="E19" s="127">
        <f>SUM(E3:E18)</f>
        <v>3</v>
      </c>
      <c r="F19" s="85"/>
      <c r="G19" s="127">
        <f>SUM(G3:G18)</f>
        <v>3.7</v>
      </c>
      <c r="H19" s="83"/>
      <c r="I19" s="127">
        <f>SUM(I3:I18)</f>
        <v>2.06</v>
      </c>
      <c r="J19" s="83"/>
      <c r="K19" s="139">
        <f>SUM(K3:K18)</f>
        <v>3.7800000000000002</v>
      </c>
      <c r="L19" s="96"/>
      <c r="M19" s="96"/>
      <c r="N19" s="98">
        <f>SUM(N3:N18)</f>
        <v>16.830000000000002</v>
      </c>
    </row>
    <row r="21" spans="1:14" x14ac:dyDescent="0.3">
      <c r="A21" s="77"/>
      <c r="B21" s="40"/>
      <c r="C21" s="40"/>
      <c r="D21" s="80"/>
      <c r="E21" s="40"/>
      <c r="F21" s="81"/>
      <c r="G21" s="40"/>
      <c r="H21" s="16" t="s">
        <v>17</v>
      </c>
      <c r="I21" s="40"/>
      <c r="J21" s="40"/>
      <c r="K21" s="40">
        <f>N19*4.33</f>
        <v>72.873900000000006</v>
      </c>
    </row>
    <row r="22" spans="1:14" x14ac:dyDescent="0.3">
      <c r="A22" s="16"/>
      <c r="B22" s="16"/>
      <c r="C22" s="16" t="s">
        <v>10</v>
      </c>
      <c r="D22" s="16"/>
      <c r="E22" s="16"/>
      <c r="F22" s="133">
        <v>44219</v>
      </c>
      <c r="G22" s="76"/>
      <c r="I22" s="16"/>
      <c r="K22" s="16"/>
    </row>
    <row r="23" spans="1:14" x14ac:dyDescent="0.3">
      <c r="A23" s="16"/>
      <c r="B23" s="16"/>
      <c r="C23" s="16" t="s">
        <v>11</v>
      </c>
      <c r="D23" s="16"/>
      <c r="E23" s="16" t="str">
        <f>B1</f>
        <v>ROCIO MARTINEZ ORTEGA</v>
      </c>
      <c r="F23" s="64"/>
      <c r="G23" s="16"/>
      <c r="I23" s="16"/>
      <c r="J23" s="77"/>
      <c r="K23" s="78"/>
    </row>
    <row r="24" spans="1:14" x14ac:dyDescent="0.3">
      <c r="C24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O26" sqref="O26"/>
    </sheetView>
  </sheetViews>
  <sheetFormatPr baseColWidth="10" defaultRowHeight="14.4" x14ac:dyDescent="0.3"/>
  <cols>
    <col min="1" max="1" width="7.6640625" customWidth="1"/>
    <col min="2" max="2" width="13.88671875" customWidth="1"/>
    <col min="3" max="3" width="7.33203125" customWidth="1"/>
    <col min="4" max="4" width="16" customWidth="1"/>
    <col min="5" max="5" width="7" customWidth="1"/>
    <col min="6" max="6" width="14.44140625" customWidth="1"/>
    <col min="7" max="7" width="5.44140625" customWidth="1"/>
    <col min="8" max="8" width="15.5546875" customWidth="1"/>
    <col min="9" max="9" width="6" customWidth="1"/>
    <col min="10" max="10" width="22" customWidth="1"/>
    <col min="11" max="11" width="6" customWidth="1"/>
    <col min="12" max="12" width="6.6640625" customWidth="1"/>
    <col min="13" max="13" width="7.5546875" customWidth="1"/>
    <col min="14" max="14" width="6.66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28"/>
      <c r="F3" s="72"/>
      <c r="G3" s="142"/>
      <c r="H3" s="20" t="s">
        <v>101</v>
      </c>
      <c r="I3" s="142"/>
      <c r="J3" s="20"/>
      <c r="K3" s="145"/>
      <c r="L3" s="11"/>
      <c r="M3" s="11"/>
      <c r="N3" s="88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29"/>
      <c r="F4" s="67"/>
      <c r="G4" s="143"/>
      <c r="H4" s="107" t="s">
        <v>103</v>
      </c>
      <c r="I4" s="143">
        <v>0.89</v>
      </c>
      <c r="J4" s="22"/>
      <c r="K4" s="146"/>
      <c r="L4" s="10"/>
      <c r="M4" s="10"/>
      <c r="N4" s="94">
        <f>C4+E4+G4+I4+K4</f>
        <v>1.22</v>
      </c>
    </row>
    <row r="5" spans="1:14" x14ac:dyDescent="0.3">
      <c r="A5" s="3"/>
      <c r="B5" s="50"/>
      <c r="C5" s="56"/>
      <c r="D5" s="51" t="s">
        <v>45</v>
      </c>
      <c r="E5" s="88"/>
      <c r="F5" s="21"/>
      <c r="G5" s="88"/>
      <c r="H5" s="21"/>
      <c r="I5" s="116"/>
      <c r="J5" s="51" t="s">
        <v>45</v>
      </c>
      <c r="K5" s="56"/>
      <c r="L5" s="51"/>
      <c r="M5" s="6"/>
      <c r="N5" s="88"/>
    </row>
    <row r="6" spans="1:14" x14ac:dyDescent="0.3">
      <c r="A6" s="7">
        <v>5.5</v>
      </c>
      <c r="B6" s="22"/>
      <c r="C6" s="42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4">
        <v>0.43</v>
      </c>
      <c r="L6" s="9"/>
      <c r="M6" s="8"/>
      <c r="N6" s="94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47"/>
      <c r="L7" s="4"/>
      <c r="M7" s="6"/>
      <c r="N7" s="88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4">
        <v>0.52</v>
      </c>
      <c r="L8" s="9"/>
      <c r="M8" s="8"/>
      <c r="N8" s="94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56"/>
      <c r="L9" s="4"/>
      <c r="M9" s="6"/>
      <c r="N9" s="88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42">
        <v>0.75</v>
      </c>
      <c r="L10" s="9"/>
      <c r="M10" s="8"/>
      <c r="N10" s="94">
        <f>K10+I10+G10+E10+C10</f>
        <v>4.7699999999999996</v>
      </c>
    </row>
    <row r="11" spans="1:14" x14ac:dyDescent="0.3">
      <c r="A11" s="110"/>
      <c r="B11" s="72"/>
      <c r="C11" s="136"/>
      <c r="D11" s="20"/>
      <c r="E11" s="128"/>
      <c r="F11" s="72"/>
      <c r="G11" s="142"/>
      <c r="H11" s="20"/>
      <c r="I11" s="142"/>
      <c r="J11" s="72" t="s">
        <v>61</v>
      </c>
      <c r="K11" s="136"/>
      <c r="L11" s="11"/>
      <c r="M11" s="11"/>
      <c r="N11" s="88"/>
    </row>
    <row r="12" spans="1:14" x14ac:dyDescent="0.3">
      <c r="A12" s="38">
        <v>5.41</v>
      </c>
      <c r="B12" s="67"/>
      <c r="C12" s="137"/>
      <c r="D12" s="22"/>
      <c r="E12" s="129"/>
      <c r="F12" s="67"/>
      <c r="G12" s="143"/>
      <c r="H12" s="22"/>
      <c r="I12" s="143"/>
      <c r="J12" s="67" t="s">
        <v>62</v>
      </c>
      <c r="K12" s="137">
        <v>1.25</v>
      </c>
      <c r="L12" s="10"/>
      <c r="M12" s="10"/>
      <c r="N12" s="94">
        <f t="shared" ref="N12" si="0">K12+I12+G12+E12+C12</f>
        <v>1.25</v>
      </c>
    </row>
    <row r="13" spans="1:14" x14ac:dyDescent="0.3">
      <c r="A13" s="3"/>
      <c r="B13" s="44"/>
      <c r="C13" s="138"/>
      <c r="D13" s="45" t="s">
        <v>38</v>
      </c>
      <c r="E13" s="125"/>
      <c r="F13" s="45"/>
      <c r="G13" s="125"/>
      <c r="H13" s="44"/>
      <c r="I13" s="125"/>
      <c r="J13" s="45" t="s">
        <v>38</v>
      </c>
      <c r="K13" s="131"/>
      <c r="L13" s="46"/>
      <c r="M13" s="46"/>
      <c r="N13" s="130"/>
    </row>
    <row r="14" spans="1:14" x14ac:dyDescent="0.3">
      <c r="A14" s="7">
        <v>5</v>
      </c>
      <c r="B14" s="47"/>
      <c r="C14" s="132"/>
      <c r="D14" s="43" t="s">
        <v>37</v>
      </c>
      <c r="E14" s="126">
        <v>0.9</v>
      </c>
      <c r="F14" s="43"/>
      <c r="G14" s="126"/>
      <c r="H14" s="43"/>
      <c r="I14" s="126"/>
      <c r="J14" s="43" t="s">
        <v>39</v>
      </c>
      <c r="K14" s="132">
        <v>0.25</v>
      </c>
      <c r="L14" s="43"/>
      <c r="M14" s="43"/>
      <c r="N14" s="126">
        <f>C14+E14+G14+I14+K14+M14</f>
        <v>1.1499999999999999</v>
      </c>
    </row>
    <row r="15" spans="1:14" x14ac:dyDescent="0.3">
      <c r="A15" s="123"/>
      <c r="B15" s="6" t="s">
        <v>116</v>
      </c>
      <c r="C15" s="140"/>
      <c r="D15" s="6"/>
      <c r="E15" s="134"/>
      <c r="F15" s="6" t="s">
        <v>116</v>
      </c>
      <c r="G15" s="116"/>
      <c r="H15" s="6"/>
      <c r="I15" s="4"/>
      <c r="J15" s="6" t="s">
        <v>116</v>
      </c>
      <c r="K15" s="56"/>
      <c r="L15" s="6"/>
      <c r="M15" s="6"/>
      <c r="N15" s="88"/>
    </row>
    <row r="16" spans="1:14" x14ac:dyDescent="0.3">
      <c r="A16" s="124">
        <v>6.11</v>
      </c>
      <c r="B16" s="8" t="s">
        <v>93</v>
      </c>
      <c r="C16" s="141">
        <v>0.25</v>
      </c>
      <c r="D16" s="8"/>
      <c r="E16" s="135"/>
      <c r="F16" s="8" t="s">
        <v>37</v>
      </c>
      <c r="G16" s="144">
        <v>0.91</v>
      </c>
      <c r="H16" s="8"/>
      <c r="I16" s="9"/>
      <c r="J16" s="8" t="s">
        <v>93</v>
      </c>
      <c r="K16" s="42">
        <v>0.25</v>
      </c>
      <c r="L16" s="8"/>
      <c r="M16" s="8"/>
      <c r="N16" s="94">
        <f>C16+G16+K16</f>
        <v>1.4100000000000001</v>
      </c>
    </row>
    <row r="17" spans="1:14" x14ac:dyDescent="0.3">
      <c r="A17" s="123"/>
      <c r="B17" s="6" t="s">
        <v>117</v>
      </c>
      <c r="C17" s="140"/>
      <c r="D17" s="6"/>
      <c r="E17" s="134"/>
      <c r="F17" s="6" t="s">
        <v>117</v>
      </c>
      <c r="G17" s="116"/>
      <c r="H17" s="6"/>
      <c r="I17" s="4"/>
      <c r="J17" s="6" t="s">
        <v>117</v>
      </c>
      <c r="K17" s="56"/>
      <c r="L17" s="6"/>
      <c r="M17" s="6"/>
      <c r="N17" s="88"/>
    </row>
    <row r="18" spans="1:14" x14ac:dyDescent="0.3">
      <c r="A18" s="124">
        <v>7.95</v>
      </c>
      <c r="B18" s="8" t="s">
        <v>37</v>
      </c>
      <c r="C18" s="141">
        <v>1.18</v>
      </c>
      <c r="D18" s="8"/>
      <c r="E18" s="135"/>
      <c r="F18" s="8" t="s">
        <v>39</v>
      </c>
      <c r="G18" s="144">
        <v>0.33</v>
      </c>
      <c r="H18" s="8"/>
      <c r="I18" s="9"/>
      <c r="J18" s="8" t="s">
        <v>39</v>
      </c>
      <c r="K18" s="42">
        <v>0.33</v>
      </c>
      <c r="L18" s="8"/>
      <c r="M18" s="8"/>
      <c r="N18" s="126">
        <f>C18+E18+G18+I18+K18+M18</f>
        <v>1.84</v>
      </c>
    </row>
    <row r="19" spans="1:14" x14ac:dyDescent="0.3">
      <c r="A19" s="5"/>
      <c r="B19" s="148"/>
      <c r="C19" s="12"/>
      <c r="D19" s="45" t="s">
        <v>126</v>
      </c>
      <c r="E19" s="12"/>
      <c r="F19" s="19"/>
      <c r="G19" s="12"/>
      <c r="H19" s="45" t="s">
        <v>126</v>
      </c>
      <c r="I19" s="12"/>
      <c r="J19" s="45"/>
      <c r="K19" s="12"/>
      <c r="L19" s="12"/>
      <c r="M19" s="12"/>
      <c r="N19" s="12"/>
    </row>
    <row r="20" spans="1:14" x14ac:dyDescent="0.3">
      <c r="A20" s="5">
        <v>13</v>
      </c>
      <c r="B20" s="148"/>
      <c r="C20" s="12"/>
      <c r="D20" s="45" t="s">
        <v>127</v>
      </c>
      <c r="E20" s="12">
        <v>1.5</v>
      </c>
      <c r="F20" s="19"/>
      <c r="G20" s="12"/>
      <c r="H20" s="149">
        <v>0.35416666666666669</v>
      </c>
      <c r="I20" s="12">
        <v>1.5</v>
      </c>
      <c r="J20" s="45"/>
      <c r="K20" s="12"/>
      <c r="L20" s="12"/>
      <c r="M20" s="12"/>
      <c r="N20" s="12">
        <f>C20+E20+G20+I20+K20</f>
        <v>3</v>
      </c>
    </row>
    <row r="21" spans="1:14" x14ac:dyDescent="0.3">
      <c r="A21" s="82">
        <f>SUM(A3:A20)</f>
        <v>86</v>
      </c>
      <c r="B21" s="83" t="s">
        <v>9</v>
      </c>
      <c r="C21" s="139">
        <f>SUM(C3:C20)</f>
        <v>4.29</v>
      </c>
      <c r="D21" s="84"/>
      <c r="E21" s="127">
        <f>SUM(E3:E20)</f>
        <v>4.5</v>
      </c>
      <c r="F21" s="85"/>
      <c r="G21" s="127">
        <f>SUM(G3:G20)</f>
        <v>3.7</v>
      </c>
      <c r="H21" s="83"/>
      <c r="I21" s="127">
        <f>SUM(I3:I20)</f>
        <v>3.56</v>
      </c>
      <c r="J21" s="83"/>
      <c r="K21" s="139">
        <f>SUM(K3:K20)</f>
        <v>3.7800000000000002</v>
      </c>
      <c r="L21" s="96"/>
      <c r="M21" s="96"/>
      <c r="N21" s="98">
        <f>SUM(N3:N20)</f>
        <v>19.830000000000002</v>
      </c>
    </row>
    <row r="23" spans="1:14" x14ac:dyDescent="0.3">
      <c r="A23" s="77"/>
      <c r="B23" s="40"/>
      <c r="C23" s="40"/>
      <c r="D23" s="80"/>
      <c r="E23" s="40"/>
      <c r="F23" s="81"/>
      <c r="G23" s="40"/>
      <c r="H23" s="16" t="s">
        <v>17</v>
      </c>
      <c r="I23" s="40"/>
      <c r="J23" s="40"/>
      <c r="K23" s="40">
        <f>N21*4.33</f>
        <v>85.863900000000015</v>
      </c>
    </row>
    <row r="24" spans="1:14" x14ac:dyDescent="0.3">
      <c r="A24" s="16"/>
      <c r="B24" s="16"/>
      <c r="C24" s="16" t="s">
        <v>10</v>
      </c>
      <c r="D24" s="16"/>
      <c r="E24" s="16"/>
      <c r="F24" s="133" t="s">
        <v>128</v>
      </c>
      <c r="G24" s="76"/>
      <c r="I24" s="16"/>
      <c r="K24" s="16"/>
    </row>
    <row r="25" spans="1:14" x14ac:dyDescent="0.3">
      <c r="A25" s="16"/>
      <c r="B25" s="16"/>
      <c r="C25" s="16" t="s">
        <v>11</v>
      </c>
      <c r="D25" s="16"/>
      <c r="E25" s="16" t="str">
        <f>B1</f>
        <v>ROCIO MARTINEZ ORTEGA</v>
      </c>
      <c r="F25" s="64"/>
      <c r="G25" s="16"/>
      <c r="I25" s="16"/>
      <c r="J25" s="77"/>
      <c r="K25" s="78"/>
    </row>
    <row r="26" spans="1:14" x14ac:dyDescent="0.3">
      <c r="C26" s="16" t="s">
        <v>56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4.4" x14ac:dyDescent="0.3"/>
  <cols>
    <col min="1" max="1" width="7.44140625" customWidth="1"/>
    <col min="2" max="2" width="15.5546875" customWidth="1"/>
    <col min="3" max="3" width="6.88671875" customWidth="1"/>
    <col min="4" max="4" width="17.44140625" customWidth="1"/>
    <col min="5" max="5" width="6.33203125" customWidth="1"/>
    <col min="6" max="6" width="16.33203125" customWidth="1"/>
    <col min="7" max="7" width="5.5546875" customWidth="1"/>
    <col min="8" max="8" width="15.33203125" customWidth="1"/>
    <col min="9" max="9" width="7" customWidth="1"/>
    <col min="10" max="10" width="17.44140625" customWidth="1"/>
    <col min="11" max="11" width="6.88671875" customWidth="1"/>
    <col min="12" max="12" width="6.44140625" customWidth="1"/>
    <col min="13" max="13" width="4.44140625" customWidth="1"/>
    <col min="14" max="14" width="6.332031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28"/>
      <c r="F3" s="72"/>
      <c r="G3" s="142"/>
      <c r="H3" s="20" t="s">
        <v>101</v>
      </c>
      <c r="I3" s="142"/>
      <c r="J3" s="20"/>
      <c r="K3" s="145"/>
      <c r="L3" s="11"/>
      <c r="M3" s="11"/>
      <c r="N3" s="88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29"/>
      <c r="F4" s="67"/>
      <c r="G4" s="143"/>
      <c r="H4" s="107" t="s">
        <v>103</v>
      </c>
      <c r="I4" s="143">
        <v>0.89</v>
      </c>
      <c r="J4" s="22"/>
      <c r="K4" s="146"/>
      <c r="L4" s="10"/>
      <c r="M4" s="10"/>
    </row>
    <row r="5" spans="1:14" x14ac:dyDescent="0.3">
      <c r="A5" s="3"/>
      <c r="B5" s="50"/>
      <c r="C5" s="56"/>
      <c r="D5" s="51" t="s">
        <v>45</v>
      </c>
      <c r="E5" s="88"/>
      <c r="F5" s="21"/>
      <c r="G5" s="88"/>
      <c r="H5" s="21"/>
      <c r="I5" s="116"/>
      <c r="J5" s="51" t="s">
        <v>45</v>
      </c>
      <c r="K5" s="56"/>
      <c r="L5" s="51"/>
      <c r="M5" s="6"/>
      <c r="N5" s="94">
        <f>C4+E4+G4+I4+K4</f>
        <v>1.22</v>
      </c>
    </row>
    <row r="6" spans="1:14" x14ac:dyDescent="0.3">
      <c r="A6" s="7">
        <v>5.5</v>
      </c>
      <c r="B6" s="22"/>
      <c r="C6" s="42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4">
        <v>0.43</v>
      </c>
      <c r="L6" s="9"/>
      <c r="M6" s="8"/>
      <c r="N6" s="94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47"/>
      <c r="L7" s="4"/>
      <c r="M7" s="6"/>
      <c r="N7" s="88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4">
        <v>0.52</v>
      </c>
      <c r="L8" s="9"/>
      <c r="M8" s="8"/>
      <c r="N8" s="94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56"/>
      <c r="L9" s="4"/>
      <c r="M9" s="6"/>
      <c r="N9" s="88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42">
        <v>0.75</v>
      </c>
      <c r="L10" s="9"/>
      <c r="M10" s="8"/>
      <c r="N10" s="94">
        <f>K10+I10+G10+E10+C10</f>
        <v>4.7699999999999996</v>
      </c>
    </row>
    <row r="11" spans="1:14" x14ac:dyDescent="0.3">
      <c r="A11" s="110"/>
      <c r="B11" s="72"/>
      <c r="C11" s="136"/>
      <c r="D11" s="20"/>
      <c r="E11" s="128"/>
      <c r="F11" s="72"/>
      <c r="G11" s="142"/>
      <c r="H11" s="20"/>
      <c r="I11" s="142"/>
      <c r="J11" s="72" t="s">
        <v>61</v>
      </c>
      <c r="K11" s="136"/>
      <c r="L11" s="11"/>
      <c r="M11" s="11"/>
      <c r="N11" s="88"/>
    </row>
    <row r="12" spans="1:14" x14ac:dyDescent="0.3">
      <c r="A12" s="38">
        <v>5.41</v>
      </c>
      <c r="B12" s="67"/>
      <c r="C12" s="137"/>
      <c r="D12" s="22"/>
      <c r="E12" s="129"/>
      <c r="F12" s="67"/>
      <c r="G12" s="143"/>
      <c r="H12" s="22"/>
      <c r="I12" s="143"/>
      <c r="J12" s="67" t="s">
        <v>62</v>
      </c>
      <c r="K12" s="137">
        <v>1.25</v>
      </c>
      <c r="L12" s="10"/>
      <c r="M12" s="10"/>
      <c r="N12" s="94">
        <f t="shared" ref="N12" si="0">K12+I12+G12+E12+C12</f>
        <v>1.25</v>
      </c>
    </row>
    <row r="13" spans="1:14" ht="22.5" customHeight="1" x14ac:dyDescent="0.3">
      <c r="A13" s="3"/>
      <c r="B13" s="44"/>
      <c r="C13" s="138"/>
      <c r="D13" s="45" t="s">
        <v>38</v>
      </c>
      <c r="E13" s="125"/>
      <c r="F13" s="45"/>
      <c r="G13" s="125"/>
      <c r="H13" s="44"/>
      <c r="I13" s="125"/>
      <c r="J13" s="45" t="s">
        <v>38</v>
      </c>
      <c r="K13" s="131"/>
      <c r="L13" s="46"/>
      <c r="M13" s="46"/>
      <c r="N13" s="130"/>
    </row>
    <row r="14" spans="1:14" x14ac:dyDescent="0.3">
      <c r="A14" s="7">
        <v>5</v>
      </c>
      <c r="B14" s="47"/>
      <c r="C14" s="132"/>
      <c r="D14" s="43" t="s">
        <v>37</v>
      </c>
      <c r="E14" s="126">
        <v>0.9</v>
      </c>
      <c r="F14" s="43"/>
      <c r="G14" s="126"/>
      <c r="H14" s="43"/>
      <c r="I14" s="126"/>
      <c r="J14" s="43" t="s">
        <v>39</v>
      </c>
      <c r="K14" s="132">
        <v>0.25</v>
      </c>
      <c r="L14" s="43"/>
      <c r="M14" s="43"/>
      <c r="N14" s="126">
        <f>C14+E14+G14+I14+K14+M14</f>
        <v>1.1499999999999999</v>
      </c>
    </row>
    <row r="15" spans="1:14" x14ac:dyDescent="0.3">
      <c r="A15" s="123"/>
      <c r="B15" s="6" t="s">
        <v>116</v>
      </c>
      <c r="C15" s="140"/>
      <c r="D15" s="6"/>
      <c r="E15" s="134"/>
      <c r="F15" s="6" t="s">
        <v>116</v>
      </c>
      <c r="G15" s="116"/>
      <c r="H15" s="6"/>
      <c r="I15" s="4"/>
      <c r="J15" s="6" t="s">
        <v>116</v>
      </c>
      <c r="K15" s="56"/>
      <c r="L15" s="6"/>
      <c r="M15" s="6"/>
      <c r="N15" s="88"/>
    </row>
    <row r="16" spans="1:14" x14ac:dyDescent="0.3">
      <c r="A16" s="124">
        <v>6.11</v>
      </c>
      <c r="B16" s="8" t="s">
        <v>93</v>
      </c>
      <c r="C16" s="141">
        <v>0.25</v>
      </c>
      <c r="D16" s="8"/>
      <c r="E16" s="135"/>
      <c r="F16" s="8" t="s">
        <v>37</v>
      </c>
      <c r="G16" s="144">
        <v>0.91</v>
      </c>
      <c r="H16" s="8"/>
      <c r="I16" s="9"/>
      <c r="J16" s="8" t="s">
        <v>93</v>
      </c>
      <c r="K16" s="42">
        <v>0.25</v>
      </c>
      <c r="L16" s="8"/>
      <c r="M16" s="8"/>
      <c r="N16" s="94">
        <f>C16+G16+K16</f>
        <v>1.4100000000000001</v>
      </c>
    </row>
    <row r="17" spans="1:14" x14ac:dyDescent="0.3">
      <c r="A17" s="123"/>
      <c r="B17" s="6" t="s">
        <v>117</v>
      </c>
      <c r="C17" s="140"/>
      <c r="D17" s="6"/>
      <c r="E17" s="134"/>
      <c r="F17" s="6" t="s">
        <v>117</v>
      </c>
      <c r="G17" s="116"/>
      <c r="H17" s="6"/>
      <c r="I17" s="4"/>
      <c r="J17" s="6" t="s">
        <v>117</v>
      </c>
      <c r="K17" s="56"/>
      <c r="L17" s="6"/>
      <c r="M17" s="6"/>
      <c r="N17" s="88"/>
    </row>
    <row r="18" spans="1:14" x14ac:dyDescent="0.3">
      <c r="A18" s="124">
        <v>7.95</v>
      </c>
      <c r="B18" s="8" t="s">
        <v>37</v>
      </c>
      <c r="C18" s="141">
        <v>1.18</v>
      </c>
      <c r="D18" s="8"/>
      <c r="E18" s="135"/>
      <c r="F18" s="8" t="s">
        <v>39</v>
      </c>
      <c r="G18" s="144">
        <v>0.33</v>
      </c>
      <c r="H18" s="8"/>
      <c r="I18" s="9"/>
      <c r="J18" s="8" t="s">
        <v>39</v>
      </c>
      <c r="K18" s="42">
        <v>0.33</v>
      </c>
      <c r="L18" s="8"/>
      <c r="M18" s="8"/>
      <c r="N18" s="126">
        <f>C18+E18+G18+I18+K18+M18</f>
        <v>1.84</v>
      </c>
    </row>
    <row r="19" spans="1:14" x14ac:dyDescent="0.3">
      <c r="A19" s="82">
        <f>SUM(A3:A18)</f>
        <v>73</v>
      </c>
      <c r="B19" s="83" t="s">
        <v>9</v>
      </c>
      <c r="C19" s="139">
        <f>SUM(C3:C18)</f>
        <v>4.29</v>
      </c>
      <c r="D19" s="84"/>
      <c r="E19" s="127">
        <f>SUM(E3:E18)</f>
        <v>3</v>
      </c>
      <c r="F19" s="85"/>
      <c r="G19" s="127">
        <f>SUM(G3:G18)</f>
        <v>3.7</v>
      </c>
      <c r="H19" s="83"/>
      <c r="I19" s="127">
        <f>SUM(I3:I18)</f>
        <v>2.06</v>
      </c>
      <c r="J19" s="83"/>
      <c r="K19" s="139">
        <f>SUM(K3:K18)</f>
        <v>3.7800000000000002</v>
      </c>
      <c r="L19" s="96"/>
      <c r="M19" s="96"/>
      <c r="N19" s="98">
        <f>SUM(N3:N18)</f>
        <v>16.830000000000002</v>
      </c>
    </row>
    <row r="21" spans="1:14" x14ac:dyDescent="0.3">
      <c r="A21" s="77"/>
      <c r="B21" s="40"/>
      <c r="C21" s="40"/>
      <c r="D21" s="80"/>
      <c r="E21" s="40"/>
      <c r="F21" s="81"/>
      <c r="G21" s="40"/>
      <c r="H21" s="16" t="s">
        <v>17</v>
      </c>
      <c r="I21" s="40"/>
      <c r="J21" s="40"/>
      <c r="K21" s="40">
        <f>N19*4.33</f>
        <v>72.873900000000006</v>
      </c>
    </row>
    <row r="22" spans="1:14" x14ac:dyDescent="0.3">
      <c r="A22" s="16"/>
      <c r="B22" s="16"/>
      <c r="C22" s="16" t="s">
        <v>10</v>
      </c>
      <c r="D22" s="16"/>
      <c r="E22" s="16"/>
      <c r="F22" s="133" t="s">
        <v>120</v>
      </c>
      <c r="G22" s="76"/>
      <c r="I22" s="16"/>
      <c r="K22" s="16"/>
    </row>
    <row r="23" spans="1:14" x14ac:dyDescent="0.3">
      <c r="A23" s="16"/>
      <c r="B23" s="16"/>
      <c r="C23" s="16" t="s">
        <v>11</v>
      </c>
      <c r="D23" s="16"/>
      <c r="E23" s="16" t="str">
        <f>B1</f>
        <v>ROCIO MARTINEZ ORTEGA</v>
      </c>
      <c r="F23" s="64"/>
      <c r="G23" s="16"/>
      <c r="I23" s="16"/>
      <c r="J23" s="77"/>
      <c r="K23" s="78"/>
    </row>
    <row r="24" spans="1:14" x14ac:dyDescent="0.3">
      <c r="C24" s="16" t="s">
        <v>56</v>
      </c>
    </row>
  </sheetData>
  <pageMargins left="0" right="0" top="0" bottom="0" header="0" footer="0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4.4" x14ac:dyDescent="0.3"/>
  <cols>
    <col min="1" max="1" width="5.6640625" customWidth="1"/>
    <col min="2" max="2" width="16.109375" customWidth="1"/>
    <col min="3" max="3" width="5.6640625" customWidth="1"/>
    <col min="4" max="4" width="17.6640625" customWidth="1"/>
    <col min="5" max="5" width="5" customWidth="1"/>
    <col min="6" max="6" width="17.33203125" customWidth="1"/>
    <col min="7" max="7" width="7" customWidth="1"/>
    <col min="8" max="8" width="18" customWidth="1"/>
    <col min="9" max="9" width="5.5546875" customWidth="1"/>
    <col min="10" max="10" width="21.5546875" customWidth="1"/>
    <col min="11" max="11" width="6" customWidth="1"/>
    <col min="12" max="12" width="5.44140625" customWidth="1"/>
    <col min="13" max="13" width="5.33203125" customWidth="1"/>
    <col min="14" max="14" width="6.66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28"/>
      <c r="F3" s="72"/>
      <c r="G3" s="142"/>
      <c r="H3" s="20" t="s">
        <v>101</v>
      </c>
      <c r="I3" s="142"/>
      <c r="J3" s="20"/>
      <c r="K3" s="145"/>
      <c r="L3" s="11"/>
      <c r="M3" s="11"/>
      <c r="N3" s="88"/>
    </row>
    <row r="4" spans="1:14" ht="20.399999999999999" x14ac:dyDescent="0.3">
      <c r="A4" s="87">
        <v>5.27</v>
      </c>
      <c r="B4" s="67" t="s">
        <v>39</v>
      </c>
      <c r="C4" s="137">
        <v>0.33</v>
      </c>
      <c r="D4" s="22"/>
      <c r="E4" s="129"/>
      <c r="F4" s="67"/>
      <c r="G4" s="143"/>
      <c r="H4" s="107" t="s">
        <v>103</v>
      </c>
      <c r="I4" s="143">
        <v>0.89</v>
      </c>
      <c r="J4" s="22"/>
      <c r="K4" s="146"/>
      <c r="L4" s="10"/>
      <c r="M4" s="10"/>
      <c r="N4" s="94">
        <f>C4+E4+G4+I4+K4</f>
        <v>1.22</v>
      </c>
    </row>
    <row r="5" spans="1:14" x14ac:dyDescent="0.3">
      <c r="A5" s="3"/>
      <c r="B5" s="50"/>
      <c r="C5" s="56"/>
      <c r="D5" s="51" t="s">
        <v>45</v>
      </c>
      <c r="E5" s="88"/>
      <c r="F5" s="21"/>
      <c r="G5" s="88"/>
      <c r="H5" s="21"/>
      <c r="I5" s="116"/>
      <c r="J5" s="51" t="s">
        <v>45</v>
      </c>
      <c r="K5" s="56"/>
      <c r="L5" s="51"/>
      <c r="M5" s="6"/>
      <c r="N5" s="88"/>
    </row>
    <row r="6" spans="1:14" x14ac:dyDescent="0.3">
      <c r="A6" s="7">
        <v>5.5</v>
      </c>
      <c r="B6" s="22"/>
      <c r="C6" s="42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4">
        <v>0.43</v>
      </c>
      <c r="L6" s="9"/>
      <c r="M6" s="8"/>
      <c r="N6" s="94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47"/>
      <c r="L7" s="4"/>
      <c r="M7" s="6"/>
      <c r="N7" s="88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4">
        <v>0.52</v>
      </c>
      <c r="L8" s="9"/>
      <c r="M8" s="8"/>
      <c r="N8" s="94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56"/>
      <c r="L9" s="4"/>
      <c r="M9" s="6"/>
      <c r="N9" s="88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42">
        <v>0.75</v>
      </c>
      <c r="L10" s="9"/>
      <c r="M10" s="8"/>
      <c r="N10" s="94">
        <f>K10+I10+G10+E10+C10</f>
        <v>4.7699999999999996</v>
      </c>
    </row>
    <row r="11" spans="1:14" x14ac:dyDescent="0.3">
      <c r="A11" s="110"/>
      <c r="B11" s="72"/>
      <c r="C11" s="136"/>
      <c r="D11" s="20"/>
      <c r="E11" s="128"/>
      <c r="F11" s="72"/>
      <c r="G11" s="142"/>
      <c r="H11" s="20"/>
      <c r="I11" s="142"/>
      <c r="J11" s="72" t="s">
        <v>61</v>
      </c>
      <c r="K11" s="136"/>
      <c r="L11" s="11"/>
      <c r="M11" s="11"/>
      <c r="N11" s="88"/>
    </row>
    <row r="12" spans="1:14" x14ac:dyDescent="0.3">
      <c r="A12" s="38">
        <v>5.41</v>
      </c>
      <c r="B12" s="67"/>
      <c r="C12" s="137"/>
      <c r="D12" s="22"/>
      <c r="E12" s="129"/>
      <c r="F12" s="67"/>
      <c r="G12" s="143"/>
      <c r="H12" s="22"/>
      <c r="I12" s="143"/>
      <c r="J12" s="67" t="s">
        <v>62</v>
      </c>
      <c r="K12" s="137">
        <v>1.25</v>
      </c>
      <c r="L12" s="10"/>
      <c r="M12" s="10"/>
      <c r="N12" s="94">
        <f t="shared" ref="N12" si="0">K12+I12+G12+E12+C12</f>
        <v>1.25</v>
      </c>
    </row>
    <row r="13" spans="1:14" x14ac:dyDescent="0.3">
      <c r="A13" s="3"/>
      <c r="B13" s="44"/>
      <c r="C13" s="138"/>
      <c r="D13" s="45" t="s">
        <v>38</v>
      </c>
      <c r="E13" s="125"/>
      <c r="F13" s="45"/>
      <c r="G13" s="125"/>
      <c r="H13" s="44"/>
      <c r="I13" s="125"/>
      <c r="J13" s="45" t="s">
        <v>38</v>
      </c>
      <c r="K13" s="131"/>
      <c r="L13" s="46"/>
      <c r="M13" s="46"/>
      <c r="N13" s="130"/>
    </row>
    <row r="14" spans="1:14" x14ac:dyDescent="0.3">
      <c r="A14" s="7">
        <v>5</v>
      </c>
      <c r="B14" s="47"/>
      <c r="C14" s="132"/>
      <c r="D14" s="43" t="s">
        <v>37</v>
      </c>
      <c r="E14" s="126">
        <v>0.9</v>
      </c>
      <c r="F14" s="43"/>
      <c r="G14" s="126"/>
      <c r="H14" s="43"/>
      <c r="I14" s="126"/>
      <c r="J14" s="43" t="s">
        <v>39</v>
      </c>
      <c r="K14" s="132">
        <v>0.25</v>
      </c>
      <c r="L14" s="43"/>
      <c r="M14" s="43"/>
      <c r="N14" s="126">
        <f>C14+E14+G14+I14+K14+M14</f>
        <v>1.1499999999999999</v>
      </c>
    </row>
    <row r="15" spans="1:14" x14ac:dyDescent="0.3">
      <c r="A15" s="123"/>
      <c r="B15" s="6" t="s">
        <v>116</v>
      </c>
      <c r="C15" s="140"/>
      <c r="D15" s="6"/>
      <c r="E15" s="134"/>
      <c r="F15" s="6" t="s">
        <v>116</v>
      </c>
      <c r="G15" s="116"/>
      <c r="H15" s="6"/>
      <c r="I15" s="4"/>
      <c r="J15" s="6" t="s">
        <v>116</v>
      </c>
      <c r="K15" s="56"/>
      <c r="L15" s="6"/>
      <c r="M15" s="6"/>
      <c r="N15" s="88"/>
    </row>
    <row r="16" spans="1:14" x14ac:dyDescent="0.3">
      <c r="A16" s="124">
        <v>6.11</v>
      </c>
      <c r="B16" s="8" t="s">
        <v>93</v>
      </c>
      <c r="C16" s="141">
        <v>0.25</v>
      </c>
      <c r="D16" s="8"/>
      <c r="E16" s="135"/>
      <c r="F16" s="8" t="s">
        <v>37</v>
      </c>
      <c r="G16" s="144">
        <v>0.91</v>
      </c>
      <c r="H16" s="8"/>
      <c r="I16" s="9"/>
      <c r="J16" s="8" t="s">
        <v>93</v>
      </c>
      <c r="K16" s="42">
        <v>0.25</v>
      </c>
      <c r="L16" s="8"/>
      <c r="M16" s="8"/>
      <c r="N16" s="94">
        <f>C16+G16+K16</f>
        <v>1.4100000000000001</v>
      </c>
    </row>
    <row r="17" spans="1:14" x14ac:dyDescent="0.3">
      <c r="A17" s="123"/>
      <c r="B17" s="6" t="s">
        <v>117</v>
      </c>
      <c r="C17" s="140"/>
      <c r="D17" s="6"/>
      <c r="E17" s="134"/>
      <c r="F17" s="6" t="s">
        <v>117</v>
      </c>
      <c r="G17" s="116"/>
      <c r="H17" s="6"/>
      <c r="I17" s="4"/>
      <c r="J17" s="6" t="s">
        <v>117</v>
      </c>
      <c r="K17" s="56"/>
      <c r="L17" s="6"/>
      <c r="M17" s="6"/>
      <c r="N17" s="88"/>
    </row>
    <row r="18" spans="1:14" x14ac:dyDescent="0.3">
      <c r="A18" s="124">
        <v>7.95</v>
      </c>
      <c r="B18" s="8" t="s">
        <v>37</v>
      </c>
      <c r="C18" s="141">
        <v>1.18</v>
      </c>
      <c r="D18" s="8"/>
      <c r="E18" s="135"/>
      <c r="F18" s="8" t="s">
        <v>39</v>
      </c>
      <c r="G18" s="144">
        <v>0.33</v>
      </c>
      <c r="H18" s="8"/>
      <c r="I18" s="9"/>
      <c r="J18" s="8" t="s">
        <v>39</v>
      </c>
      <c r="K18" s="42">
        <v>0.33</v>
      </c>
      <c r="L18" s="8"/>
      <c r="M18" s="8"/>
      <c r="N18" s="126">
        <f>C18+E18+G18+I18+K18+M18</f>
        <v>1.84</v>
      </c>
    </row>
    <row r="19" spans="1:14" ht="14.25" customHeight="1" x14ac:dyDescent="0.3">
      <c r="A19" s="3"/>
      <c r="B19" s="31" t="s">
        <v>42</v>
      </c>
      <c r="C19" s="6"/>
      <c r="D19" s="37" t="s">
        <v>42</v>
      </c>
      <c r="E19" s="4"/>
      <c r="F19" s="37" t="s">
        <v>42</v>
      </c>
      <c r="G19" s="6"/>
      <c r="H19" s="37" t="s">
        <v>42</v>
      </c>
      <c r="I19" s="6"/>
      <c r="J19" s="37" t="s">
        <v>42</v>
      </c>
      <c r="K19" s="6"/>
      <c r="L19" s="37"/>
      <c r="M19" s="6"/>
      <c r="N19" s="6"/>
    </row>
    <row r="20" spans="1:14" x14ac:dyDescent="0.3">
      <c r="A20" s="7">
        <v>30</v>
      </c>
      <c r="B20" s="33"/>
      <c r="C20" s="8">
        <v>1.38</v>
      </c>
      <c r="D20" s="33"/>
      <c r="E20" s="9">
        <v>1.39</v>
      </c>
      <c r="F20" s="33"/>
      <c r="G20" s="9">
        <v>1.38</v>
      </c>
      <c r="H20" s="33"/>
      <c r="I20" s="9">
        <v>1.39</v>
      </c>
      <c r="J20" s="33"/>
      <c r="K20" s="9">
        <v>1.38</v>
      </c>
      <c r="L20" s="9"/>
      <c r="M20" s="9"/>
      <c r="N20" s="8">
        <f>C20+E20+G20+I20+K20+M20</f>
        <v>6.919999999999999</v>
      </c>
    </row>
    <row r="21" spans="1:14" x14ac:dyDescent="0.3">
      <c r="A21" s="82">
        <f>SUM(A3:A20)</f>
        <v>103</v>
      </c>
      <c r="B21" s="83" t="s">
        <v>9</v>
      </c>
      <c r="C21" s="139">
        <f>SUM(C3:C20)</f>
        <v>5.67</v>
      </c>
      <c r="D21" s="84"/>
      <c r="E21" s="127">
        <f>SUM(E3:E20)</f>
        <v>4.3899999999999997</v>
      </c>
      <c r="F21" s="85"/>
      <c r="G21" s="127">
        <f>SUM(G3:G20)</f>
        <v>5.08</v>
      </c>
      <c r="H21" s="83"/>
      <c r="I21" s="127">
        <f>SUM(I3:I20)</f>
        <v>3.45</v>
      </c>
      <c r="J21" s="83"/>
      <c r="K21" s="139">
        <f>SUM(K3:K20)</f>
        <v>5.16</v>
      </c>
      <c r="L21" s="96"/>
      <c r="M21" s="96"/>
      <c r="N21" s="98">
        <f>SUM(N3:N20)</f>
        <v>23.75</v>
      </c>
    </row>
    <row r="23" spans="1:14" x14ac:dyDescent="0.3">
      <c r="A23" s="77"/>
      <c r="B23" s="40"/>
      <c r="C23" s="40"/>
      <c r="D23" s="80"/>
      <c r="E23" s="40"/>
      <c r="F23" s="81"/>
      <c r="G23" s="40"/>
      <c r="H23" s="16" t="s">
        <v>17</v>
      </c>
      <c r="I23" s="40"/>
      <c r="J23" s="40"/>
      <c r="K23" s="40">
        <f>N21*4.33</f>
        <v>102.83750000000001</v>
      </c>
    </row>
    <row r="24" spans="1:14" x14ac:dyDescent="0.3">
      <c r="A24" s="16"/>
      <c r="B24" s="16"/>
      <c r="C24" s="16" t="s">
        <v>10</v>
      </c>
      <c r="D24" s="16"/>
      <c r="E24" s="16"/>
      <c r="F24" s="133" t="s">
        <v>118</v>
      </c>
      <c r="G24" s="76"/>
      <c r="I24" s="16"/>
      <c r="K24" s="16"/>
    </row>
    <row r="25" spans="1:14" x14ac:dyDescent="0.3">
      <c r="A25" s="16"/>
      <c r="B25" s="16"/>
      <c r="C25" s="16" t="s">
        <v>11</v>
      </c>
      <c r="D25" s="16"/>
      <c r="E25" s="16" t="str">
        <f>B1</f>
        <v>ROCIO MARTINEZ ORTEGA</v>
      </c>
      <c r="F25" s="64"/>
      <c r="G25" s="16"/>
      <c r="I25" s="16"/>
      <c r="J25" s="77"/>
      <c r="K25" s="78"/>
    </row>
    <row r="26" spans="1:14" x14ac:dyDescent="0.3">
      <c r="C26" s="16" t="s">
        <v>56</v>
      </c>
      <c r="H26" t="s">
        <v>119</v>
      </c>
    </row>
  </sheetData>
  <pageMargins left="0" right="0" top="0" bottom="0" header="0" footer="0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5"/>
    </sheetView>
  </sheetViews>
  <sheetFormatPr baseColWidth="10" defaultRowHeight="14.4" x14ac:dyDescent="0.3"/>
  <cols>
    <col min="1" max="1" width="8.33203125" customWidth="1"/>
    <col min="2" max="2" width="14.33203125" customWidth="1"/>
    <col min="3" max="3" width="9.5546875" customWidth="1"/>
    <col min="4" max="4" width="14.44140625" customWidth="1"/>
    <col min="5" max="5" width="7.33203125" customWidth="1"/>
    <col min="6" max="6" width="13.6640625" customWidth="1"/>
    <col min="7" max="7" width="7.6640625" customWidth="1"/>
    <col min="8" max="8" width="14.109375" customWidth="1"/>
    <col min="9" max="9" width="7.33203125" customWidth="1"/>
    <col min="10" max="10" width="16" customWidth="1"/>
    <col min="11" max="11" width="7.6640625" customWidth="1"/>
    <col min="12" max="12" width="6.5546875" customWidth="1"/>
    <col min="13" max="13" width="7.109375" customWidth="1"/>
    <col min="14" max="14" width="8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28"/>
      <c r="F3" s="72"/>
      <c r="G3" s="142"/>
      <c r="H3" s="20" t="s">
        <v>101</v>
      </c>
      <c r="I3" s="142"/>
      <c r="J3" s="20"/>
      <c r="K3" s="145"/>
      <c r="L3" s="11"/>
      <c r="M3" s="11"/>
      <c r="N3" s="88"/>
    </row>
    <row r="4" spans="1:14" ht="24" customHeight="1" x14ac:dyDescent="0.3">
      <c r="A4" s="87">
        <v>5.27</v>
      </c>
      <c r="B4" s="67" t="s">
        <v>39</v>
      </c>
      <c r="C4" s="137">
        <v>0.33</v>
      </c>
      <c r="D4" s="22"/>
      <c r="E4" s="129"/>
      <c r="F4" s="67"/>
      <c r="G4" s="143"/>
      <c r="H4" s="107" t="s">
        <v>103</v>
      </c>
      <c r="I4" s="143">
        <v>0.89</v>
      </c>
      <c r="J4" s="22"/>
      <c r="K4" s="146"/>
      <c r="L4" s="10"/>
      <c r="M4" s="10"/>
      <c r="N4" s="94">
        <f>C4+E4+G4+I4+K4</f>
        <v>1.22</v>
      </c>
    </row>
    <row r="5" spans="1:14" x14ac:dyDescent="0.3">
      <c r="A5" s="3"/>
      <c r="B5" s="50"/>
      <c r="C5" s="56"/>
      <c r="D5" s="51" t="s">
        <v>45</v>
      </c>
      <c r="E5" s="88"/>
      <c r="F5" s="21"/>
      <c r="G5" s="88"/>
      <c r="H5" s="21"/>
      <c r="I5" s="116"/>
      <c r="J5" s="51" t="s">
        <v>45</v>
      </c>
      <c r="K5" s="56"/>
      <c r="L5" s="51"/>
      <c r="M5" s="6"/>
      <c r="N5" s="88"/>
    </row>
    <row r="6" spans="1:14" x14ac:dyDescent="0.3">
      <c r="A6" s="7">
        <v>5.5</v>
      </c>
      <c r="B6" s="22"/>
      <c r="C6" s="42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4">
        <v>0.43</v>
      </c>
      <c r="L6" s="9"/>
      <c r="M6" s="8"/>
      <c r="N6" s="94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47"/>
      <c r="L7" s="4"/>
      <c r="M7" s="6"/>
      <c r="N7" s="88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4">
        <v>0.52</v>
      </c>
      <c r="L8" s="9"/>
      <c r="M8" s="8"/>
      <c r="N8" s="94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56"/>
      <c r="L9" s="4"/>
      <c r="M9" s="6"/>
      <c r="N9" s="88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42">
        <v>0.75</v>
      </c>
      <c r="L10" s="9"/>
      <c r="M10" s="8"/>
      <c r="N10" s="94">
        <f>K10+I10+G10+E10+C10</f>
        <v>4.7699999999999996</v>
      </c>
    </row>
    <row r="11" spans="1:14" x14ac:dyDescent="0.3">
      <c r="A11" s="110"/>
      <c r="B11" s="72"/>
      <c r="C11" s="136"/>
      <c r="D11" s="20"/>
      <c r="E11" s="128"/>
      <c r="F11" s="72"/>
      <c r="G11" s="142"/>
      <c r="H11" s="20"/>
      <c r="I11" s="142"/>
      <c r="J11" s="72" t="s">
        <v>61</v>
      </c>
      <c r="K11" s="136"/>
      <c r="L11" s="11"/>
      <c r="M11" s="11"/>
      <c r="N11" s="88"/>
    </row>
    <row r="12" spans="1:14" x14ac:dyDescent="0.3">
      <c r="A12" s="38">
        <v>5.41</v>
      </c>
      <c r="B12" s="67"/>
      <c r="C12" s="137"/>
      <c r="D12" s="22"/>
      <c r="E12" s="129"/>
      <c r="F12" s="67"/>
      <c r="G12" s="143"/>
      <c r="H12" s="22"/>
      <c r="I12" s="143"/>
      <c r="J12" s="67" t="s">
        <v>62</v>
      </c>
      <c r="K12" s="137">
        <v>1.25</v>
      </c>
      <c r="L12" s="10"/>
      <c r="M12" s="10"/>
      <c r="N12" s="94">
        <f t="shared" ref="N12" si="0">K12+I12+G12+E12+C12</f>
        <v>1.25</v>
      </c>
    </row>
    <row r="13" spans="1:14" ht="24" x14ac:dyDescent="0.3">
      <c r="A13" s="3"/>
      <c r="B13" s="44"/>
      <c r="C13" s="138"/>
      <c r="D13" s="45" t="s">
        <v>38</v>
      </c>
      <c r="E13" s="125"/>
      <c r="F13" s="45"/>
      <c r="G13" s="125"/>
      <c r="H13" s="44"/>
      <c r="I13" s="125"/>
      <c r="J13" s="45" t="s">
        <v>38</v>
      </c>
      <c r="K13" s="131"/>
      <c r="L13" s="46"/>
      <c r="M13" s="46"/>
      <c r="N13" s="130"/>
    </row>
    <row r="14" spans="1:14" x14ac:dyDescent="0.3">
      <c r="A14" s="7">
        <v>5</v>
      </c>
      <c r="B14" s="47"/>
      <c r="C14" s="132"/>
      <c r="D14" s="43" t="s">
        <v>37</v>
      </c>
      <c r="E14" s="126">
        <v>0.9</v>
      </c>
      <c r="F14" s="43"/>
      <c r="G14" s="126"/>
      <c r="H14" s="43"/>
      <c r="I14" s="126"/>
      <c r="J14" s="43" t="s">
        <v>39</v>
      </c>
      <c r="K14" s="132">
        <v>0.25</v>
      </c>
      <c r="L14" s="43"/>
      <c r="M14" s="43"/>
      <c r="N14" s="126">
        <f>C14+E14+G14+I14+K14+M14</f>
        <v>1.1499999999999999</v>
      </c>
    </row>
    <row r="15" spans="1:14" x14ac:dyDescent="0.3">
      <c r="A15" s="123"/>
      <c r="B15" s="6" t="s">
        <v>116</v>
      </c>
      <c r="C15" s="140"/>
      <c r="D15" s="6"/>
      <c r="E15" s="134"/>
      <c r="F15" s="6" t="s">
        <v>116</v>
      </c>
      <c r="G15" s="116"/>
      <c r="H15" s="6"/>
      <c r="I15" s="4"/>
      <c r="J15" s="6" t="s">
        <v>116</v>
      </c>
      <c r="K15" s="56"/>
      <c r="L15" s="6"/>
      <c r="M15" s="6"/>
      <c r="N15" s="88"/>
    </row>
    <row r="16" spans="1:14" x14ac:dyDescent="0.3">
      <c r="A16" s="124">
        <v>6.11</v>
      </c>
      <c r="B16" s="8" t="s">
        <v>93</v>
      </c>
      <c r="C16" s="141">
        <v>0.25</v>
      </c>
      <c r="D16" s="8"/>
      <c r="E16" s="135"/>
      <c r="F16" s="8" t="s">
        <v>37</v>
      </c>
      <c r="G16" s="144">
        <v>0.91</v>
      </c>
      <c r="H16" s="8"/>
      <c r="I16" s="9"/>
      <c r="J16" s="8" t="s">
        <v>93</v>
      </c>
      <c r="K16" s="42">
        <v>0.25</v>
      </c>
      <c r="L16" s="8"/>
      <c r="M16" s="8"/>
      <c r="N16" s="94">
        <f>C16+G16+K16</f>
        <v>1.4100000000000001</v>
      </c>
    </row>
    <row r="17" spans="1:14" x14ac:dyDescent="0.3">
      <c r="A17" s="123"/>
      <c r="B17" s="6" t="s">
        <v>117</v>
      </c>
      <c r="C17" s="140"/>
      <c r="D17" s="6"/>
      <c r="E17" s="134"/>
      <c r="F17" s="6" t="s">
        <v>117</v>
      </c>
      <c r="G17" s="116"/>
      <c r="H17" s="6"/>
      <c r="I17" s="4"/>
      <c r="J17" s="6" t="s">
        <v>117</v>
      </c>
      <c r="K17" s="56"/>
      <c r="L17" s="6"/>
      <c r="M17" s="6"/>
      <c r="N17" s="88"/>
    </row>
    <row r="18" spans="1:14" x14ac:dyDescent="0.3">
      <c r="A18" s="124">
        <v>7.95</v>
      </c>
      <c r="B18" s="8" t="s">
        <v>37</v>
      </c>
      <c r="C18" s="141">
        <v>1.18</v>
      </c>
      <c r="D18" s="8"/>
      <c r="E18" s="135"/>
      <c r="F18" s="8" t="s">
        <v>39</v>
      </c>
      <c r="G18" s="144">
        <v>0.33</v>
      </c>
      <c r="H18" s="8"/>
      <c r="I18" s="9"/>
      <c r="J18" s="8" t="s">
        <v>39</v>
      </c>
      <c r="K18" s="42">
        <v>0.33</v>
      </c>
      <c r="L18" s="8"/>
      <c r="M18" s="8"/>
      <c r="N18" s="126">
        <f>C18+E18+G18+I18+K18+M18</f>
        <v>1.84</v>
      </c>
    </row>
    <row r="19" spans="1:14" x14ac:dyDescent="0.3">
      <c r="A19" s="82">
        <f>SUM(A3:A18)</f>
        <v>73</v>
      </c>
      <c r="B19" s="83" t="s">
        <v>9</v>
      </c>
      <c r="C19" s="139">
        <f>SUM(C3:C18)</f>
        <v>4.29</v>
      </c>
      <c r="D19" s="84"/>
      <c r="E19" s="127">
        <f>SUM(E3:E18)</f>
        <v>3</v>
      </c>
      <c r="F19" s="85"/>
      <c r="G19" s="127">
        <f>SUM(G3:G18)</f>
        <v>3.7</v>
      </c>
      <c r="H19" s="83"/>
      <c r="I19" s="127">
        <f>SUM(I3:I18)</f>
        <v>2.06</v>
      </c>
      <c r="J19" s="83"/>
      <c r="K19" s="139">
        <f>SUM(K3:K18)</f>
        <v>3.7800000000000002</v>
      </c>
      <c r="L19" s="96"/>
      <c r="M19" s="96"/>
      <c r="N19" s="98">
        <f>SUM(N3:N18)</f>
        <v>16.830000000000002</v>
      </c>
    </row>
    <row r="21" spans="1:14" x14ac:dyDescent="0.3">
      <c r="A21" s="77"/>
      <c r="B21" s="40"/>
      <c r="C21" s="40"/>
      <c r="D21" s="80"/>
      <c r="E21" s="40"/>
      <c r="F21" s="81"/>
      <c r="G21" s="40"/>
      <c r="H21" s="16" t="s">
        <v>17</v>
      </c>
      <c r="I21" s="40"/>
      <c r="J21" s="40"/>
      <c r="K21" s="40">
        <f>N19*4.33</f>
        <v>72.873900000000006</v>
      </c>
    </row>
    <row r="22" spans="1:14" x14ac:dyDescent="0.3">
      <c r="A22" s="16"/>
      <c r="B22" s="16"/>
      <c r="C22" s="16" t="s">
        <v>10</v>
      </c>
      <c r="D22" s="16"/>
      <c r="E22" s="16"/>
      <c r="F22" s="133">
        <v>44166</v>
      </c>
      <c r="G22" s="76"/>
      <c r="I22" s="16"/>
      <c r="K22" s="16"/>
    </row>
    <row r="23" spans="1:14" x14ac:dyDescent="0.3">
      <c r="A23" s="16"/>
      <c r="B23" s="16"/>
      <c r="C23" s="16" t="s">
        <v>11</v>
      </c>
      <c r="D23" s="16"/>
      <c r="E23" s="16" t="str">
        <f>B1</f>
        <v>ROCIO MARTINEZ ORTEGA</v>
      </c>
      <c r="F23" s="64"/>
      <c r="G23" s="16"/>
      <c r="I23" s="16"/>
      <c r="J23" s="77"/>
      <c r="K23" s="78"/>
    </row>
    <row r="24" spans="1:14" x14ac:dyDescent="0.3">
      <c r="C24" s="16" t="s">
        <v>56</v>
      </c>
    </row>
  </sheetData>
  <pageMargins left="0" right="0" top="0" bottom="0" header="0" footer="0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4.4" x14ac:dyDescent="0.3"/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28"/>
      <c r="F3" s="72"/>
      <c r="G3" s="142"/>
      <c r="H3" s="20" t="s">
        <v>101</v>
      </c>
      <c r="I3" s="142"/>
      <c r="J3" s="20"/>
      <c r="K3" s="145"/>
      <c r="L3" s="11"/>
      <c r="M3" s="11"/>
      <c r="N3" s="88"/>
    </row>
    <row r="4" spans="1:14" ht="30.6" x14ac:dyDescent="0.3">
      <c r="A4" s="87">
        <v>5.27</v>
      </c>
      <c r="B4" s="67" t="s">
        <v>39</v>
      </c>
      <c r="C4" s="137">
        <v>0.33</v>
      </c>
      <c r="D4" s="22"/>
      <c r="E4" s="129"/>
      <c r="F4" s="67"/>
      <c r="G4" s="143"/>
      <c r="H4" s="107" t="s">
        <v>103</v>
      </c>
      <c r="I4" s="143">
        <v>0.89</v>
      </c>
      <c r="J4" s="22"/>
      <c r="K4" s="146"/>
      <c r="L4" s="10"/>
      <c r="M4" s="10"/>
      <c r="N4" s="94">
        <f>C4+E4+G4+I4+K4</f>
        <v>1.22</v>
      </c>
    </row>
    <row r="5" spans="1:14" x14ac:dyDescent="0.3">
      <c r="A5" s="3"/>
      <c r="B5" s="50"/>
      <c r="C5" s="56"/>
      <c r="D5" s="51" t="s">
        <v>45</v>
      </c>
      <c r="E5" s="88"/>
      <c r="F5" s="21"/>
      <c r="G5" s="88"/>
      <c r="H5" s="21"/>
      <c r="I5" s="116"/>
      <c r="J5" s="51" t="s">
        <v>45</v>
      </c>
      <c r="K5" s="56"/>
      <c r="L5" s="51"/>
      <c r="M5" s="6"/>
      <c r="N5" s="88"/>
    </row>
    <row r="6" spans="1:14" x14ac:dyDescent="0.3">
      <c r="A6" s="7">
        <v>5.5</v>
      </c>
      <c r="B6" s="22"/>
      <c r="C6" s="42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4">
        <v>0.43</v>
      </c>
      <c r="L6" s="9"/>
      <c r="M6" s="8"/>
      <c r="N6" s="94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47"/>
      <c r="L7" s="4"/>
      <c r="M7" s="6"/>
      <c r="N7" s="88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4">
        <v>0.52</v>
      </c>
      <c r="L8" s="9"/>
      <c r="M8" s="8"/>
      <c r="N8" s="94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56"/>
      <c r="L9" s="4"/>
      <c r="M9" s="6"/>
      <c r="N9" s="88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42">
        <v>0.75</v>
      </c>
      <c r="L10" s="9"/>
      <c r="M10" s="8"/>
      <c r="N10" s="94">
        <f>K10+I10+G10+E10+C10</f>
        <v>4.7699999999999996</v>
      </c>
    </row>
    <row r="11" spans="1:14" x14ac:dyDescent="0.3">
      <c r="A11" s="110"/>
      <c r="B11" s="72" t="s">
        <v>61</v>
      </c>
      <c r="C11" s="136"/>
      <c r="D11" s="20"/>
      <c r="E11" s="128"/>
      <c r="F11" s="72"/>
      <c r="G11" s="142"/>
      <c r="H11" s="20"/>
      <c r="I11" s="142"/>
      <c r="J11" s="20"/>
      <c r="K11" s="145"/>
      <c r="L11" s="11"/>
      <c r="M11" s="11"/>
      <c r="N11" s="88"/>
    </row>
    <row r="12" spans="1:14" x14ac:dyDescent="0.3">
      <c r="A12" s="38">
        <v>5.41</v>
      </c>
      <c r="B12" s="67" t="s">
        <v>62</v>
      </c>
      <c r="C12" s="137">
        <v>1.25</v>
      </c>
      <c r="D12" s="22"/>
      <c r="E12" s="129"/>
      <c r="F12" s="67"/>
      <c r="G12" s="143"/>
      <c r="H12" s="22"/>
      <c r="I12" s="143"/>
      <c r="J12" s="22"/>
      <c r="K12" s="146"/>
      <c r="L12" s="10"/>
      <c r="M12" s="10"/>
      <c r="N12" s="94">
        <f t="shared" ref="N12" si="0">K12+I12+G12+E12+C12</f>
        <v>1.25</v>
      </c>
    </row>
    <row r="13" spans="1:14" ht="24" x14ac:dyDescent="0.3">
      <c r="A13" s="3"/>
      <c r="B13" s="44"/>
      <c r="C13" s="138"/>
      <c r="D13" s="45" t="s">
        <v>38</v>
      </c>
      <c r="E13" s="125"/>
      <c r="F13" s="45"/>
      <c r="G13" s="125"/>
      <c r="H13" s="44"/>
      <c r="I13" s="125"/>
      <c r="J13" s="45" t="s">
        <v>38</v>
      </c>
      <c r="K13" s="131"/>
      <c r="L13" s="46"/>
      <c r="M13" s="46"/>
      <c r="N13" s="130"/>
    </row>
    <row r="14" spans="1:14" x14ac:dyDescent="0.3">
      <c r="A14" s="7">
        <v>5</v>
      </c>
      <c r="B14" s="47"/>
      <c r="C14" s="132"/>
      <c r="D14" s="43" t="s">
        <v>37</v>
      </c>
      <c r="E14" s="126">
        <v>0.9</v>
      </c>
      <c r="F14" s="43"/>
      <c r="G14" s="126"/>
      <c r="H14" s="43"/>
      <c r="I14" s="126"/>
      <c r="J14" s="43" t="s">
        <v>39</v>
      </c>
      <c r="K14" s="132">
        <v>0.25</v>
      </c>
      <c r="L14" s="43"/>
      <c r="M14" s="43"/>
      <c r="N14" s="126">
        <f>C14+E14+G14+I14+K14+M14</f>
        <v>1.1499999999999999</v>
      </c>
    </row>
    <row r="15" spans="1:14" x14ac:dyDescent="0.3">
      <c r="A15" s="123"/>
      <c r="B15" s="6" t="s">
        <v>116</v>
      </c>
      <c r="C15" s="140"/>
      <c r="D15" s="6"/>
      <c r="E15" s="134"/>
      <c r="F15" s="6" t="s">
        <v>116</v>
      </c>
      <c r="G15" s="116"/>
      <c r="H15" s="6"/>
      <c r="I15" s="4"/>
      <c r="J15" s="6" t="s">
        <v>116</v>
      </c>
      <c r="K15" s="56"/>
      <c r="L15" s="6"/>
      <c r="M15" s="6"/>
      <c r="N15" s="88"/>
    </row>
    <row r="16" spans="1:14" x14ac:dyDescent="0.3">
      <c r="A16" s="124">
        <v>6.11</v>
      </c>
      <c r="B16" s="8" t="s">
        <v>93</v>
      </c>
      <c r="C16" s="141">
        <v>0.25</v>
      </c>
      <c r="D16" s="8"/>
      <c r="E16" s="135"/>
      <c r="F16" s="8" t="s">
        <v>37</v>
      </c>
      <c r="G16" s="144">
        <v>0.91</v>
      </c>
      <c r="H16" s="8"/>
      <c r="I16" s="9"/>
      <c r="J16" s="8" t="s">
        <v>93</v>
      </c>
      <c r="K16" s="42">
        <v>0.25</v>
      </c>
      <c r="L16" s="8"/>
      <c r="M16" s="8"/>
      <c r="N16" s="94">
        <f>C16+G16+K16</f>
        <v>1.4100000000000001</v>
      </c>
    </row>
    <row r="17" spans="1:14" x14ac:dyDescent="0.3">
      <c r="A17" s="82">
        <f>SUM(A3:A16)</f>
        <v>65.05</v>
      </c>
      <c r="B17" s="83" t="s">
        <v>9</v>
      </c>
      <c r="C17" s="139">
        <f>SUM(C3:C16)</f>
        <v>4.3600000000000003</v>
      </c>
      <c r="D17" s="84"/>
      <c r="E17" s="127">
        <f>SUM(E3:E14)</f>
        <v>3</v>
      </c>
      <c r="F17" s="85"/>
      <c r="G17" s="127">
        <f>SUM(G3:G16)</f>
        <v>3.37</v>
      </c>
      <c r="H17" s="83"/>
      <c r="I17" s="127">
        <f>SUM(I3:I14)</f>
        <v>2.06</v>
      </c>
      <c r="J17" s="83"/>
      <c r="K17" s="139">
        <f>SUM(K3:K16)</f>
        <v>2.2000000000000002</v>
      </c>
      <c r="L17" s="96"/>
      <c r="M17" s="96"/>
      <c r="N17" s="98">
        <f>SUM(N3:N16)</f>
        <v>14.99</v>
      </c>
    </row>
    <row r="19" spans="1:14" x14ac:dyDescent="0.3">
      <c r="A19" s="77"/>
      <c r="B19" s="40"/>
      <c r="C19" s="40"/>
      <c r="D19" s="80"/>
      <c r="E19" s="40"/>
      <c r="F19" s="81"/>
      <c r="G19" s="40"/>
      <c r="H19" s="16" t="s">
        <v>17</v>
      </c>
      <c r="I19" s="40"/>
      <c r="J19" s="40"/>
      <c r="K19" s="40">
        <f>N17*4.33</f>
        <v>64.906700000000001</v>
      </c>
    </row>
    <row r="20" spans="1:14" x14ac:dyDescent="0.3">
      <c r="A20" s="16"/>
      <c r="B20" s="16"/>
      <c r="C20" s="16" t="s">
        <v>10</v>
      </c>
      <c r="D20" s="16"/>
      <c r="E20" s="16"/>
      <c r="F20" s="133">
        <v>44158</v>
      </c>
      <c r="G20" s="76"/>
      <c r="I20" s="16"/>
      <c r="K20" s="16"/>
    </row>
    <row r="21" spans="1:14" x14ac:dyDescent="0.3">
      <c r="A21" s="16"/>
      <c r="B21" s="16"/>
      <c r="C21" s="16" t="s">
        <v>11</v>
      </c>
      <c r="D21" s="16"/>
      <c r="E21" s="16" t="str">
        <f>B1</f>
        <v>ROCIO MARTINEZ ORTEGA</v>
      </c>
      <c r="F21" s="64"/>
      <c r="G21" s="16"/>
      <c r="I21" s="16"/>
      <c r="J21" s="77"/>
      <c r="K21" s="78"/>
    </row>
    <row r="22" spans="1:14" x14ac:dyDescent="0.3">
      <c r="C22" s="16" t="s">
        <v>56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G26" sqref="G26"/>
    </sheetView>
  </sheetViews>
  <sheetFormatPr baseColWidth="10" defaultRowHeight="14.4" x14ac:dyDescent="0.3"/>
  <cols>
    <col min="1" max="1" width="8" customWidth="1"/>
    <col min="2" max="2" width="12.33203125" customWidth="1"/>
    <col min="3" max="3" width="6.6640625" customWidth="1"/>
    <col min="4" max="4" width="12.6640625" customWidth="1"/>
    <col min="5" max="5" width="6.33203125" customWidth="1"/>
    <col min="6" max="6" width="12.88671875" customWidth="1"/>
    <col min="7" max="7" width="6.5546875" customWidth="1"/>
    <col min="9" max="9" width="6.109375" customWidth="1"/>
    <col min="10" max="10" width="20.5546875" customWidth="1"/>
    <col min="11" max="11" width="6.33203125" customWidth="1"/>
    <col min="12" max="12" width="7" customWidth="1"/>
    <col min="13" max="13" width="4.6640625" customWidth="1"/>
    <col min="14" max="14" width="7.332031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136"/>
      <c r="D3" s="20"/>
      <c r="E3" s="128"/>
      <c r="F3" s="72"/>
      <c r="G3" s="142"/>
      <c r="H3" s="20" t="s">
        <v>101</v>
      </c>
      <c r="I3" s="142"/>
      <c r="J3" s="20"/>
      <c r="K3" s="145"/>
      <c r="L3" s="11"/>
      <c r="M3" s="11"/>
      <c r="N3" s="88"/>
    </row>
    <row r="4" spans="1:14" ht="30.6" x14ac:dyDescent="0.3">
      <c r="A4" s="87">
        <v>5.27</v>
      </c>
      <c r="B4" s="67" t="s">
        <v>39</v>
      </c>
      <c r="C4" s="137">
        <v>0.33</v>
      </c>
      <c r="D4" s="22"/>
      <c r="E4" s="129"/>
      <c r="F4" s="67"/>
      <c r="G4" s="143"/>
      <c r="H4" s="107" t="s">
        <v>103</v>
      </c>
      <c r="I4" s="143">
        <v>0.89</v>
      </c>
      <c r="J4" s="22"/>
      <c r="K4" s="146"/>
      <c r="L4" s="10"/>
      <c r="M4" s="10"/>
      <c r="N4" s="94">
        <f>C4+E4+G4+I4+K4</f>
        <v>1.22</v>
      </c>
    </row>
    <row r="5" spans="1:14" x14ac:dyDescent="0.3">
      <c r="A5" s="3"/>
      <c r="B5" s="50"/>
      <c r="C5" s="56"/>
      <c r="D5" s="51" t="s">
        <v>45</v>
      </c>
      <c r="E5" s="88"/>
      <c r="F5" s="21"/>
      <c r="G5" s="88"/>
      <c r="H5" s="21"/>
      <c r="I5" s="116"/>
      <c r="J5" s="51" t="s">
        <v>45</v>
      </c>
      <c r="K5" s="56"/>
      <c r="L5" s="51"/>
      <c r="M5" s="6"/>
      <c r="N5" s="88"/>
    </row>
    <row r="6" spans="1:14" x14ac:dyDescent="0.3">
      <c r="A6" s="7">
        <v>5.5</v>
      </c>
      <c r="B6" s="22"/>
      <c r="C6" s="42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4">
        <v>0.43</v>
      </c>
      <c r="L6" s="9"/>
      <c r="M6" s="8"/>
      <c r="N6" s="94">
        <f>C6+E6+G6+I6+K6</f>
        <v>1.25</v>
      </c>
    </row>
    <row r="7" spans="1:14" x14ac:dyDescent="0.3">
      <c r="A7" s="3"/>
      <c r="B7" s="20" t="s">
        <v>108</v>
      </c>
      <c r="C7" s="5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47"/>
      <c r="L7" s="4"/>
      <c r="M7" s="6"/>
      <c r="N7" s="88"/>
    </row>
    <row r="8" spans="1:14" x14ac:dyDescent="0.3">
      <c r="A8" s="7">
        <v>17.079999999999998</v>
      </c>
      <c r="B8" s="22" t="s">
        <v>39</v>
      </c>
      <c r="C8" s="42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4">
        <v>0.52</v>
      </c>
      <c r="L8" s="9"/>
      <c r="M8" s="8"/>
      <c r="N8" s="94">
        <f>K8+I8+G8+E8+C8</f>
        <v>3.9400000000000004</v>
      </c>
    </row>
    <row r="9" spans="1:14" x14ac:dyDescent="0.3">
      <c r="A9" s="123"/>
      <c r="B9" s="31" t="s">
        <v>113</v>
      </c>
      <c r="C9" s="56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56"/>
      <c r="L9" s="4"/>
      <c r="M9" s="6"/>
      <c r="N9" s="88"/>
    </row>
    <row r="10" spans="1:14" x14ac:dyDescent="0.3">
      <c r="A10" s="124">
        <v>20.68</v>
      </c>
      <c r="B10" s="33" t="s">
        <v>37</v>
      </c>
      <c r="C10" s="42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42">
        <v>0.75</v>
      </c>
      <c r="L10" s="9"/>
      <c r="M10" s="8"/>
      <c r="N10" s="94">
        <f>K10+I10+G10+E10+C10</f>
        <v>4.7699999999999996</v>
      </c>
    </row>
    <row r="11" spans="1:14" x14ac:dyDescent="0.3">
      <c r="A11" s="110"/>
      <c r="B11" s="72" t="s">
        <v>61</v>
      </c>
      <c r="C11" s="136"/>
      <c r="D11" s="20"/>
      <c r="E11" s="128"/>
      <c r="F11" s="72"/>
      <c r="G11" s="142"/>
      <c r="H11" s="20"/>
      <c r="I11" s="142"/>
      <c r="J11" s="20"/>
      <c r="K11" s="145"/>
      <c r="L11" s="11"/>
      <c r="M11" s="11"/>
      <c r="N11" s="88"/>
    </row>
    <row r="12" spans="1:14" x14ac:dyDescent="0.3">
      <c r="A12" s="38">
        <v>5.41</v>
      </c>
      <c r="B12" s="67" t="s">
        <v>62</v>
      </c>
      <c r="C12" s="137">
        <v>1.25</v>
      </c>
      <c r="D12" s="22"/>
      <c r="E12" s="129"/>
      <c r="F12" s="67"/>
      <c r="G12" s="143"/>
      <c r="H12" s="22"/>
      <c r="I12" s="143"/>
      <c r="J12" s="22"/>
      <c r="K12" s="146"/>
      <c r="L12" s="10"/>
      <c r="M12" s="10"/>
      <c r="N12" s="94">
        <f t="shared" ref="N12" si="0">K12+I12+G12+E12+C12</f>
        <v>1.25</v>
      </c>
    </row>
    <row r="13" spans="1:14" ht="24" x14ac:dyDescent="0.3">
      <c r="A13" s="3"/>
      <c r="B13" s="44"/>
      <c r="C13" s="138"/>
      <c r="D13" s="45" t="s">
        <v>38</v>
      </c>
      <c r="E13" s="125"/>
      <c r="F13" s="45"/>
      <c r="G13" s="125"/>
      <c r="H13" s="44"/>
      <c r="I13" s="125"/>
      <c r="J13" s="45" t="s">
        <v>38</v>
      </c>
      <c r="K13" s="131"/>
      <c r="L13" s="46"/>
      <c r="M13" s="46"/>
      <c r="N13" s="130"/>
    </row>
    <row r="14" spans="1:14" x14ac:dyDescent="0.3">
      <c r="A14" s="7">
        <v>5</v>
      </c>
      <c r="B14" s="47"/>
      <c r="C14" s="132"/>
      <c r="D14" s="43" t="s">
        <v>37</v>
      </c>
      <c r="E14" s="126">
        <v>0.9</v>
      </c>
      <c r="F14" s="43"/>
      <c r="G14" s="126"/>
      <c r="H14" s="43"/>
      <c r="I14" s="126"/>
      <c r="J14" s="43" t="s">
        <v>39</v>
      </c>
      <c r="K14" s="132">
        <v>0.25</v>
      </c>
      <c r="L14" s="43"/>
      <c r="M14" s="43"/>
      <c r="N14" s="126">
        <f>C14+E14+G14+I14+K14+M14</f>
        <v>1.1499999999999999</v>
      </c>
    </row>
    <row r="15" spans="1:14" x14ac:dyDescent="0.3">
      <c r="A15" s="82">
        <f>SUM(A3:A14)</f>
        <v>58.94</v>
      </c>
      <c r="B15" s="83" t="s">
        <v>9</v>
      </c>
      <c r="C15" s="139">
        <f>SUM(C3:C14)</f>
        <v>4.1100000000000003</v>
      </c>
      <c r="D15" s="84"/>
      <c r="E15" s="127">
        <f>SUM(E3:E14)</f>
        <v>3</v>
      </c>
      <c r="F15" s="85"/>
      <c r="G15" s="127">
        <f>SUM(G3:G14)</f>
        <v>2.46</v>
      </c>
      <c r="H15" s="83"/>
      <c r="I15" s="127">
        <f>SUM(I3:I14)</f>
        <v>2.06</v>
      </c>
      <c r="J15" s="83"/>
      <c r="K15" s="139">
        <f>SUM(K3:K14)</f>
        <v>1.95</v>
      </c>
      <c r="L15" s="96"/>
      <c r="M15" s="96"/>
      <c r="N15" s="98">
        <f>SUM(N3:N14)</f>
        <v>13.58</v>
      </c>
    </row>
    <row r="17" spans="1:11" x14ac:dyDescent="0.3">
      <c r="A17" s="77"/>
      <c r="B17" s="40"/>
      <c r="C17" s="40"/>
      <c r="D17" s="80"/>
      <c r="E17" s="40"/>
      <c r="F17" s="81"/>
      <c r="G17" s="40"/>
      <c r="H17" s="16" t="s">
        <v>17</v>
      </c>
      <c r="I17" s="40"/>
      <c r="J17" s="40"/>
      <c r="K17" s="40">
        <f>N15*4.33</f>
        <v>58.801400000000001</v>
      </c>
    </row>
    <row r="18" spans="1:11" x14ac:dyDescent="0.3">
      <c r="A18" s="16"/>
      <c r="B18" s="16"/>
      <c r="C18" s="16" t="s">
        <v>10</v>
      </c>
      <c r="D18" s="16"/>
      <c r="E18" s="16"/>
      <c r="F18" s="133">
        <v>44145</v>
      </c>
      <c r="G18" s="76"/>
      <c r="I18" s="16"/>
      <c r="K18" s="16"/>
    </row>
    <row r="19" spans="1:11" x14ac:dyDescent="0.3">
      <c r="A19" s="16"/>
      <c r="B19" s="16"/>
      <c r="C19" s="16" t="s">
        <v>11</v>
      </c>
      <c r="D19" s="16"/>
      <c r="E19" s="16" t="str">
        <f>B1</f>
        <v>ROCIO MARTINEZ ORTEGA</v>
      </c>
      <c r="F19" s="64"/>
      <c r="G19" s="16"/>
      <c r="I19" s="16"/>
      <c r="J19" s="77"/>
      <c r="K19" s="78"/>
    </row>
    <row r="20" spans="1:11" x14ac:dyDescent="0.3">
      <c r="C20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workbookViewId="0">
      <selection sqref="A1:N30"/>
    </sheetView>
  </sheetViews>
  <sheetFormatPr baseColWidth="10" defaultRowHeight="14.4" x14ac:dyDescent="0.3"/>
  <cols>
    <col min="1" max="1" width="5.44140625" customWidth="1"/>
    <col min="2" max="2" width="19" customWidth="1"/>
    <col min="3" max="3" width="4.109375" customWidth="1"/>
    <col min="4" max="4" width="19.44140625" customWidth="1"/>
    <col min="5" max="5" width="4.33203125" customWidth="1"/>
    <col min="6" max="6" width="23.44140625" customWidth="1"/>
    <col min="7" max="7" width="4.88671875" customWidth="1"/>
    <col min="8" max="8" width="21.88671875" customWidth="1"/>
    <col min="9" max="9" width="4.109375" customWidth="1"/>
    <col min="10" max="10" width="19.5546875" customWidth="1"/>
    <col min="11" max="11" width="4.6640625" customWidth="1"/>
    <col min="12" max="12" width="3.109375" customWidth="1"/>
    <col min="13" max="13" width="3.5546875" customWidth="1"/>
    <col min="14" max="14" width="6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3.2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1.2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2.7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3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2.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5" customHeight="1" x14ac:dyDescent="0.3">
      <c r="A23" s="52"/>
      <c r="B23" s="72" t="s">
        <v>197</v>
      </c>
      <c r="C23" s="136"/>
      <c r="D23" s="72" t="s">
        <v>197</v>
      </c>
      <c r="E23" s="145"/>
      <c r="F23" s="72" t="s">
        <v>197</v>
      </c>
      <c r="G23" s="136"/>
      <c r="H23" s="72" t="s">
        <v>197</v>
      </c>
      <c r="I23" s="136"/>
      <c r="J23" s="72" t="s">
        <v>197</v>
      </c>
      <c r="K23" s="136"/>
      <c r="L23" s="20"/>
      <c r="M23" s="52"/>
      <c r="N23" s="52"/>
    </row>
    <row r="24" spans="1:14" x14ac:dyDescent="0.3">
      <c r="A24" s="53">
        <v>14.08</v>
      </c>
      <c r="B24" s="187" t="s">
        <v>39</v>
      </c>
      <c r="C24" s="137">
        <v>0.36</v>
      </c>
      <c r="D24" s="22" t="s">
        <v>93</v>
      </c>
      <c r="E24" s="137">
        <v>0.36</v>
      </c>
      <c r="F24" s="67" t="s">
        <v>39</v>
      </c>
      <c r="G24" s="137">
        <v>0.36</v>
      </c>
      <c r="H24" s="22" t="s">
        <v>198</v>
      </c>
      <c r="I24" s="137">
        <v>1.81</v>
      </c>
      <c r="J24" s="22" t="s">
        <v>39</v>
      </c>
      <c r="K24" s="137">
        <v>0.36</v>
      </c>
      <c r="L24" s="22"/>
      <c r="M24" s="53"/>
      <c r="N24" s="53">
        <f>M24+K24+I24+G24+E24+C24</f>
        <v>3.2499999999999996</v>
      </c>
    </row>
    <row r="25" spans="1:14" x14ac:dyDescent="0.3">
      <c r="A25" s="20">
        <v>4</v>
      </c>
      <c r="B25" s="73"/>
      <c r="C25" s="192"/>
      <c r="D25" s="73" t="s">
        <v>55</v>
      </c>
      <c r="E25" s="192">
        <v>0.92</v>
      </c>
      <c r="F25" s="72"/>
      <c r="G25" s="52"/>
      <c r="H25" s="72"/>
      <c r="I25" s="52"/>
      <c r="J25" s="20"/>
      <c r="K25" s="193"/>
      <c r="L25" s="20"/>
      <c r="M25" s="20"/>
      <c r="N25" s="193">
        <v>0.92</v>
      </c>
    </row>
    <row r="26" spans="1:14" x14ac:dyDescent="0.3">
      <c r="A26" s="194">
        <v>4.33</v>
      </c>
      <c r="B26" s="195"/>
      <c r="C26" s="196"/>
      <c r="D26" s="195" t="s">
        <v>221</v>
      </c>
      <c r="E26" s="196">
        <v>1</v>
      </c>
      <c r="F26" s="197"/>
      <c r="G26" s="127"/>
      <c r="H26" s="197"/>
      <c r="I26" s="127"/>
      <c r="J26" s="194"/>
      <c r="K26" s="198"/>
      <c r="L26" s="194"/>
      <c r="M26" s="194"/>
      <c r="N26" s="199">
        <f>C26+E26+G26+I26+K26</f>
        <v>1</v>
      </c>
    </row>
    <row r="27" spans="1:14" x14ac:dyDescent="0.3">
      <c r="A27" s="185">
        <f>SUM(A3:A26)</f>
        <v>93.47</v>
      </c>
      <c r="B27" s="183" t="s">
        <v>9</v>
      </c>
      <c r="C27" s="139">
        <f>SUM(C3:C26)</f>
        <v>4.95</v>
      </c>
      <c r="D27" s="84"/>
      <c r="E27" s="139">
        <f>SUM(E3:E26)</f>
        <v>5.67</v>
      </c>
      <c r="F27" s="85"/>
      <c r="G27" s="139">
        <f>SUM(G3:G26)</f>
        <v>2.81</v>
      </c>
      <c r="H27" s="83"/>
      <c r="I27" s="139">
        <f>SUM(I3:I26)</f>
        <v>5.4</v>
      </c>
      <c r="J27" s="83"/>
      <c r="K27" s="139">
        <f>SUM(K3:K26)</f>
        <v>2.7199999999999998</v>
      </c>
      <c r="L27" s="96"/>
      <c r="M27" s="96"/>
      <c r="N27" s="139">
        <f>SUM(N3:N26)</f>
        <v>21.55</v>
      </c>
    </row>
    <row r="29" spans="1:14" x14ac:dyDescent="0.3">
      <c r="A29" s="77"/>
      <c r="B29" s="40"/>
      <c r="C29" s="16" t="s">
        <v>10</v>
      </c>
      <c r="D29" s="80"/>
      <c r="E29" s="40"/>
      <c r="F29" s="81"/>
      <c r="G29" s="40"/>
      <c r="H29" s="16" t="s">
        <v>17</v>
      </c>
      <c r="I29" s="40"/>
      <c r="J29" s="40"/>
    </row>
    <row r="30" spans="1:14" x14ac:dyDescent="0.3">
      <c r="A30" s="16"/>
      <c r="B30" s="16"/>
      <c r="C30" s="16" t="s">
        <v>11</v>
      </c>
      <c r="D30" s="16"/>
      <c r="E30" s="16"/>
      <c r="F30" s="133" t="s">
        <v>220</v>
      </c>
      <c r="G30" s="76"/>
      <c r="I30" s="16"/>
      <c r="J30" s="40">
        <f>N27*4.33</f>
        <v>93.311500000000009</v>
      </c>
      <c r="K30" s="16"/>
    </row>
    <row r="32" spans="1:14" x14ac:dyDescent="0.3">
      <c r="F32" t="s">
        <v>206</v>
      </c>
    </row>
    <row r="33" spans="6:6" x14ac:dyDescent="0.3">
      <c r="F33" t="s">
        <v>222</v>
      </c>
    </row>
  </sheetData>
  <pageMargins left="0" right="0" top="0" bottom="0" header="0" footer="0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4.4" x14ac:dyDescent="0.3"/>
  <cols>
    <col min="1" max="1" width="7.5546875" customWidth="1"/>
    <col min="3" max="3" width="7.33203125" customWidth="1"/>
    <col min="4" max="4" width="14.109375" customWidth="1"/>
    <col min="5" max="5" width="7.88671875" customWidth="1"/>
    <col min="7" max="7" width="6.88671875" customWidth="1"/>
    <col min="9" max="9" width="5.6640625" customWidth="1"/>
    <col min="10" max="10" width="19.88671875" customWidth="1"/>
    <col min="11" max="11" width="5.5546875" customWidth="1"/>
    <col min="12" max="12" width="7" customWidth="1"/>
    <col min="13" max="13" width="5.6640625" customWidth="1"/>
    <col min="14" max="14" width="6.332031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20"/>
      <c r="D3" s="20"/>
      <c r="E3" s="73"/>
      <c r="F3" s="72"/>
      <c r="G3" s="73"/>
      <c r="H3" s="20" t="s">
        <v>101</v>
      </c>
      <c r="I3" s="73"/>
      <c r="J3" s="20"/>
      <c r="K3" s="73"/>
      <c r="L3" s="11"/>
      <c r="M3" s="11"/>
      <c r="N3" s="88"/>
    </row>
    <row r="4" spans="1:14" ht="30.6" x14ac:dyDescent="0.3">
      <c r="A4" s="87">
        <v>5.27</v>
      </c>
      <c r="B4" s="67" t="s">
        <v>39</v>
      </c>
      <c r="C4" s="22">
        <v>0.33</v>
      </c>
      <c r="D4" s="22"/>
      <c r="E4" s="68"/>
      <c r="F4" s="67"/>
      <c r="G4" s="68"/>
      <c r="H4" s="107" t="s">
        <v>103</v>
      </c>
      <c r="I4" s="68">
        <v>0.89</v>
      </c>
      <c r="J4" s="22"/>
      <c r="K4" s="68"/>
      <c r="L4" s="10"/>
      <c r="M4" s="10"/>
      <c r="N4" s="94">
        <f>C4+E4+G4+I4+K4</f>
        <v>1.22</v>
      </c>
    </row>
    <row r="5" spans="1:14" x14ac:dyDescent="0.3">
      <c r="A5" s="3"/>
      <c r="B5" s="50"/>
      <c r="C5" s="6"/>
      <c r="D5" s="51" t="s">
        <v>45</v>
      </c>
      <c r="E5" s="88"/>
      <c r="F5" s="21"/>
      <c r="G5" s="88"/>
      <c r="H5" s="21"/>
      <c r="I5" s="116"/>
      <c r="J5" s="51" t="s">
        <v>45</v>
      </c>
      <c r="K5" s="88"/>
      <c r="L5" s="51"/>
      <c r="M5" s="6"/>
      <c r="N5" s="6"/>
    </row>
    <row r="6" spans="1:14" x14ac:dyDescent="0.3">
      <c r="A6" s="7">
        <v>5.5</v>
      </c>
      <c r="B6" s="22"/>
      <c r="C6" s="8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17">
        <v>0.43</v>
      </c>
      <c r="L6" s="9"/>
      <c r="M6" s="8"/>
      <c r="N6" s="8">
        <f>C6+E6+G6+I6+K6</f>
        <v>1.25</v>
      </c>
    </row>
    <row r="7" spans="1:14" x14ac:dyDescent="0.3">
      <c r="A7" s="3"/>
      <c r="B7" s="20" t="s">
        <v>108</v>
      </c>
      <c r="C7" s="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18"/>
      <c r="L7" s="4"/>
      <c r="M7" s="6"/>
      <c r="N7" s="6"/>
    </row>
    <row r="8" spans="1:14" x14ac:dyDescent="0.3">
      <c r="A8" s="7">
        <v>17.079999999999998</v>
      </c>
      <c r="B8" s="22" t="s">
        <v>39</v>
      </c>
      <c r="C8" s="8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17">
        <v>0.52</v>
      </c>
      <c r="L8" s="9"/>
      <c r="M8" s="8"/>
      <c r="N8" s="8">
        <f>C8+E8+G8+I8+K8</f>
        <v>3.94</v>
      </c>
    </row>
    <row r="9" spans="1:14" x14ac:dyDescent="0.3">
      <c r="A9" s="123"/>
      <c r="B9" s="31" t="s">
        <v>113</v>
      </c>
      <c r="C9" s="88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94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94">
        <v>0.75</v>
      </c>
      <c r="L10" s="9"/>
      <c r="M10" s="8"/>
      <c r="N10" s="42">
        <f>C10+E10+G10+I10+K10</f>
        <v>4.7699999999999996</v>
      </c>
    </row>
    <row r="11" spans="1:14" x14ac:dyDescent="0.3">
      <c r="A11" s="110"/>
      <c r="B11" s="72" t="s">
        <v>61</v>
      </c>
      <c r="C11" s="20"/>
      <c r="D11" s="20"/>
      <c r="E11" s="73"/>
      <c r="F11" s="72"/>
      <c r="G11" s="73"/>
      <c r="H11" s="20"/>
      <c r="I11" s="73"/>
      <c r="J11" s="20"/>
      <c r="K11" s="73"/>
      <c r="L11" s="11"/>
      <c r="M11" s="11"/>
      <c r="N11" s="88"/>
    </row>
    <row r="12" spans="1:14" x14ac:dyDescent="0.3">
      <c r="A12" s="38">
        <v>5.41</v>
      </c>
      <c r="B12" s="67" t="s">
        <v>62</v>
      </c>
      <c r="C12" s="22">
        <v>1.25</v>
      </c>
      <c r="D12" s="22"/>
      <c r="E12" s="68"/>
      <c r="F12" s="67"/>
      <c r="G12" s="68"/>
      <c r="H12" s="22"/>
      <c r="I12" s="68"/>
      <c r="J12" s="22"/>
      <c r="K12" s="68"/>
      <c r="L12" s="10"/>
      <c r="M12" s="10"/>
      <c r="N12" s="94">
        <f t="shared" ref="N12" si="0">K12+I12+G12+E12+C12</f>
        <v>1.25</v>
      </c>
    </row>
    <row r="13" spans="1:14" x14ac:dyDescent="0.3">
      <c r="A13" s="82">
        <f>SUM(A3:A12)</f>
        <v>53.94</v>
      </c>
      <c r="B13" s="83" t="s">
        <v>9</v>
      </c>
      <c r="C13" s="83">
        <f>SUM(C3:C12)</f>
        <v>4.1100000000000003</v>
      </c>
      <c r="D13" s="84"/>
      <c r="E13" s="83">
        <f>SUM(E3:E12)</f>
        <v>2.1</v>
      </c>
      <c r="F13" s="85"/>
      <c r="G13" s="83">
        <f>SUM(G3:G12)</f>
        <v>2.46</v>
      </c>
      <c r="H13" s="83"/>
      <c r="I13" s="83">
        <f>SUM(I3:I12)</f>
        <v>2.06</v>
      </c>
      <c r="J13" s="83"/>
      <c r="K13" s="83">
        <f>SUM(K3:K12)</f>
        <v>1.7</v>
      </c>
      <c r="L13" s="96"/>
      <c r="M13" s="96">
        <f ca="1">SUM(M3:M13)</f>
        <v>0</v>
      </c>
      <c r="N13" s="98">
        <f>SUM(N3:N12)</f>
        <v>12.43</v>
      </c>
    </row>
    <row r="15" spans="1:14" x14ac:dyDescent="0.3">
      <c r="A15" s="77"/>
      <c r="B15" s="40"/>
      <c r="C15" s="40"/>
      <c r="D15" s="80"/>
      <c r="E15" s="40"/>
      <c r="F15" s="81"/>
      <c r="G15" s="40"/>
      <c r="H15" s="16" t="s">
        <v>17</v>
      </c>
      <c r="I15" s="40"/>
      <c r="J15" s="40"/>
      <c r="K15" s="40">
        <f>N13*4.33</f>
        <v>53.821899999999999</v>
      </c>
    </row>
    <row r="16" spans="1:14" x14ac:dyDescent="0.3">
      <c r="A16" s="16"/>
      <c r="B16" s="16"/>
      <c r="C16" s="16" t="s">
        <v>10</v>
      </c>
      <c r="D16" s="16"/>
      <c r="E16" s="16"/>
      <c r="F16" s="16" t="s">
        <v>115</v>
      </c>
      <c r="G16" s="76"/>
      <c r="I16" s="16"/>
      <c r="K16" s="16"/>
    </row>
    <row r="17" spans="1:11" x14ac:dyDescent="0.3">
      <c r="A17" s="16"/>
      <c r="B17" s="16"/>
      <c r="C17" s="16" t="s">
        <v>11</v>
      </c>
      <c r="D17" s="16"/>
      <c r="E17" s="16" t="str">
        <f>B1</f>
        <v>ROCIO MARTINEZ ORTEGA</v>
      </c>
      <c r="F17" s="64"/>
      <c r="G17" s="16"/>
      <c r="I17" s="16"/>
      <c r="J17" s="77"/>
      <c r="K17" s="78"/>
    </row>
    <row r="18" spans="1:11" x14ac:dyDescent="0.3">
      <c r="C18" s="16" t="s">
        <v>56</v>
      </c>
    </row>
  </sheetData>
  <pageMargins left="0.25" right="0.25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3"/>
    </sheetView>
  </sheetViews>
  <sheetFormatPr baseColWidth="10" defaultRowHeight="14.4" x14ac:dyDescent="0.3"/>
  <cols>
    <col min="1" max="1" width="7.44140625" customWidth="1"/>
    <col min="2" max="2" width="14.44140625" customWidth="1"/>
    <col min="3" max="3" width="6.109375" customWidth="1"/>
    <col min="4" max="4" width="14.5546875" customWidth="1"/>
    <col min="5" max="5" width="6.88671875" customWidth="1"/>
    <col min="7" max="7" width="6.44140625" customWidth="1"/>
    <col min="8" max="8" width="17.44140625" customWidth="1"/>
    <col min="9" max="9" width="6.109375" customWidth="1"/>
    <col min="10" max="10" width="21.33203125" customWidth="1"/>
    <col min="11" max="11" width="6.44140625" customWidth="1"/>
    <col min="12" max="12" width="6.88671875" customWidth="1"/>
    <col min="13" max="13" width="5.44140625" customWidth="1"/>
    <col min="14" max="14" width="8.5546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20"/>
      <c r="D3" s="20"/>
      <c r="E3" s="73"/>
      <c r="F3" s="72"/>
      <c r="G3" s="73"/>
      <c r="H3" s="20" t="s">
        <v>101</v>
      </c>
      <c r="I3" s="73"/>
      <c r="J3" s="20"/>
      <c r="K3" s="73"/>
      <c r="L3" s="11"/>
      <c r="M3" s="11"/>
      <c r="N3" s="88"/>
    </row>
    <row r="4" spans="1:14" ht="20.399999999999999" x14ac:dyDescent="0.3">
      <c r="A4" s="87">
        <v>5.27</v>
      </c>
      <c r="B4" s="67" t="s">
        <v>39</v>
      </c>
      <c r="C4" s="22">
        <v>0.33</v>
      </c>
      <c r="D4" s="22"/>
      <c r="E4" s="68"/>
      <c r="F4" s="67"/>
      <c r="G4" s="68"/>
      <c r="H4" s="107" t="s">
        <v>103</v>
      </c>
      <c r="I4" s="68">
        <v>0.89</v>
      </c>
      <c r="J4" s="22"/>
      <c r="K4" s="68"/>
      <c r="L4" s="10"/>
      <c r="M4" s="10"/>
      <c r="N4" s="94">
        <f>C4+E4+G4+I4+K4</f>
        <v>1.22</v>
      </c>
    </row>
    <row r="5" spans="1:14" x14ac:dyDescent="0.3">
      <c r="A5" s="3"/>
      <c r="B5" s="50"/>
      <c r="C5" s="6"/>
      <c r="D5" s="51" t="s">
        <v>45</v>
      </c>
      <c r="E5" s="88"/>
      <c r="F5" s="21"/>
      <c r="G5" s="88"/>
      <c r="H5" s="21"/>
      <c r="I5" s="116"/>
      <c r="J5" s="51" t="s">
        <v>45</v>
      </c>
      <c r="K5" s="88"/>
      <c r="L5" s="51"/>
      <c r="M5" s="6"/>
      <c r="N5" s="6"/>
    </row>
    <row r="6" spans="1:14" x14ac:dyDescent="0.3">
      <c r="A6" s="7">
        <v>5.5</v>
      </c>
      <c r="B6" s="22"/>
      <c r="C6" s="8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17">
        <v>0.43</v>
      </c>
      <c r="L6" s="9"/>
      <c r="M6" s="8"/>
      <c r="N6" s="8">
        <f>C6+E6+G6+I6+K6</f>
        <v>1.25</v>
      </c>
    </row>
    <row r="7" spans="1:14" x14ac:dyDescent="0.3">
      <c r="A7" s="3"/>
      <c r="B7" s="20" t="s">
        <v>108</v>
      </c>
      <c r="C7" s="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18"/>
      <c r="L7" s="4"/>
      <c r="M7" s="6"/>
      <c r="N7" s="6"/>
    </row>
    <row r="8" spans="1:14" x14ac:dyDescent="0.3">
      <c r="A8" s="7">
        <v>17.079999999999998</v>
      </c>
      <c r="B8" s="22" t="s">
        <v>39</v>
      </c>
      <c r="C8" s="8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17">
        <v>0.52</v>
      </c>
      <c r="L8" s="9"/>
      <c r="M8" s="8"/>
      <c r="N8" s="8">
        <f>C8+E8+G8+I8+K8</f>
        <v>3.94</v>
      </c>
    </row>
    <row r="9" spans="1:14" x14ac:dyDescent="0.3">
      <c r="A9" s="123"/>
      <c r="B9" s="31" t="s">
        <v>113</v>
      </c>
      <c r="C9" s="88"/>
      <c r="D9" s="31" t="s">
        <v>113</v>
      </c>
      <c r="E9" s="88"/>
      <c r="F9" s="31" t="s">
        <v>113</v>
      </c>
      <c r="G9" s="88"/>
      <c r="H9" s="31" t="s">
        <v>113</v>
      </c>
      <c r="I9" s="88"/>
      <c r="J9" s="31" t="s">
        <v>113</v>
      </c>
      <c r="K9" s="88"/>
      <c r="L9" s="4"/>
      <c r="M9" s="6"/>
      <c r="N9" s="56"/>
    </row>
    <row r="10" spans="1:14" x14ac:dyDescent="0.3">
      <c r="A10" s="124">
        <v>20.68</v>
      </c>
      <c r="B10" s="33" t="s">
        <v>37</v>
      </c>
      <c r="C10" s="94">
        <v>2</v>
      </c>
      <c r="D10" s="33" t="s">
        <v>39</v>
      </c>
      <c r="E10" s="94">
        <v>0.75</v>
      </c>
      <c r="F10" s="33" t="s">
        <v>39</v>
      </c>
      <c r="G10" s="94">
        <v>0.63</v>
      </c>
      <c r="H10" s="33" t="s">
        <v>39</v>
      </c>
      <c r="I10" s="94">
        <v>0.64</v>
      </c>
      <c r="J10" s="33" t="s">
        <v>39</v>
      </c>
      <c r="K10" s="94">
        <v>0.75</v>
      </c>
      <c r="L10" s="9"/>
      <c r="M10" s="8"/>
      <c r="N10" s="42">
        <f>C10+E10+G10+I10+K10</f>
        <v>4.7699999999999996</v>
      </c>
    </row>
    <row r="11" spans="1:14" x14ac:dyDescent="0.3">
      <c r="A11" s="110"/>
      <c r="B11" s="72" t="s">
        <v>61</v>
      </c>
      <c r="C11" s="20"/>
      <c r="D11" s="20"/>
      <c r="E11" s="73"/>
      <c r="F11" s="72"/>
      <c r="G11" s="73"/>
      <c r="H11" s="20"/>
      <c r="I11" s="73"/>
      <c r="J11" s="20"/>
      <c r="K11" s="73"/>
      <c r="L11" s="11"/>
      <c r="M11" s="11"/>
      <c r="N11" s="88"/>
    </row>
    <row r="12" spans="1:14" x14ac:dyDescent="0.3">
      <c r="A12" s="38">
        <v>5.41</v>
      </c>
      <c r="B12" s="67" t="s">
        <v>62</v>
      </c>
      <c r="C12" s="22">
        <v>1.25</v>
      </c>
      <c r="D12" s="22"/>
      <c r="E12" s="68"/>
      <c r="F12" s="67"/>
      <c r="G12" s="68"/>
      <c r="H12" s="22"/>
      <c r="I12" s="68"/>
      <c r="J12" s="22"/>
      <c r="K12" s="68"/>
      <c r="L12" s="10"/>
      <c r="M12" s="10"/>
      <c r="N12" s="94">
        <f t="shared" ref="N12" si="0">K12+I12+G12+E12+C12</f>
        <v>1.25</v>
      </c>
    </row>
    <row r="13" spans="1:14" ht="30.6" x14ac:dyDescent="0.3">
      <c r="A13" s="66"/>
      <c r="B13" s="105"/>
      <c r="C13" s="105"/>
      <c r="D13" s="119" t="s">
        <v>79</v>
      </c>
      <c r="E13" s="105"/>
      <c r="F13" s="119"/>
      <c r="G13" s="105"/>
      <c r="H13" s="119"/>
      <c r="I13" s="119"/>
      <c r="J13" s="119" t="s">
        <v>79</v>
      </c>
      <c r="K13" s="105"/>
      <c r="L13" s="120"/>
      <c r="M13" s="12"/>
      <c r="N13" s="12"/>
    </row>
    <row r="14" spans="1:14" x14ac:dyDescent="0.3">
      <c r="A14" s="38">
        <v>8.66</v>
      </c>
      <c r="B14" s="107"/>
      <c r="C14" s="107"/>
      <c r="D14" s="121"/>
      <c r="E14" s="107">
        <v>1</v>
      </c>
      <c r="F14" s="121"/>
      <c r="G14" s="107"/>
      <c r="H14" s="121"/>
      <c r="I14" s="121"/>
      <c r="J14" s="121"/>
      <c r="K14" s="107">
        <v>1</v>
      </c>
      <c r="L14" s="122"/>
      <c r="M14" s="8"/>
      <c r="N14" s="122">
        <f>E14+G14+I14+K14+M14</f>
        <v>2</v>
      </c>
    </row>
    <row r="15" spans="1:14" x14ac:dyDescent="0.3">
      <c r="A15" s="82">
        <f>SUM(A3:A14)</f>
        <v>62.599999999999994</v>
      </c>
      <c r="B15" s="83" t="s">
        <v>9</v>
      </c>
      <c r="C15" s="83">
        <f>SUM(C3:C14)</f>
        <v>4.1100000000000003</v>
      </c>
      <c r="D15" s="84"/>
      <c r="E15" s="83">
        <f>SUM(E3:E14)</f>
        <v>3.1</v>
      </c>
      <c r="F15" s="85"/>
      <c r="G15" s="83">
        <f>SUM(G3:G14)</f>
        <v>2.46</v>
      </c>
      <c r="H15" s="83"/>
      <c r="I15" s="83">
        <f>SUM(I3:I14)</f>
        <v>2.06</v>
      </c>
      <c r="J15" s="83"/>
      <c r="K15" s="83">
        <f>SUM(K3:K14)</f>
        <v>2.7</v>
      </c>
      <c r="L15" s="96"/>
      <c r="M15" s="96">
        <f ca="1">SUM(M3:M15)</f>
        <v>0</v>
      </c>
      <c r="N15" s="98">
        <f>SUM(N3:N14)</f>
        <v>14.43</v>
      </c>
    </row>
    <row r="17" spans="1:11" x14ac:dyDescent="0.3">
      <c r="A17" s="77"/>
      <c r="B17" s="40"/>
      <c r="C17" s="40"/>
      <c r="D17" s="80"/>
      <c r="E17" s="40"/>
      <c r="F17" s="81"/>
      <c r="G17" s="40"/>
      <c r="H17" s="16" t="s">
        <v>17</v>
      </c>
      <c r="I17" s="40"/>
      <c r="J17" s="40"/>
      <c r="K17" s="40">
        <f>N15*4.33</f>
        <v>62.481900000000003</v>
      </c>
    </row>
    <row r="18" spans="1:11" x14ac:dyDescent="0.3">
      <c r="A18" s="16"/>
      <c r="B18" s="16"/>
      <c r="C18" s="16" t="s">
        <v>10</v>
      </c>
      <c r="D18" s="16"/>
      <c r="E18" s="16"/>
      <c r="F18" s="16" t="s">
        <v>114</v>
      </c>
      <c r="G18" s="76"/>
      <c r="I18" s="16"/>
      <c r="K18" s="16"/>
    </row>
    <row r="19" spans="1:11" x14ac:dyDescent="0.3">
      <c r="A19" s="16"/>
      <c r="B19" s="16"/>
      <c r="C19" s="16" t="s">
        <v>11</v>
      </c>
      <c r="D19" s="16"/>
      <c r="E19" s="16" t="str">
        <f>B1</f>
        <v>ROCIO MARTINEZ ORTEGA</v>
      </c>
      <c r="F19" s="64"/>
      <c r="G19" s="16"/>
      <c r="I19" s="16"/>
      <c r="J19" s="77"/>
      <c r="K19" s="78"/>
    </row>
    <row r="20" spans="1:11" x14ac:dyDescent="0.3">
      <c r="C20" s="16" t="s">
        <v>56</v>
      </c>
    </row>
  </sheetData>
  <pageMargins left="0" right="0" top="0" bottom="0" header="0" footer="0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9" sqref="A9:N10"/>
    </sheetView>
  </sheetViews>
  <sheetFormatPr baseColWidth="10" defaultRowHeight="14.4" x14ac:dyDescent="0.3"/>
  <cols>
    <col min="1" max="1" width="7.44140625" customWidth="1"/>
    <col min="3" max="3" width="5.44140625" customWidth="1"/>
    <col min="4" max="4" width="17.5546875" customWidth="1"/>
    <col min="5" max="5" width="5.109375" customWidth="1"/>
    <col min="6" max="6" width="17.33203125" customWidth="1"/>
    <col min="7" max="7" width="6" customWidth="1"/>
    <col min="8" max="8" width="13.44140625" customWidth="1"/>
    <col min="9" max="9" width="5.44140625" customWidth="1"/>
    <col min="10" max="10" width="20.6640625" customWidth="1"/>
    <col min="11" max="11" width="7.109375" customWidth="1"/>
    <col min="12" max="12" width="6.109375" customWidth="1"/>
    <col min="13" max="13" width="5.109375" customWidth="1"/>
    <col min="14" max="14" width="6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20"/>
      <c r="D3" s="20"/>
      <c r="E3" s="73"/>
      <c r="F3" s="72"/>
      <c r="G3" s="73"/>
      <c r="H3" s="20" t="s">
        <v>101</v>
      </c>
      <c r="I3" s="73"/>
      <c r="J3" s="20"/>
      <c r="K3" s="73"/>
      <c r="L3" s="11"/>
      <c r="M3" s="11"/>
      <c r="N3" s="88"/>
    </row>
    <row r="4" spans="1:14" ht="22.5" customHeight="1" x14ac:dyDescent="0.3">
      <c r="A4" s="87">
        <v>5.27</v>
      </c>
      <c r="B4" s="67" t="s">
        <v>39</v>
      </c>
      <c r="C4" s="22">
        <v>0.33</v>
      </c>
      <c r="D4" s="22"/>
      <c r="E4" s="68"/>
      <c r="F4" s="67"/>
      <c r="G4" s="68"/>
      <c r="H4" s="107" t="s">
        <v>103</v>
      </c>
      <c r="I4" s="68">
        <v>0.89</v>
      </c>
      <c r="J4" s="22"/>
      <c r="K4" s="68"/>
      <c r="L4" s="10"/>
      <c r="M4" s="10"/>
      <c r="N4" s="94">
        <f>C4+E4+G4+I4+K4</f>
        <v>1.22</v>
      </c>
    </row>
    <row r="5" spans="1:14" x14ac:dyDescent="0.3">
      <c r="A5" s="3"/>
      <c r="B5" s="50"/>
      <c r="C5" s="6"/>
      <c r="D5" s="51" t="s">
        <v>45</v>
      </c>
      <c r="E5" s="88"/>
      <c r="F5" s="21"/>
      <c r="G5" s="88"/>
      <c r="H5" s="21"/>
      <c r="I5" s="116"/>
      <c r="J5" s="51" t="s">
        <v>45</v>
      </c>
      <c r="K5" s="88"/>
      <c r="L5" s="51"/>
      <c r="M5" s="6"/>
      <c r="N5" s="6"/>
    </row>
    <row r="6" spans="1:14" x14ac:dyDescent="0.3">
      <c r="A6" s="7">
        <v>5.5</v>
      </c>
      <c r="B6" s="22"/>
      <c r="C6" s="8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17">
        <v>0.43</v>
      </c>
      <c r="L6" s="9"/>
      <c r="M6" s="8"/>
      <c r="N6" s="8">
        <f>C6+E6+G6+I6+K6</f>
        <v>1.25</v>
      </c>
    </row>
    <row r="7" spans="1:14" x14ac:dyDescent="0.3">
      <c r="A7" s="3"/>
      <c r="B7" s="20" t="s">
        <v>108</v>
      </c>
      <c r="C7" s="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18"/>
      <c r="L7" s="4"/>
      <c r="M7" s="6"/>
      <c r="N7" s="6"/>
    </row>
    <row r="8" spans="1:14" x14ac:dyDescent="0.3">
      <c r="A8" s="7">
        <v>17.079999999999998</v>
      </c>
      <c r="B8" s="22" t="s">
        <v>39</v>
      </c>
      <c r="C8" s="8">
        <v>0.53</v>
      </c>
      <c r="D8" s="8" t="s">
        <v>39</v>
      </c>
      <c r="E8" s="117">
        <v>0.53</v>
      </c>
      <c r="F8" s="9" t="s">
        <v>37</v>
      </c>
      <c r="G8" s="94">
        <v>1.83</v>
      </c>
      <c r="H8" s="8" t="s">
        <v>39</v>
      </c>
      <c r="I8" s="94">
        <v>0.53</v>
      </c>
      <c r="J8" s="8" t="s">
        <v>39</v>
      </c>
      <c r="K8" s="117">
        <v>0.52</v>
      </c>
      <c r="L8" s="9"/>
      <c r="M8" s="8"/>
      <c r="N8" s="8">
        <f>C8+E8+G8+I8+K8</f>
        <v>3.94</v>
      </c>
    </row>
    <row r="9" spans="1:14" ht="27.75" customHeight="1" x14ac:dyDescent="0.3">
      <c r="A9" s="66"/>
      <c r="B9" s="105"/>
      <c r="C9" s="105"/>
      <c r="D9" s="119"/>
      <c r="E9" s="105"/>
      <c r="F9" s="119" t="s">
        <v>79</v>
      </c>
      <c r="G9" s="105"/>
      <c r="H9" s="119"/>
      <c r="I9" s="119"/>
      <c r="J9" s="119" t="s">
        <v>79</v>
      </c>
      <c r="K9" s="105"/>
      <c r="L9" s="120"/>
      <c r="M9" s="12"/>
      <c r="N9" s="12"/>
    </row>
    <row r="10" spans="1:14" x14ac:dyDescent="0.3">
      <c r="A10" s="38">
        <v>8.66</v>
      </c>
      <c r="B10" s="107"/>
      <c r="C10" s="107"/>
      <c r="D10" s="121"/>
      <c r="E10" s="107"/>
      <c r="F10" s="121"/>
      <c r="G10" s="107">
        <v>1</v>
      </c>
      <c r="H10" s="121"/>
      <c r="I10" s="121"/>
      <c r="J10" s="121"/>
      <c r="K10" s="107">
        <v>1</v>
      </c>
      <c r="L10" s="122"/>
      <c r="M10" s="8"/>
      <c r="N10" s="122">
        <f>E10+G10+I10+K10+M10</f>
        <v>2</v>
      </c>
    </row>
    <row r="11" spans="1:14" x14ac:dyDescent="0.3">
      <c r="A11" s="82">
        <f>SUM(A3:A10)</f>
        <v>36.51</v>
      </c>
      <c r="B11" s="83" t="s">
        <v>9</v>
      </c>
      <c r="C11" s="83">
        <f>SUM(C3:C10)</f>
        <v>0.8600000000000001</v>
      </c>
      <c r="D11" s="84"/>
      <c r="E11" s="83">
        <f>SUM(E3:E10)</f>
        <v>1.35</v>
      </c>
      <c r="F11" s="85"/>
      <c r="G11" s="83">
        <f>SUM(G3:G10)</f>
        <v>2.83</v>
      </c>
      <c r="H11" s="83"/>
      <c r="I11" s="83">
        <f>SUM(I3:I10)</f>
        <v>1.42</v>
      </c>
      <c r="J11" s="83"/>
      <c r="K11" s="83">
        <f>SUM(K3:K10)</f>
        <v>1.95</v>
      </c>
      <c r="L11" s="96"/>
      <c r="M11" s="96">
        <f ca="1">SUM(M3:M11)</f>
        <v>0</v>
      </c>
      <c r="N11" s="98">
        <f>SUM(N3:N10)</f>
        <v>8.41</v>
      </c>
    </row>
    <row r="13" spans="1:14" x14ac:dyDescent="0.3">
      <c r="A13" s="77"/>
      <c r="B13" s="40"/>
      <c r="C13" s="40"/>
      <c r="D13" s="80"/>
      <c r="E13" s="40"/>
      <c r="F13" s="81"/>
      <c r="G13" s="40"/>
      <c r="H13" s="16" t="s">
        <v>17</v>
      </c>
      <c r="I13" s="40"/>
      <c r="J13" s="40"/>
      <c r="K13" s="40">
        <f>N11*4.33</f>
        <v>36.415300000000002</v>
      </c>
    </row>
    <row r="14" spans="1:14" x14ac:dyDescent="0.3">
      <c r="A14" s="16"/>
      <c r="B14" s="16"/>
      <c r="C14" s="16" t="s">
        <v>10</v>
      </c>
      <c r="D14" s="16"/>
      <c r="E14" s="16"/>
      <c r="F14" s="16" t="s">
        <v>110</v>
      </c>
      <c r="G14" s="76"/>
      <c r="I14" s="16"/>
      <c r="K14" s="16"/>
    </row>
    <row r="15" spans="1:14" x14ac:dyDescent="0.3">
      <c r="A15" s="16"/>
      <c r="B15" s="16"/>
      <c r="C15" s="16" t="s">
        <v>11</v>
      </c>
      <c r="D15" s="16"/>
      <c r="E15" s="16" t="str">
        <f>B1</f>
        <v>ROCIO MARTINEZ ORTEGA</v>
      </c>
      <c r="F15" s="64"/>
      <c r="G15" s="16"/>
      <c r="I15" s="16"/>
      <c r="J15" s="77"/>
      <c r="K15" s="78"/>
    </row>
    <row r="16" spans="1:14" x14ac:dyDescent="0.3">
      <c r="C16" s="16" t="s">
        <v>56</v>
      </c>
    </row>
    <row r="17" spans="6:6" x14ac:dyDescent="0.3">
      <c r="F17" t="s">
        <v>112</v>
      </c>
    </row>
  </sheetData>
  <pageMargins left="0.25" right="0.25" top="0.75" bottom="0.75" header="0.3" footer="0.3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4.4" x14ac:dyDescent="0.3"/>
  <cols>
    <col min="1" max="1" width="7.33203125" customWidth="1"/>
    <col min="3" max="3" width="6.88671875" customWidth="1"/>
    <col min="4" max="4" width="12.88671875" customWidth="1"/>
    <col min="5" max="5" width="6.5546875" customWidth="1"/>
    <col min="7" max="7" width="6.33203125" customWidth="1"/>
    <col min="8" max="8" width="13.44140625" customWidth="1"/>
    <col min="9" max="9" width="6.109375" customWidth="1"/>
    <col min="10" max="10" width="23.5546875" customWidth="1"/>
    <col min="11" max="11" width="6.88671875" customWidth="1"/>
    <col min="12" max="12" width="5.44140625" customWidth="1"/>
    <col min="13" max="13" width="3.88671875" customWidth="1"/>
    <col min="14" max="14" width="5.88671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115"/>
      <c r="B3" s="72" t="s">
        <v>101</v>
      </c>
      <c r="C3" s="20"/>
      <c r="D3" s="20"/>
      <c r="E3" s="73"/>
      <c r="F3" s="72"/>
      <c r="G3" s="73"/>
      <c r="H3" s="20" t="s">
        <v>101</v>
      </c>
      <c r="I3" s="73"/>
      <c r="J3" s="20"/>
      <c r="K3" s="73"/>
      <c r="L3" s="11"/>
      <c r="M3" s="11"/>
      <c r="N3" s="88"/>
    </row>
    <row r="4" spans="1:14" ht="20.399999999999999" x14ac:dyDescent="0.3">
      <c r="A4" s="87">
        <v>5.27</v>
      </c>
      <c r="B4" s="67" t="s">
        <v>39</v>
      </c>
      <c r="C4" s="22">
        <v>0.33</v>
      </c>
      <c r="D4" s="22"/>
      <c r="E4" s="68"/>
      <c r="F4" s="67"/>
      <c r="G4" s="68"/>
      <c r="H4" s="107" t="s">
        <v>103</v>
      </c>
      <c r="I4" s="68">
        <v>0.89</v>
      </c>
      <c r="J4" s="22"/>
      <c r="K4" s="68"/>
      <c r="L4" s="10"/>
      <c r="M4" s="10"/>
      <c r="N4" s="94">
        <f>C4+E4+G4+I4+K4</f>
        <v>1.22</v>
      </c>
    </row>
    <row r="5" spans="1:14" x14ac:dyDescent="0.3">
      <c r="A5" s="3"/>
      <c r="B5" s="50"/>
      <c r="C5" s="6"/>
      <c r="D5" s="51" t="s">
        <v>45</v>
      </c>
      <c r="E5" s="88"/>
      <c r="F5" s="21"/>
      <c r="G5" s="88"/>
      <c r="H5" s="21"/>
      <c r="I5" s="116"/>
      <c r="J5" s="51" t="s">
        <v>45</v>
      </c>
      <c r="K5" s="88"/>
      <c r="L5" s="51"/>
      <c r="M5" s="6"/>
      <c r="N5" s="6"/>
    </row>
    <row r="6" spans="1:14" x14ac:dyDescent="0.3">
      <c r="A6" s="7">
        <v>5.5</v>
      </c>
      <c r="B6" s="22"/>
      <c r="C6" s="8"/>
      <c r="D6" s="8" t="s">
        <v>37</v>
      </c>
      <c r="E6" s="117">
        <v>0.82</v>
      </c>
      <c r="F6" s="9"/>
      <c r="G6" s="94"/>
      <c r="H6" s="8"/>
      <c r="I6" s="94"/>
      <c r="J6" s="8" t="s">
        <v>105</v>
      </c>
      <c r="K6" s="117">
        <v>0.43</v>
      </c>
      <c r="L6" s="9"/>
      <c r="M6" s="8"/>
      <c r="N6" s="8">
        <f>C6+E6+G6+I6+K6</f>
        <v>1.25</v>
      </c>
    </row>
    <row r="7" spans="1:14" x14ac:dyDescent="0.3">
      <c r="A7" s="3"/>
      <c r="B7" s="20" t="s">
        <v>108</v>
      </c>
      <c r="C7" s="6"/>
      <c r="D7" s="6" t="s">
        <v>108</v>
      </c>
      <c r="E7" s="118"/>
      <c r="F7" s="4" t="s">
        <v>108</v>
      </c>
      <c r="G7" s="88"/>
      <c r="H7" s="6" t="s">
        <v>108</v>
      </c>
      <c r="I7" s="88"/>
      <c r="J7" s="6" t="s">
        <v>108</v>
      </c>
      <c r="K7" s="118"/>
      <c r="L7" s="4"/>
      <c r="M7" s="6"/>
      <c r="N7" s="6"/>
    </row>
    <row r="8" spans="1:14" x14ac:dyDescent="0.3">
      <c r="A8" s="7">
        <v>17.079999999999998</v>
      </c>
      <c r="B8" s="22" t="s">
        <v>39</v>
      </c>
      <c r="C8" s="8">
        <v>0.53</v>
      </c>
      <c r="D8" s="8" t="s">
        <v>39</v>
      </c>
      <c r="E8" s="117">
        <v>0.53</v>
      </c>
      <c r="F8" s="9" t="s">
        <v>39</v>
      </c>
      <c r="G8" s="94">
        <v>0.53</v>
      </c>
      <c r="H8" s="8" t="s">
        <v>111</v>
      </c>
      <c r="I8" s="94">
        <v>1.83</v>
      </c>
      <c r="J8" s="8" t="s">
        <v>39</v>
      </c>
      <c r="K8" s="117">
        <v>0.52</v>
      </c>
      <c r="L8" s="9"/>
      <c r="M8" s="8"/>
      <c r="N8" s="8">
        <f>C8+E8+G8+I8+K8</f>
        <v>3.94</v>
      </c>
    </row>
    <row r="9" spans="1:14" x14ac:dyDescent="0.3">
      <c r="A9" s="82">
        <f>SUM(A3:A8)</f>
        <v>27.849999999999998</v>
      </c>
      <c r="B9" s="83" t="s">
        <v>9</v>
      </c>
      <c r="C9" s="83">
        <f>SUM(C3:C8)</f>
        <v>0.8600000000000001</v>
      </c>
      <c r="D9" s="84"/>
      <c r="E9" s="83">
        <f>SUM(E3:E8)</f>
        <v>1.35</v>
      </c>
      <c r="F9" s="85"/>
      <c r="G9" s="83">
        <f>SUM(G3:G8)</f>
        <v>0.53</v>
      </c>
      <c r="H9" s="83"/>
      <c r="I9" s="83">
        <f>SUM(I3:I8)</f>
        <v>2.72</v>
      </c>
      <c r="J9" s="83"/>
      <c r="K9" s="83">
        <f>SUM(K3:K8)</f>
        <v>0.95</v>
      </c>
      <c r="L9" s="96"/>
      <c r="M9" s="96">
        <f ca="1">SUM(M3:M9)</f>
        <v>0</v>
      </c>
      <c r="N9" s="98">
        <f>SUM(N3:N8)</f>
        <v>6.41</v>
      </c>
    </row>
    <row r="11" spans="1:14" x14ac:dyDescent="0.3">
      <c r="A11" s="77"/>
      <c r="B11" s="40"/>
      <c r="C11" s="40"/>
      <c r="D11" s="80"/>
      <c r="E11" s="40"/>
      <c r="F11" s="81"/>
      <c r="G11" s="40"/>
      <c r="H11" s="16" t="s">
        <v>17</v>
      </c>
      <c r="I11" s="40"/>
      <c r="J11" s="40"/>
      <c r="K11" s="40">
        <f>N9*4.33</f>
        <v>27.755300000000002</v>
      </c>
    </row>
    <row r="12" spans="1:14" x14ac:dyDescent="0.3">
      <c r="A12" s="16"/>
      <c r="B12" s="16"/>
      <c r="C12" s="16" t="s">
        <v>10</v>
      </c>
      <c r="D12" s="16"/>
      <c r="E12" s="16"/>
      <c r="F12" s="16" t="s">
        <v>109</v>
      </c>
      <c r="G12" s="76"/>
      <c r="I12" s="16"/>
      <c r="K12" s="16"/>
    </row>
    <row r="13" spans="1:14" x14ac:dyDescent="0.3">
      <c r="A13" s="16"/>
      <c r="B13" s="16"/>
      <c r="C13" s="16" t="s">
        <v>11</v>
      </c>
      <c r="D13" s="16"/>
      <c r="E13" s="16" t="str">
        <f>B1</f>
        <v>ROCIO MARTINEZ ORTEGA</v>
      </c>
      <c r="F13" s="64"/>
      <c r="G13" s="16"/>
      <c r="I13" s="16"/>
      <c r="J13" s="77"/>
      <c r="K13" s="78"/>
    </row>
    <row r="14" spans="1:14" x14ac:dyDescent="0.3">
      <c r="C14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O17"/>
    </sheetView>
  </sheetViews>
  <sheetFormatPr baseColWidth="10" defaultRowHeight="14.4" x14ac:dyDescent="0.3"/>
  <cols>
    <col min="1" max="1" width="7.44140625" customWidth="1"/>
    <col min="3" max="3" width="6.33203125" customWidth="1"/>
    <col min="5" max="5" width="6" customWidth="1"/>
    <col min="7" max="7" width="6.33203125" customWidth="1"/>
    <col min="8" max="8" width="13" customWidth="1"/>
    <col min="9" max="9" width="6.88671875" customWidth="1"/>
    <col min="10" max="10" width="22.33203125" customWidth="1"/>
    <col min="11" max="11" width="6" customWidth="1"/>
    <col min="12" max="12" width="4.6640625" customWidth="1"/>
    <col min="13" max="13" width="5.88671875" customWidth="1"/>
    <col min="14" max="14" width="7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72"/>
      <c r="C3" s="20"/>
      <c r="D3" s="20" t="s">
        <v>99</v>
      </c>
      <c r="E3" s="73"/>
      <c r="F3" s="72"/>
      <c r="G3" s="73"/>
      <c r="H3" s="20"/>
      <c r="I3" s="73"/>
      <c r="J3" s="20" t="s">
        <v>99</v>
      </c>
      <c r="K3" s="73"/>
      <c r="L3" s="11"/>
      <c r="M3" s="11"/>
      <c r="N3" s="88"/>
    </row>
    <row r="4" spans="1:14" x14ac:dyDescent="0.3">
      <c r="A4" s="38">
        <v>4.33</v>
      </c>
      <c r="B4" s="112"/>
      <c r="C4" s="70"/>
      <c r="D4" s="70" t="s">
        <v>37</v>
      </c>
      <c r="E4" s="113">
        <v>0.75</v>
      </c>
      <c r="F4" s="112"/>
      <c r="G4" s="113"/>
      <c r="H4" s="70"/>
      <c r="I4" s="113"/>
      <c r="J4" s="70" t="s">
        <v>39</v>
      </c>
      <c r="K4" s="113">
        <v>0.25</v>
      </c>
      <c r="L4" s="111"/>
      <c r="M4" s="111"/>
      <c r="N4" s="114">
        <f>C4+E4+G4+I4+K4</f>
        <v>1</v>
      </c>
    </row>
    <row r="5" spans="1:14" x14ac:dyDescent="0.3">
      <c r="A5" s="115"/>
      <c r="B5" s="72" t="s">
        <v>101</v>
      </c>
      <c r="C5" s="20"/>
      <c r="D5" s="20"/>
      <c r="E5" s="73"/>
      <c r="F5" s="72"/>
      <c r="G5" s="73"/>
      <c r="H5" s="20" t="s">
        <v>101</v>
      </c>
      <c r="I5" s="73"/>
      <c r="J5" s="20"/>
      <c r="K5" s="73"/>
      <c r="L5" s="11"/>
      <c r="M5" s="11"/>
      <c r="N5" s="88"/>
    </row>
    <row r="6" spans="1:14" ht="20.399999999999999" x14ac:dyDescent="0.3">
      <c r="A6" s="87">
        <v>5.27</v>
      </c>
      <c r="B6" s="67" t="s">
        <v>39</v>
      </c>
      <c r="C6" s="22">
        <v>0.33</v>
      </c>
      <c r="D6" s="22"/>
      <c r="E6" s="68"/>
      <c r="F6" s="67"/>
      <c r="G6" s="68"/>
      <c r="H6" s="107" t="s">
        <v>103</v>
      </c>
      <c r="I6" s="68">
        <v>0.89</v>
      </c>
      <c r="J6" s="22"/>
      <c r="K6" s="68"/>
      <c r="L6" s="10"/>
      <c r="M6" s="10"/>
      <c r="N6" s="94">
        <f>C6+E6+G6+I6+K6</f>
        <v>1.22</v>
      </c>
    </row>
    <row r="7" spans="1:14" x14ac:dyDescent="0.3">
      <c r="A7" s="3"/>
      <c r="B7" s="50"/>
      <c r="C7" s="6"/>
      <c r="D7" s="51" t="s">
        <v>45</v>
      </c>
      <c r="E7" s="88"/>
      <c r="F7" s="21"/>
      <c r="G7" s="88"/>
      <c r="H7" s="21"/>
      <c r="I7" s="116"/>
      <c r="J7" s="51" t="s">
        <v>45</v>
      </c>
      <c r="K7" s="88"/>
      <c r="L7" s="51"/>
      <c r="M7" s="6"/>
      <c r="N7" s="6"/>
    </row>
    <row r="8" spans="1:14" x14ac:dyDescent="0.3">
      <c r="A8" s="7">
        <v>5.5</v>
      </c>
      <c r="B8" s="22"/>
      <c r="C8" s="8"/>
      <c r="D8" s="8" t="s">
        <v>37</v>
      </c>
      <c r="E8" s="117">
        <v>0.82</v>
      </c>
      <c r="F8" s="9"/>
      <c r="G8" s="94"/>
      <c r="H8" s="8"/>
      <c r="I8" s="94"/>
      <c r="J8" s="8" t="s">
        <v>105</v>
      </c>
      <c r="K8" s="117">
        <v>0.43</v>
      </c>
      <c r="L8" s="9"/>
      <c r="M8" s="8"/>
      <c r="N8" s="8">
        <f>C8+E8+G8+I8+K8</f>
        <v>1.25</v>
      </c>
    </row>
    <row r="9" spans="1:14" x14ac:dyDescent="0.3">
      <c r="A9" s="82">
        <f>SUM(A3:A8)</f>
        <v>15.1</v>
      </c>
      <c r="B9" s="83" t="s">
        <v>9</v>
      </c>
      <c r="C9" s="83">
        <f>SUM(C3:C8)</f>
        <v>0.33</v>
      </c>
      <c r="D9" s="84"/>
      <c r="E9" s="83">
        <f>SUM(E3:E8)</f>
        <v>1.5699999999999998</v>
      </c>
      <c r="F9" s="85"/>
      <c r="G9" s="83">
        <f>SUM(G3:G8)</f>
        <v>0</v>
      </c>
      <c r="H9" s="83"/>
      <c r="I9" s="83">
        <f>SUM(I3:I8)</f>
        <v>0.89</v>
      </c>
      <c r="J9" s="83"/>
      <c r="K9" s="83">
        <f>SUM(K3:K8)</f>
        <v>0.67999999999999994</v>
      </c>
      <c r="L9" s="96"/>
      <c r="M9" s="96">
        <f ca="1">SUM(M3:M9)</f>
        <v>0</v>
      </c>
      <c r="N9" s="98">
        <f>SUM(N3:N8)</f>
        <v>3.4699999999999998</v>
      </c>
    </row>
    <row r="11" spans="1:14" x14ac:dyDescent="0.3">
      <c r="A11" s="77"/>
      <c r="B11" s="40"/>
      <c r="C11" s="40"/>
      <c r="D11" s="80"/>
      <c r="E11" s="40"/>
      <c r="F11" s="81"/>
      <c r="G11" s="40"/>
      <c r="H11" s="16" t="s">
        <v>17</v>
      </c>
      <c r="I11" s="40"/>
      <c r="J11" s="40"/>
      <c r="K11" s="40"/>
    </row>
    <row r="12" spans="1:14" x14ac:dyDescent="0.3">
      <c r="A12" s="16"/>
      <c r="B12" s="16"/>
      <c r="C12" s="16" t="s">
        <v>10</v>
      </c>
      <c r="D12" s="16"/>
      <c r="E12" s="16"/>
      <c r="F12" s="16" t="s">
        <v>107</v>
      </c>
      <c r="G12" s="76"/>
      <c r="I12" s="16"/>
      <c r="K12" s="16"/>
    </row>
    <row r="13" spans="1:14" x14ac:dyDescent="0.3">
      <c r="A13" s="16"/>
      <c r="B13" s="16"/>
      <c r="C13" s="16" t="s">
        <v>11</v>
      </c>
      <c r="D13" s="16"/>
      <c r="E13" s="16" t="str">
        <f>B1</f>
        <v>ROCIO MARTINEZ ORTEGA</v>
      </c>
      <c r="F13" s="64"/>
      <c r="G13" s="16"/>
      <c r="I13" s="16"/>
      <c r="J13" s="77"/>
      <c r="K13" s="78"/>
    </row>
    <row r="14" spans="1:14" x14ac:dyDescent="0.3">
      <c r="C14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5"/>
    </sheetView>
  </sheetViews>
  <sheetFormatPr baseColWidth="10" defaultRowHeight="14.4" x14ac:dyDescent="0.3"/>
  <cols>
    <col min="1" max="1" width="7.6640625" customWidth="1"/>
    <col min="3" max="3" width="6.33203125" customWidth="1"/>
    <col min="4" max="4" width="17.109375" customWidth="1"/>
    <col min="5" max="5" width="5.88671875" customWidth="1"/>
    <col min="7" max="7" width="5.5546875" customWidth="1"/>
    <col min="8" max="8" width="15.109375" customWidth="1"/>
    <col min="9" max="9" width="5.88671875" customWidth="1"/>
    <col min="10" max="10" width="13.88671875" customWidth="1"/>
    <col min="11" max="11" width="7.33203125" customWidth="1"/>
    <col min="12" max="12" width="5.33203125" customWidth="1"/>
    <col min="13" max="13" width="7" customWidth="1"/>
    <col min="14" max="14" width="5.441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40"/>
      <c r="B3" s="72"/>
      <c r="C3" s="20"/>
      <c r="D3" s="20" t="s">
        <v>99</v>
      </c>
      <c r="E3" s="73"/>
      <c r="F3" s="72"/>
      <c r="G3" s="73"/>
      <c r="H3" s="20"/>
      <c r="I3" s="73"/>
      <c r="J3" s="20" t="s">
        <v>99</v>
      </c>
      <c r="K3" s="73"/>
      <c r="L3" s="11"/>
      <c r="M3" s="11"/>
      <c r="N3" s="88"/>
    </row>
    <row r="4" spans="1:14" x14ac:dyDescent="0.3">
      <c r="A4" s="40">
        <v>4.33</v>
      </c>
      <c r="B4" s="112"/>
      <c r="C4" s="70"/>
      <c r="D4" s="70" t="s">
        <v>37</v>
      </c>
      <c r="E4" s="113">
        <v>0.75</v>
      </c>
      <c r="F4" s="112"/>
      <c r="G4" s="113"/>
      <c r="H4" s="70"/>
      <c r="I4" s="113"/>
      <c r="J4" s="70" t="s">
        <v>39</v>
      </c>
      <c r="K4" s="113">
        <v>0.25</v>
      </c>
      <c r="L4" s="111"/>
      <c r="M4" s="111"/>
      <c r="N4" s="114">
        <f>C4+E4+G4+I4+K4</f>
        <v>1</v>
      </c>
    </row>
    <row r="5" spans="1:14" x14ac:dyDescent="0.3">
      <c r="A5" s="115"/>
      <c r="B5" s="72" t="s">
        <v>101</v>
      </c>
      <c r="C5" s="20"/>
      <c r="D5" s="20"/>
      <c r="E5" s="73"/>
      <c r="F5" s="72"/>
      <c r="G5" s="73"/>
      <c r="H5" s="20" t="s">
        <v>101</v>
      </c>
      <c r="I5" s="73"/>
      <c r="J5" s="20"/>
      <c r="K5" s="73"/>
      <c r="L5" s="11"/>
      <c r="M5" s="11"/>
      <c r="N5" s="88"/>
    </row>
    <row r="6" spans="1:14" ht="20.399999999999999" x14ac:dyDescent="0.3">
      <c r="A6" s="87">
        <v>5.27</v>
      </c>
      <c r="B6" s="67" t="s">
        <v>39</v>
      </c>
      <c r="C6" s="22">
        <v>0.33</v>
      </c>
      <c r="D6" s="22"/>
      <c r="E6" s="68"/>
      <c r="F6" s="67"/>
      <c r="G6" s="68"/>
      <c r="H6" s="107" t="s">
        <v>103</v>
      </c>
      <c r="I6" s="68">
        <v>0.89</v>
      </c>
      <c r="J6" s="22"/>
      <c r="K6" s="68"/>
      <c r="L6" s="10"/>
      <c r="M6" s="10"/>
      <c r="N6" s="94">
        <f>C6+E6+G6+I6+K6</f>
        <v>1.22</v>
      </c>
    </row>
    <row r="7" spans="1:14" x14ac:dyDescent="0.3">
      <c r="A7" s="3"/>
      <c r="B7" s="50"/>
      <c r="C7" s="6"/>
      <c r="D7" s="51" t="s">
        <v>45</v>
      </c>
      <c r="E7" s="88"/>
      <c r="F7" s="21"/>
      <c r="G7" s="88"/>
      <c r="H7" s="21"/>
      <c r="I7" s="116"/>
      <c r="J7" s="51" t="s">
        <v>45</v>
      </c>
      <c r="K7" s="88"/>
      <c r="L7" s="51"/>
      <c r="M7" s="6"/>
      <c r="N7" s="6"/>
    </row>
    <row r="8" spans="1:14" x14ac:dyDescent="0.3">
      <c r="A8" s="7">
        <v>5.5</v>
      </c>
      <c r="B8" s="22"/>
      <c r="C8" s="8"/>
      <c r="D8" s="8" t="s">
        <v>105</v>
      </c>
      <c r="E8" s="117">
        <v>0.43</v>
      </c>
      <c r="F8" s="9"/>
      <c r="G8" s="94"/>
      <c r="H8" s="8"/>
      <c r="I8" s="94"/>
      <c r="J8" s="8" t="s">
        <v>37</v>
      </c>
      <c r="K8" s="117">
        <v>0.82</v>
      </c>
      <c r="L8" s="9"/>
      <c r="M8" s="8"/>
      <c r="N8" s="8">
        <f>C8+E8+G8+I8+K8</f>
        <v>1.25</v>
      </c>
    </row>
    <row r="9" spans="1:14" x14ac:dyDescent="0.3">
      <c r="A9" s="82">
        <f>SUM(A3:A8)</f>
        <v>15.1</v>
      </c>
      <c r="B9" s="83" t="s">
        <v>9</v>
      </c>
      <c r="C9" s="83">
        <f>SUM(C3:C8)</f>
        <v>0.33</v>
      </c>
      <c r="D9" s="84"/>
      <c r="E9" s="83">
        <f>SUM(E3:E8)</f>
        <v>1.18</v>
      </c>
      <c r="F9" s="85"/>
      <c r="G9" s="83">
        <f>SUM(G3:G8)</f>
        <v>0</v>
      </c>
      <c r="H9" s="83"/>
      <c r="I9" s="83">
        <f>SUM(I3:I8)</f>
        <v>0.89</v>
      </c>
      <c r="J9" s="83"/>
      <c r="K9" s="83">
        <f>SUM(K3:K8)</f>
        <v>1.0699999999999998</v>
      </c>
      <c r="L9" s="96"/>
      <c r="M9" s="96">
        <f ca="1">SUM(M3:M9)</f>
        <v>0</v>
      </c>
      <c r="N9" s="98">
        <f>SUM(N3:N8)</f>
        <v>3.4699999999999998</v>
      </c>
    </row>
    <row r="11" spans="1:14" x14ac:dyDescent="0.3">
      <c r="A11" s="77"/>
      <c r="B11" s="40"/>
      <c r="C11" s="40"/>
      <c r="D11" s="80"/>
      <c r="E11" s="40"/>
      <c r="F11" s="81"/>
      <c r="G11" s="40"/>
      <c r="H11" s="16" t="s">
        <v>17</v>
      </c>
      <c r="I11" s="40"/>
      <c r="J11" s="40"/>
      <c r="K11" s="40"/>
    </row>
    <row r="12" spans="1:14" x14ac:dyDescent="0.3">
      <c r="A12" s="16"/>
      <c r="B12" s="16"/>
      <c r="C12" s="16" t="s">
        <v>10</v>
      </c>
      <c r="D12" s="16"/>
      <c r="E12" s="16"/>
      <c r="F12" s="16" t="s">
        <v>106</v>
      </c>
      <c r="G12" s="76"/>
      <c r="I12" s="16"/>
      <c r="K12" s="16"/>
    </row>
    <row r="13" spans="1:14" x14ac:dyDescent="0.3">
      <c r="A13" s="16"/>
      <c r="B13" s="16"/>
      <c r="C13" s="16" t="s">
        <v>11</v>
      </c>
      <c r="D13" s="16"/>
      <c r="E13" s="16" t="str">
        <f>B1</f>
        <v>ROCIO MARTINEZ ORTEGA</v>
      </c>
      <c r="F13" s="64"/>
      <c r="G13" s="16"/>
      <c r="I13" s="16"/>
      <c r="J13" s="77"/>
      <c r="K13" s="78"/>
    </row>
    <row r="14" spans="1:14" x14ac:dyDescent="0.3">
      <c r="C14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4"/>
    </sheetView>
  </sheetViews>
  <sheetFormatPr baseColWidth="10" defaultRowHeight="14.4" x14ac:dyDescent="0.3"/>
  <cols>
    <col min="1" max="1" width="6.6640625" customWidth="1"/>
    <col min="2" max="2" width="14.109375" customWidth="1"/>
    <col min="3" max="3" width="5.33203125" customWidth="1"/>
    <col min="5" max="5" width="5.6640625" customWidth="1"/>
    <col min="6" max="6" width="9" customWidth="1"/>
    <col min="7" max="7" width="5" customWidth="1"/>
    <col min="8" max="8" width="23.5546875" customWidth="1"/>
    <col min="9" max="9" width="5.6640625" customWidth="1"/>
    <col min="10" max="10" width="15.44140625" customWidth="1"/>
    <col min="11" max="11" width="6.33203125" customWidth="1"/>
    <col min="12" max="12" width="5.44140625" customWidth="1"/>
    <col min="13" max="13" width="5.88671875" customWidth="1"/>
    <col min="14" max="14" width="7.441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40"/>
      <c r="B3" s="72"/>
      <c r="C3" s="20"/>
      <c r="D3" s="20" t="s">
        <v>99</v>
      </c>
      <c r="E3" s="73"/>
      <c r="F3" s="72"/>
      <c r="G3" s="73"/>
      <c r="H3" s="20"/>
      <c r="I3" s="73"/>
      <c r="J3" s="20" t="s">
        <v>99</v>
      </c>
      <c r="K3" s="73"/>
      <c r="L3" s="11"/>
      <c r="M3" s="11"/>
      <c r="N3" s="88"/>
    </row>
    <row r="4" spans="1:14" x14ac:dyDescent="0.3">
      <c r="A4" s="40">
        <v>4.33</v>
      </c>
      <c r="B4" s="112"/>
      <c r="C4" s="70"/>
      <c r="D4" s="70" t="s">
        <v>37</v>
      </c>
      <c r="E4" s="113">
        <v>0.75</v>
      </c>
      <c r="F4" s="112"/>
      <c r="G4" s="113"/>
      <c r="H4" s="70"/>
      <c r="I4" s="113"/>
      <c r="J4" s="70" t="s">
        <v>39</v>
      </c>
      <c r="K4" s="113">
        <v>0.25</v>
      </c>
      <c r="L4" s="111"/>
      <c r="M4" s="111"/>
      <c r="N4" s="114">
        <f>C4+E4+G4+I4+K4</f>
        <v>1</v>
      </c>
    </row>
    <row r="5" spans="1:14" x14ac:dyDescent="0.3">
      <c r="A5" s="115"/>
      <c r="B5" s="72" t="s">
        <v>101</v>
      </c>
      <c r="C5" s="20"/>
      <c r="D5" s="20"/>
      <c r="E5" s="73"/>
      <c r="F5" s="72"/>
      <c r="G5" s="73"/>
      <c r="H5" s="20" t="s">
        <v>101</v>
      </c>
      <c r="I5" s="73"/>
      <c r="J5" s="20"/>
      <c r="K5" s="73"/>
      <c r="L5" s="11"/>
      <c r="M5" s="11"/>
      <c r="N5" s="88"/>
    </row>
    <row r="6" spans="1:14" ht="18.75" customHeight="1" x14ac:dyDescent="0.3">
      <c r="A6" s="87">
        <v>5.27</v>
      </c>
      <c r="B6" s="67" t="s">
        <v>39</v>
      </c>
      <c r="C6" s="22">
        <v>0.33</v>
      </c>
      <c r="D6" s="22"/>
      <c r="E6" s="68"/>
      <c r="F6" s="67"/>
      <c r="G6" s="68"/>
      <c r="H6" s="107" t="s">
        <v>103</v>
      </c>
      <c r="I6" s="68">
        <v>0.89</v>
      </c>
      <c r="J6" s="22"/>
      <c r="K6" s="68"/>
      <c r="L6" s="10"/>
      <c r="M6" s="10"/>
      <c r="N6" s="94">
        <f>C6+E6+G6+I6+K6</f>
        <v>1.22</v>
      </c>
    </row>
    <row r="7" spans="1:14" x14ac:dyDescent="0.3">
      <c r="A7" s="82">
        <f>SUM(A3:A6)</f>
        <v>9.6</v>
      </c>
      <c r="B7" s="83" t="s">
        <v>9</v>
      </c>
      <c r="C7" s="83">
        <f>SUM(C3:C6)</f>
        <v>0.33</v>
      </c>
      <c r="D7" s="84"/>
      <c r="E7" s="83">
        <f>SUM(E3:E6)</f>
        <v>0.75</v>
      </c>
      <c r="F7" s="85"/>
      <c r="G7" s="83">
        <f>SUM(G3:G6)</f>
        <v>0</v>
      </c>
      <c r="H7" s="83"/>
      <c r="I7" s="83">
        <f>SUM(I3:I6)</f>
        <v>0.89</v>
      </c>
      <c r="J7" s="83"/>
      <c r="K7" s="83">
        <f>SUM(K3:K6)</f>
        <v>0.25</v>
      </c>
      <c r="L7" s="96"/>
      <c r="M7" s="96">
        <f ca="1">SUM(M3:M7)</f>
        <v>0</v>
      </c>
      <c r="N7" s="98">
        <f>SUM(N3:N6)</f>
        <v>2.2199999999999998</v>
      </c>
    </row>
    <row r="9" spans="1:14" x14ac:dyDescent="0.3">
      <c r="A9" s="77"/>
      <c r="B9" s="40"/>
      <c r="C9" s="40"/>
      <c r="D9" s="80"/>
      <c r="E9" s="40"/>
      <c r="F9" s="81"/>
      <c r="G9" s="40"/>
      <c r="H9" s="16" t="s">
        <v>17</v>
      </c>
      <c r="I9" s="40"/>
      <c r="J9" s="40"/>
      <c r="K9" s="40"/>
    </row>
    <row r="10" spans="1:14" x14ac:dyDescent="0.3">
      <c r="A10" s="16"/>
      <c r="B10" s="16"/>
      <c r="C10" s="16" t="s">
        <v>10</v>
      </c>
      <c r="D10" s="16"/>
      <c r="E10" s="16"/>
      <c r="F10" s="16" t="s">
        <v>104</v>
      </c>
      <c r="G10" s="76"/>
      <c r="I10" s="16"/>
      <c r="K10" s="16"/>
    </row>
    <row r="11" spans="1:14" x14ac:dyDescent="0.3">
      <c r="A11" s="16"/>
      <c r="B11" s="16"/>
      <c r="C11" s="16" t="s">
        <v>11</v>
      </c>
      <c r="D11" s="16"/>
      <c r="E11" s="16" t="str">
        <f>B1</f>
        <v>ROCIO MARTINEZ ORTEGA</v>
      </c>
      <c r="F11" s="64"/>
      <c r="G11" s="16"/>
      <c r="I11" s="16"/>
      <c r="J11" s="77"/>
      <c r="K11" s="78"/>
    </row>
    <row r="12" spans="1:14" x14ac:dyDescent="0.3">
      <c r="C12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8"/>
    </sheetView>
  </sheetViews>
  <sheetFormatPr baseColWidth="10" defaultRowHeight="14.4" x14ac:dyDescent="0.3"/>
  <cols>
    <col min="1" max="1" width="7.44140625" customWidth="1"/>
    <col min="2" max="2" width="14.5546875" customWidth="1"/>
    <col min="3" max="3" width="5.6640625" customWidth="1"/>
    <col min="5" max="5" width="6.5546875" customWidth="1"/>
    <col min="6" max="6" width="14.88671875" customWidth="1"/>
    <col min="7" max="7" width="4.6640625" customWidth="1"/>
    <col min="9" max="9" width="6.109375" customWidth="1"/>
    <col min="10" max="10" width="15.44140625" customWidth="1"/>
    <col min="11" max="11" width="5.88671875" customWidth="1"/>
    <col min="12" max="13" width="5.6640625" customWidth="1"/>
    <col min="14" max="14" width="6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50" t="s">
        <v>96</v>
      </c>
      <c r="C3" s="20"/>
      <c r="D3" s="50"/>
      <c r="E3" s="20"/>
      <c r="F3" s="50" t="s">
        <v>96</v>
      </c>
      <c r="G3" s="20"/>
      <c r="H3" s="50"/>
      <c r="I3" s="20"/>
      <c r="J3" s="50" t="s">
        <v>96</v>
      </c>
      <c r="K3" s="20"/>
      <c r="L3" s="6"/>
      <c r="M3" s="6"/>
      <c r="N3" s="6"/>
    </row>
    <row r="4" spans="1:14" x14ac:dyDescent="0.3">
      <c r="A4">
        <v>38.97</v>
      </c>
      <c r="B4" s="67"/>
      <c r="C4" s="22">
        <v>3</v>
      </c>
      <c r="D4" s="22"/>
      <c r="E4" s="68"/>
      <c r="F4" s="67"/>
      <c r="G4" s="22">
        <v>3</v>
      </c>
      <c r="H4" s="22"/>
      <c r="I4" s="68"/>
      <c r="J4" s="22"/>
      <c r="K4" s="68">
        <v>3</v>
      </c>
      <c r="L4" s="9"/>
      <c r="M4" s="8"/>
      <c r="N4" s="94">
        <f>C4+G4+K4</f>
        <v>9</v>
      </c>
    </row>
    <row r="5" spans="1:14" ht="21.6" x14ac:dyDescent="0.3">
      <c r="A5" s="110"/>
      <c r="B5" s="16"/>
      <c r="C5" s="70"/>
      <c r="D5" s="50" t="s">
        <v>97</v>
      </c>
      <c r="E5" s="70"/>
      <c r="F5" s="50"/>
      <c r="G5" s="70"/>
      <c r="H5" s="50" t="s">
        <v>97</v>
      </c>
      <c r="I5" s="70"/>
      <c r="J5" s="50"/>
      <c r="K5" s="70"/>
      <c r="L5" s="11"/>
      <c r="M5" s="11"/>
      <c r="N5" s="88"/>
    </row>
    <row r="6" spans="1:14" x14ac:dyDescent="0.3">
      <c r="A6" s="38">
        <v>12.99</v>
      </c>
      <c r="B6" s="67"/>
      <c r="C6" s="22"/>
      <c r="D6" s="22"/>
      <c r="E6" s="68">
        <v>1.5</v>
      </c>
      <c r="F6" s="67"/>
      <c r="G6" s="68"/>
      <c r="H6" s="22"/>
      <c r="I6" s="68">
        <v>1.5</v>
      </c>
      <c r="J6" s="22"/>
      <c r="K6" s="68"/>
      <c r="L6" s="10"/>
      <c r="M6" s="10"/>
      <c r="N6" s="94">
        <f>C6+E6+G6+I6+K6</f>
        <v>3</v>
      </c>
    </row>
    <row r="7" spans="1:14" x14ac:dyDescent="0.3">
      <c r="A7" s="40"/>
      <c r="B7" s="72"/>
      <c r="C7" s="20"/>
      <c r="D7" s="20" t="s">
        <v>99</v>
      </c>
      <c r="E7" s="73"/>
      <c r="F7" s="72"/>
      <c r="G7" s="73"/>
      <c r="H7" s="20"/>
      <c r="I7" s="73"/>
      <c r="J7" s="20" t="s">
        <v>99</v>
      </c>
      <c r="K7" s="73"/>
      <c r="L7" s="11"/>
      <c r="M7" s="11"/>
      <c r="N7" s="88"/>
    </row>
    <row r="8" spans="1:14" x14ac:dyDescent="0.3">
      <c r="A8" s="40">
        <v>4.33</v>
      </c>
      <c r="B8" s="112"/>
      <c r="C8" s="70"/>
      <c r="D8" s="70" t="s">
        <v>37</v>
      </c>
      <c r="E8" s="113">
        <v>0.75</v>
      </c>
      <c r="F8" s="112"/>
      <c r="G8" s="113"/>
      <c r="H8" s="70"/>
      <c r="I8" s="113"/>
      <c r="J8" s="70" t="s">
        <v>39</v>
      </c>
      <c r="K8" s="113">
        <v>0.25</v>
      </c>
      <c r="L8" s="111"/>
      <c r="M8" s="111"/>
      <c r="N8" s="114">
        <f>C8+E8+G8+I8+K8</f>
        <v>1</v>
      </c>
    </row>
    <row r="9" spans="1:14" x14ac:dyDescent="0.3">
      <c r="A9" s="115"/>
      <c r="B9" s="72" t="s">
        <v>101</v>
      </c>
      <c r="C9" s="20"/>
      <c r="D9" s="20"/>
      <c r="E9" s="73"/>
      <c r="F9" s="72"/>
      <c r="G9" s="73"/>
      <c r="H9" s="20" t="s">
        <v>101</v>
      </c>
      <c r="I9" s="73"/>
      <c r="J9" s="20"/>
      <c r="K9" s="73"/>
      <c r="L9" s="11"/>
      <c r="M9" s="11"/>
      <c r="N9" s="88"/>
    </row>
    <row r="10" spans="1:14" ht="30.6" x14ac:dyDescent="0.3">
      <c r="A10" s="87">
        <v>5.27</v>
      </c>
      <c r="B10" s="67" t="s">
        <v>39</v>
      </c>
      <c r="C10" s="22">
        <v>0.33</v>
      </c>
      <c r="D10" s="22"/>
      <c r="E10" s="68"/>
      <c r="F10" s="67"/>
      <c r="G10" s="68"/>
      <c r="H10" s="107" t="s">
        <v>103</v>
      </c>
      <c r="I10" s="68">
        <v>0.89</v>
      </c>
      <c r="J10" s="22"/>
      <c r="K10" s="68"/>
      <c r="L10" s="10"/>
      <c r="M10" s="10"/>
      <c r="N10" s="94">
        <f>C10+E10+G10+I10+K10</f>
        <v>1.22</v>
      </c>
    </row>
    <row r="11" spans="1:14" x14ac:dyDescent="0.3">
      <c r="A11" s="82">
        <f>SUM(A3:A10)</f>
        <v>61.56</v>
      </c>
      <c r="B11" s="83" t="s">
        <v>9</v>
      </c>
      <c r="C11" s="83">
        <f>SUM(C3:C10)</f>
        <v>3.33</v>
      </c>
      <c r="D11" s="84"/>
      <c r="E11" s="83">
        <f>SUM(E3:E10)</f>
        <v>2.25</v>
      </c>
      <c r="F11" s="85"/>
      <c r="G11" s="83">
        <f>SUM(G3:G10)</f>
        <v>3</v>
      </c>
      <c r="H11" s="83"/>
      <c r="I11" s="83">
        <f>SUM(I3:I10)</f>
        <v>2.39</v>
      </c>
      <c r="J11" s="83"/>
      <c r="K11" s="83">
        <f>SUM(K3:K10)</f>
        <v>3.25</v>
      </c>
      <c r="L11" s="96"/>
      <c r="M11" s="96">
        <f ca="1">SUM(M3:M11)</f>
        <v>0</v>
      </c>
      <c r="N11" s="98">
        <f>SUM(N3:N10)</f>
        <v>14.22</v>
      </c>
    </row>
    <row r="13" spans="1:14" x14ac:dyDescent="0.3">
      <c r="A13" s="77"/>
      <c r="B13" s="40"/>
      <c r="C13" s="40"/>
      <c r="D13" s="80"/>
      <c r="E13" s="40"/>
      <c r="F13" s="81"/>
      <c r="G13" s="40"/>
      <c r="H13" s="16" t="s">
        <v>17</v>
      </c>
      <c r="I13" s="40"/>
      <c r="J13" s="40"/>
      <c r="K13" s="40"/>
    </row>
    <row r="14" spans="1:14" x14ac:dyDescent="0.3">
      <c r="A14" s="16"/>
      <c r="B14" s="16"/>
      <c r="C14" s="16" t="s">
        <v>10</v>
      </c>
      <c r="D14" s="16"/>
      <c r="E14" s="16"/>
      <c r="F14" s="16" t="s">
        <v>102</v>
      </c>
      <c r="G14" s="76"/>
      <c r="I14" s="16"/>
      <c r="K14" s="16"/>
    </row>
    <row r="15" spans="1:14" x14ac:dyDescent="0.3">
      <c r="A15" s="16"/>
      <c r="B15" s="16"/>
      <c r="C15" s="16" t="s">
        <v>11</v>
      </c>
      <c r="D15" s="16"/>
      <c r="E15" s="16" t="str">
        <f>B1</f>
        <v>ROCIO MARTINEZ ORTEGA</v>
      </c>
      <c r="F15" s="64"/>
      <c r="G15" s="16"/>
      <c r="I15" s="16"/>
      <c r="J15" s="77"/>
      <c r="K15" s="78"/>
    </row>
    <row r="16" spans="1:14" x14ac:dyDescent="0.3">
      <c r="C16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1" max="1" width="6.33203125" customWidth="1"/>
    <col min="3" max="3" width="6.44140625" customWidth="1"/>
    <col min="5" max="5" width="7.88671875" customWidth="1"/>
    <col min="7" max="7" width="5.88671875" customWidth="1"/>
    <col min="9" max="9" width="5.44140625" customWidth="1"/>
    <col min="10" max="10" width="14.5546875" customWidth="1"/>
    <col min="11" max="11" width="6.88671875" customWidth="1"/>
    <col min="12" max="13" width="5.44140625" customWidth="1"/>
    <col min="14" max="14" width="5.5546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ht="21.6" x14ac:dyDescent="0.3">
      <c r="A3" s="66"/>
      <c r="B3" s="50" t="s">
        <v>96</v>
      </c>
      <c r="C3" s="20"/>
      <c r="D3" s="50"/>
      <c r="E3" s="20"/>
      <c r="F3" s="50" t="s">
        <v>96</v>
      </c>
      <c r="G3" s="20"/>
      <c r="H3" s="50"/>
      <c r="I3" s="20"/>
      <c r="J3" s="50" t="s">
        <v>96</v>
      </c>
      <c r="K3" s="20"/>
      <c r="L3" s="6"/>
      <c r="M3" s="6"/>
      <c r="N3" s="6"/>
    </row>
    <row r="4" spans="1:14" x14ac:dyDescent="0.3">
      <c r="A4">
        <v>38.97</v>
      </c>
      <c r="B4" s="67"/>
      <c r="C4" s="22">
        <v>3</v>
      </c>
      <c r="D4" s="22"/>
      <c r="E4" s="68"/>
      <c r="F4" s="67"/>
      <c r="G4" s="22">
        <v>3</v>
      </c>
      <c r="H4" s="22"/>
      <c r="I4" s="68"/>
      <c r="J4" s="22"/>
      <c r="K4" s="68">
        <v>3</v>
      </c>
      <c r="L4" s="9"/>
      <c r="M4" s="8"/>
      <c r="N4" s="94">
        <f>C4+G4+K4</f>
        <v>9</v>
      </c>
    </row>
    <row r="5" spans="1:14" ht="21.6" x14ac:dyDescent="0.3">
      <c r="A5" s="110"/>
      <c r="B5" s="16"/>
      <c r="C5" s="70"/>
      <c r="D5" s="50" t="s">
        <v>97</v>
      </c>
      <c r="E5" s="70"/>
      <c r="F5" s="50"/>
      <c r="G5" s="70"/>
      <c r="H5" s="50" t="s">
        <v>97</v>
      </c>
      <c r="I5" s="70"/>
      <c r="J5" s="50"/>
      <c r="K5" s="70"/>
      <c r="L5" s="11"/>
      <c r="M5" s="11"/>
      <c r="N5" s="88"/>
    </row>
    <row r="6" spans="1:14" x14ac:dyDescent="0.3">
      <c r="A6" s="38">
        <v>12.99</v>
      </c>
      <c r="B6" s="67"/>
      <c r="C6" s="22"/>
      <c r="D6" s="22"/>
      <c r="E6" s="68">
        <v>1.5</v>
      </c>
      <c r="F6" s="67"/>
      <c r="G6" s="68"/>
      <c r="H6" s="22"/>
      <c r="I6" s="68">
        <v>1.5</v>
      </c>
      <c r="J6" s="22"/>
      <c r="K6" s="68"/>
      <c r="L6" s="10"/>
      <c r="M6" s="10"/>
      <c r="N6" s="94">
        <f>C6+E6+G6+I6+K6</f>
        <v>3</v>
      </c>
    </row>
    <row r="7" spans="1:14" x14ac:dyDescent="0.3">
      <c r="A7" s="40"/>
      <c r="B7" s="72"/>
      <c r="C7" s="20"/>
      <c r="D7" s="20" t="s">
        <v>99</v>
      </c>
      <c r="E7" s="73"/>
      <c r="F7" s="72"/>
      <c r="G7" s="73"/>
      <c r="H7" s="20"/>
      <c r="I7" s="73"/>
      <c r="J7" s="20" t="s">
        <v>99</v>
      </c>
      <c r="K7" s="73"/>
      <c r="L7" s="11"/>
      <c r="M7" s="11"/>
      <c r="N7" s="88"/>
    </row>
    <row r="8" spans="1:14" x14ac:dyDescent="0.3">
      <c r="A8" s="40">
        <v>4.33</v>
      </c>
      <c r="B8" s="67"/>
      <c r="C8" s="22"/>
      <c r="D8" s="22" t="s">
        <v>37</v>
      </c>
      <c r="E8" s="68">
        <v>0.75</v>
      </c>
      <c r="F8" s="67"/>
      <c r="G8" s="68"/>
      <c r="H8" s="22"/>
      <c r="I8" s="68"/>
      <c r="J8" s="22" t="s">
        <v>39</v>
      </c>
      <c r="K8" s="68">
        <v>0.25</v>
      </c>
      <c r="L8" s="10"/>
      <c r="M8" s="10"/>
      <c r="N8" s="94">
        <f>C8+E8+G8+I8+K8</f>
        <v>1</v>
      </c>
    </row>
    <row r="9" spans="1:14" x14ac:dyDescent="0.3">
      <c r="A9" s="82">
        <f>SUM(A3:A8)</f>
        <v>56.29</v>
      </c>
      <c r="B9" s="83" t="s">
        <v>9</v>
      </c>
      <c r="C9" s="83">
        <f>SUM(C3:C8)</f>
        <v>3</v>
      </c>
      <c r="D9" s="84"/>
      <c r="E9" s="83">
        <f>SUM(E3:E8)</f>
        <v>2.25</v>
      </c>
      <c r="F9" s="85"/>
      <c r="G9" s="83">
        <f>SUM(G3:G8)</f>
        <v>3</v>
      </c>
      <c r="H9" s="83"/>
      <c r="I9" s="83">
        <f>SUM(I3:I8)</f>
        <v>1.5</v>
      </c>
      <c r="J9" s="83"/>
      <c r="K9" s="83">
        <f>SUM(K3:K8)</f>
        <v>3.25</v>
      </c>
      <c r="L9" s="96"/>
      <c r="M9" s="96">
        <f ca="1">SUM(M3:M9)</f>
        <v>0</v>
      </c>
      <c r="N9" s="98">
        <f>SUM(N3:N8)</f>
        <v>13</v>
      </c>
    </row>
    <row r="11" spans="1:14" x14ac:dyDescent="0.3">
      <c r="A11" s="77"/>
      <c r="B11" s="40"/>
      <c r="C11" s="40"/>
      <c r="D11" s="80"/>
      <c r="E11" s="40"/>
      <c r="F11" s="81"/>
      <c r="G11" s="40"/>
      <c r="H11" s="16" t="s">
        <v>17</v>
      </c>
      <c r="I11" s="40"/>
      <c r="J11" s="40"/>
      <c r="K11" s="40"/>
    </row>
    <row r="12" spans="1:14" x14ac:dyDescent="0.3">
      <c r="A12" s="16"/>
      <c r="B12" s="16"/>
      <c r="C12" s="16" t="s">
        <v>10</v>
      </c>
      <c r="D12" s="16"/>
      <c r="E12" s="16"/>
      <c r="F12" s="16" t="s">
        <v>100</v>
      </c>
      <c r="G12" s="76"/>
      <c r="I12" s="16"/>
      <c r="K12" s="16"/>
    </row>
    <row r="13" spans="1:14" x14ac:dyDescent="0.3">
      <c r="A13" s="16"/>
      <c r="B13" s="16"/>
      <c r="C13" s="16" t="s">
        <v>11</v>
      </c>
      <c r="D13" s="16"/>
      <c r="E13" s="16" t="str">
        <f>B1</f>
        <v>ROCIO MARTINEZ ORTEGA</v>
      </c>
      <c r="F13" s="64"/>
      <c r="G13" s="16"/>
      <c r="I13" s="16"/>
      <c r="J13" s="77"/>
      <c r="K13" s="78"/>
    </row>
    <row r="14" spans="1:14" x14ac:dyDescent="0.3">
      <c r="C14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5"/>
    </sheetView>
  </sheetViews>
  <sheetFormatPr baseColWidth="10" defaultRowHeight="14.4" x14ac:dyDescent="0.3"/>
  <cols>
    <col min="1" max="1" width="8" customWidth="1"/>
    <col min="2" max="2" width="16.109375" customWidth="1"/>
    <col min="3" max="3" width="6.5546875" customWidth="1"/>
    <col min="5" max="5" width="6" customWidth="1"/>
    <col min="6" max="6" width="15" customWidth="1"/>
    <col min="7" max="7" width="5" customWidth="1"/>
    <col min="8" max="8" width="13.33203125" customWidth="1"/>
    <col min="9" max="9" width="5.44140625" customWidth="1"/>
    <col min="10" max="10" width="16.33203125" customWidth="1"/>
    <col min="11" max="11" width="5.44140625" customWidth="1"/>
    <col min="12" max="12" width="6.44140625" customWidth="1"/>
    <col min="13" max="13" width="5.5546875" customWidth="1"/>
    <col min="14" max="14" width="7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50" t="s">
        <v>96</v>
      </c>
      <c r="C3" s="20"/>
      <c r="D3" s="50"/>
      <c r="E3" s="20"/>
      <c r="F3" s="50" t="s">
        <v>96</v>
      </c>
      <c r="G3" s="20"/>
      <c r="H3" s="50"/>
      <c r="I3" s="20"/>
      <c r="J3" s="50" t="s">
        <v>96</v>
      </c>
      <c r="K3" s="20"/>
      <c r="L3" s="6"/>
      <c r="M3" s="6"/>
      <c r="N3" s="6"/>
    </row>
    <row r="4" spans="1:14" x14ac:dyDescent="0.3">
      <c r="A4">
        <v>38.97</v>
      </c>
      <c r="B4" s="67"/>
      <c r="C4" s="22">
        <v>3</v>
      </c>
      <c r="D4" s="22"/>
      <c r="E4" s="68"/>
      <c r="F4" s="67"/>
      <c r="G4" s="22">
        <v>3</v>
      </c>
      <c r="H4" s="22"/>
      <c r="I4" s="68"/>
      <c r="J4" s="22"/>
      <c r="K4" s="68">
        <v>3</v>
      </c>
      <c r="L4" s="9"/>
      <c r="M4" s="8"/>
      <c r="N4" s="94">
        <f>C4+G4+K4</f>
        <v>9</v>
      </c>
    </row>
    <row r="5" spans="1:14" ht="21.6" x14ac:dyDescent="0.3">
      <c r="A5" s="110"/>
      <c r="B5" s="16"/>
      <c r="C5" s="70"/>
      <c r="D5" s="50" t="s">
        <v>97</v>
      </c>
      <c r="E5" s="70"/>
      <c r="F5" s="50"/>
      <c r="G5" s="70"/>
      <c r="H5" s="50" t="s">
        <v>97</v>
      </c>
      <c r="I5" s="70"/>
      <c r="J5" s="50"/>
      <c r="K5" s="70"/>
      <c r="L5" s="11"/>
      <c r="M5" s="11"/>
      <c r="N5" s="88"/>
    </row>
    <row r="6" spans="1:14" x14ac:dyDescent="0.3">
      <c r="A6" s="38">
        <v>12.99</v>
      </c>
      <c r="B6" s="67"/>
      <c r="C6" s="22"/>
      <c r="D6" s="22"/>
      <c r="E6" s="68">
        <v>1.5</v>
      </c>
      <c r="F6" s="67"/>
      <c r="G6" s="68"/>
      <c r="H6" s="22"/>
      <c r="I6" s="68">
        <v>1.5</v>
      </c>
      <c r="J6" s="22"/>
      <c r="K6" s="68"/>
      <c r="L6" s="10"/>
      <c r="M6" s="10"/>
      <c r="N6" s="94">
        <f>C6+E6+G6+I6+K6</f>
        <v>3</v>
      </c>
    </row>
    <row r="7" spans="1:14" x14ac:dyDescent="0.3">
      <c r="A7" s="82">
        <f>SUM(A3:A6)</f>
        <v>51.96</v>
      </c>
      <c r="B7" s="83" t="s">
        <v>9</v>
      </c>
      <c r="C7" s="83">
        <f>SUM(C3:C6)</f>
        <v>3</v>
      </c>
      <c r="D7" s="84"/>
      <c r="E7" s="83">
        <f>SUM(E3:E6)</f>
        <v>1.5</v>
      </c>
      <c r="F7" s="85"/>
      <c r="G7" s="83">
        <f>SUM(G3:G6)</f>
        <v>3</v>
      </c>
      <c r="H7" s="83"/>
      <c r="I7" s="83">
        <f>SUM(I3:I6)</f>
        <v>1.5</v>
      </c>
      <c r="J7" s="83"/>
      <c r="K7" s="83">
        <f>SUM(K3:K6)</f>
        <v>3</v>
      </c>
      <c r="L7" s="96"/>
      <c r="M7" s="96">
        <f ca="1">SUM(M3:M7)</f>
        <v>0</v>
      </c>
      <c r="N7" s="98">
        <f>SUM(N3:N6)</f>
        <v>12</v>
      </c>
    </row>
    <row r="9" spans="1:14" x14ac:dyDescent="0.3">
      <c r="A9" s="77"/>
      <c r="B9" s="40"/>
      <c r="C9" s="40"/>
      <c r="D9" s="80"/>
      <c r="E9" s="40"/>
      <c r="F9" s="81"/>
      <c r="G9" s="40"/>
      <c r="H9" s="16" t="s">
        <v>17</v>
      </c>
      <c r="I9" s="40"/>
      <c r="J9" s="40"/>
      <c r="K9" s="40"/>
    </row>
    <row r="10" spans="1:14" x14ac:dyDescent="0.3">
      <c r="A10" s="16"/>
      <c r="B10" s="16"/>
      <c r="C10" s="16" t="s">
        <v>10</v>
      </c>
      <c r="D10" s="16"/>
      <c r="E10" s="16"/>
      <c r="F10" s="16" t="s">
        <v>98</v>
      </c>
      <c r="G10" s="76"/>
      <c r="I10" s="16"/>
      <c r="K10" s="16"/>
    </row>
    <row r="11" spans="1:14" x14ac:dyDescent="0.3">
      <c r="A11" s="16"/>
      <c r="B11" s="16"/>
      <c r="C11" s="16" t="s">
        <v>11</v>
      </c>
      <c r="D11" s="16"/>
      <c r="E11" s="16" t="str">
        <f>B1</f>
        <v>ROCIO MARTINEZ ORTEGA</v>
      </c>
      <c r="F11" s="64"/>
      <c r="G11" s="16"/>
      <c r="I11" s="16"/>
      <c r="J11" s="77"/>
      <c r="K11" s="78"/>
    </row>
    <row r="12" spans="1:14" x14ac:dyDescent="0.3">
      <c r="C12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workbookViewId="0">
      <selection activeCell="N35" sqref="N35"/>
    </sheetView>
  </sheetViews>
  <sheetFormatPr baseColWidth="10" defaultRowHeight="14.4" x14ac:dyDescent="0.3"/>
  <cols>
    <col min="1" max="1" width="6" customWidth="1"/>
    <col min="2" max="2" width="18.88671875" customWidth="1"/>
    <col min="3" max="3" width="4.44140625" customWidth="1"/>
    <col min="4" max="4" width="18.88671875" customWidth="1"/>
    <col min="5" max="5" width="4.5546875" customWidth="1"/>
    <col min="6" max="6" width="23.33203125" customWidth="1"/>
    <col min="7" max="7" width="4.44140625" customWidth="1"/>
    <col min="8" max="8" width="24.44140625" customWidth="1"/>
    <col min="9" max="9" width="4.88671875" customWidth="1"/>
    <col min="10" max="10" width="20.5546875" customWidth="1"/>
    <col min="11" max="11" width="4.109375" customWidth="1"/>
    <col min="12" max="12" width="2.33203125" customWidth="1"/>
    <col min="13" max="13" width="2.44140625" customWidth="1"/>
    <col min="14" max="14" width="5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16.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2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4.2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3.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21.7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24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15" customHeight="1" x14ac:dyDescent="0.3">
      <c r="A23" s="52"/>
      <c r="B23" s="72" t="s">
        <v>197</v>
      </c>
      <c r="C23" s="136"/>
      <c r="D23" s="72" t="s">
        <v>197</v>
      </c>
      <c r="E23" s="145"/>
      <c r="F23" s="72" t="s">
        <v>197</v>
      </c>
      <c r="G23" s="136"/>
      <c r="H23" s="72" t="s">
        <v>197</v>
      </c>
      <c r="I23" s="136"/>
      <c r="J23" s="72" t="s">
        <v>197</v>
      </c>
      <c r="K23" s="136"/>
      <c r="L23" s="20"/>
      <c r="M23" s="52"/>
      <c r="N23" s="52"/>
    </row>
    <row r="24" spans="1:14" x14ac:dyDescent="0.3">
      <c r="A24" s="53">
        <v>14.08</v>
      </c>
      <c r="B24" s="187" t="s">
        <v>39</v>
      </c>
      <c r="C24" s="137">
        <v>0.36</v>
      </c>
      <c r="D24" s="22" t="s">
        <v>93</v>
      </c>
      <c r="E24" s="137">
        <v>0.36</v>
      </c>
      <c r="F24" s="67" t="s">
        <v>39</v>
      </c>
      <c r="G24" s="137">
        <v>0.36</v>
      </c>
      <c r="H24" s="22" t="s">
        <v>198</v>
      </c>
      <c r="I24" s="137">
        <v>1.81</v>
      </c>
      <c r="J24" s="22" t="s">
        <v>39</v>
      </c>
      <c r="K24" s="137">
        <v>0.36</v>
      </c>
      <c r="L24" s="22"/>
      <c r="M24" s="53"/>
      <c r="N24" s="53">
        <f>M24+K24+I24+G24+E24+C24</f>
        <v>3.2499999999999996</v>
      </c>
    </row>
    <row r="25" spans="1:14" x14ac:dyDescent="0.3">
      <c r="A25" s="3"/>
      <c r="B25" s="21" t="s">
        <v>216</v>
      </c>
      <c r="C25" s="12"/>
      <c r="D25" s="21" t="s">
        <v>216</v>
      </c>
      <c r="E25" s="19"/>
      <c r="F25" s="21" t="s">
        <v>216</v>
      </c>
      <c r="G25" s="12"/>
      <c r="H25" s="21" t="s">
        <v>216</v>
      </c>
      <c r="I25" s="12"/>
      <c r="J25" s="21" t="s">
        <v>216</v>
      </c>
      <c r="K25" s="56"/>
      <c r="L25" s="6"/>
      <c r="M25" s="6"/>
      <c r="N25" s="6"/>
    </row>
    <row r="26" spans="1:14" x14ac:dyDescent="0.3">
      <c r="A26" s="7">
        <v>10</v>
      </c>
      <c r="B26" s="8" t="s">
        <v>39</v>
      </c>
      <c r="C26" s="8">
        <v>0.33</v>
      </c>
      <c r="D26" s="8" t="s">
        <v>39</v>
      </c>
      <c r="E26" s="8">
        <v>0.33</v>
      </c>
      <c r="F26" s="9" t="s">
        <v>39</v>
      </c>
      <c r="G26" s="8">
        <v>0.33</v>
      </c>
      <c r="H26" s="8" t="s">
        <v>39</v>
      </c>
      <c r="I26" s="8">
        <v>0.33</v>
      </c>
      <c r="J26" s="9" t="s">
        <v>37</v>
      </c>
      <c r="K26" s="42">
        <v>0.99</v>
      </c>
      <c r="L26" s="9"/>
      <c r="M26" s="8"/>
      <c r="N26" s="8">
        <f>C26+E26+G26+I26+K26+M26</f>
        <v>2.31</v>
      </c>
    </row>
    <row r="27" spans="1:14" x14ac:dyDescent="0.3">
      <c r="A27" s="123"/>
      <c r="B27" s="31" t="s">
        <v>217</v>
      </c>
      <c r="C27" s="6"/>
      <c r="D27" s="31" t="s">
        <v>217</v>
      </c>
      <c r="E27" s="4"/>
      <c r="F27" s="31" t="s">
        <v>217</v>
      </c>
      <c r="G27" s="4"/>
      <c r="H27" s="31" t="s">
        <v>217</v>
      </c>
      <c r="I27" s="4"/>
      <c r="J27" s="31" t="s">
        <v>217</v>
      </c>
      <c r="K27" s="147"/>
      <c r="L27" s="4"/>
      <c r="M27" s="6"/>
      <c r="N27" s="6"/>
    </row>
    <row r="28" spans="1:14" x14ac:dyDescent="0.3">
      <c r="A28" s="124">
        <v>13.75</v>
      </c>
      <c r="B28" s="33" t="s">
        <v>39</v>
      </c>
      <c r="C28" s="8">
        <v>0.33</v>
      </c>
      <c r="D28" s="33" t="s">
        <v>39</v>
      </c>
      <c r="E28" s="9">
        <v>0.33</v>
      </c>
      <c r="F28" s="33" t="s">
        <v>37</v>
      </c>
      <c r="G28" s="9">
        <v>1.85</v>
      </c>
      <c r="H28" s="33" t="s">
        <v>39</v>
      </c>
      <c r="I28" s="9">
        <v>0.33</v>
      </c>
      <c r="J28" s="33" t="s">
        <v>39</v>
      </c>
      <c r="K28" s="14">
        <v>0.33</v>
      </c>
      <c r="L28" s="9"/>
      <c r="M28" s="8"/>
      <c r="N28" s="8">
        <f>K28+I28+G28+E28+C28</f>
        <v>3.1700000000000004</v>
      </c>
    </row>
    <row r="29" spans="1:14" x14ac:dyDescent="0.3">
      <c r="A29" s="185">
        <f>SUM(A3:A28)</f>
        <v>108.89</v>
      </c>
      <c r="B29" s="183" t="s">
        <v>9</v>
      </c>
      <c r="C29" s="139">
        <f>SUM(C3:C28)</f>
        <v>5.61</v>
      </c>
      <c r="D29" s="84"/>
      <c r="E29" s="139">
        <f>SUM(E3:E28)</f>
        <v>4.4099999999999993</v>
      </c>
      <c r="F29" s="85"/>
      <c r="G29" s="139">
        <f>SUM(G3:G28)</f>
        <v>4.99</v>
      </c>
      <c r="H29" s="83"/>
      <c r="I29" s="139">
        <f>SUM(I3:I28)</f>
        <v>6.0600000000000005</v>
      </c>
      <c r="J29" s="83"/>
      <c r="K29" s="139">
        <f>SUM(K3:K28)</f>
        <v>4.04</v>
      </c>
      <c r="L29" s="96"/>
      <c r="M29" s="96"/>
      <c r="N29" s="139">
        <f>SUM(N3:N28)</f>
        <v>25.11</v>
      </c>
    </row>
    <row r="31" spans="1:14" x14ac:dyDescent="0.3">
      <c r="A31" s="77"/>
      <c r="B31" s="40"/>
      <c r="C31" s="16" t="s">
        <v>10</v>
      </c>
      <c r="D31" s="80"/>
      <c r="E31" s="40"/>
      <c r="F31" s="81"/>
      <c r="G31" s="40"/>
      <c r="H31" s="16" t="s">
        <v>17</v>
      </c>
      <c r="I31" s="40"/>
      <c r="J31" s="40"/>
    </row>
    <row r="32" spans="1:14" x14ac:dyDescent="0.3">
      <c r="A32" s="16"/>
      <c r="B32" s="16"/>
      <c r="C32" s="16" t="s">
        <v>11</v>
      </c>
      <c r="D32" s="16"/>
      <c r="E32" s="16"/>
      <c r="F32" s="133" t="s">
        <v>215</v>
      </c>
      <c r="G32" s="76"/>
      <c r="I32" s="16"/>
      <c r="J32" s="40">
        <f>N29*4.33</f>
        <v>108.72629999999999</v>
      </c>
      <c r="K32" s="16"/>
    </row>
    <row r="34" spans="6:6" x14ac:dyDescent="0.3">
      <c r="F34" t="s">
        <v>206</v>
      </c>
    </row>
    <row r="35" spans="6:6" x14ac:dyDescent="0.3">
      <c r="F35" t="s">
        <v>218</v>
      </c>
    </row>
  </sheetData>
  <pageMargins left="0" right="0" top="0" bottom="0" header="0" footer="0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O17"/>
    </sheetView>
  </sheetViews>
  <sheetFormatPr baseColWidth="10" defaultRowHeight="14.4" x14ac:dyDescent="0.3"/>
  <cols>
    <col min="1" max="1" width="8.88671875" customWidth="1"/>
    <col min="3" max="3" width="7" customWidth="1"/>
    <col min="5" max="5" width="7.44140625" customWidth="1"/>
    <col min="6" max="6" width="8.88671875" customWidth="1"/>
    <col min="7" max="7" width="6.5546875" customWidth="1"/>
    <col min="9" max="9" width="6.44140625" customWidth="1"/>
    <col min="11" max="11" width="5.88671875" customWidth="1"/>
    <col min="12" max="12" width="6.33203125" customWidth="1"/>
    <col min="13" max="13" width="5.6640625" customWidth="1"/>
    <col min="14" max="14" width="6.88671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  <c r="L3" s="6"/>
      <c r="M3" s="6"/>
      <c r="N3" s="6"/>
    </row>
    <row r="4" spans="1:14" x14ac:dyDescent="0.3">
      <c r="A4" s="38">
        <v>4</v>
      </c>
      <c r="B4" s="67"/>
      <c r="C4" s="22"/>
      <c r="D4" s="22" t="s">
        <v>93</v>
      </c>
      <c r="E4" s="68">
        <v>0.33</v>
      </c>
      <c r="F4" s="67"/>
      <c r="G4" s="22"/>
      <c r="H4" s="22"/>
      <c r="I4" s="68"/>
      <c r="J4" s="22" t="s">
        <v>37</v>
      </c>
      <c r="K4" s="68">
        <v>0.59</v>
      </c>
      <c r="L4" s="9"/>
      <c r="M4" s="8"/>
      <c r="N4" s="94">
        <f>K4+I4+G4+E4+C4</f>
        <v>0.91999999999999993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  <c r="L5" s="11"/>
      <c r="M5" s="11"/>
      <c r="N5" s="88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  <c r="L6" s="10"/>
      <c r="M6" s="10"/>
      <c r="N6" s="94">
        <f t="shared" ref="N6:N10" si="0">K6+I6+G6+E6+C6</f>
        <v>1.3800000000000001</v>
      </c>
    </row>
    <row r="7" spans="1:14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  <c r="L7" s="11"/>
      <c r="M7" s="11"/>
      <c r="N7" s="88"/>
    </row>
    <row r="8" spans="1:14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  <c r="L8" s="10"/>
      <c r="M8" s="10"/>
      <c r="N8" s="94">
        <f t="shared" si="0"/>
        <v>2.02</v>
      </c>
    </row>
    <row r="9" spans="1:14" x14ac:dyDescent="0.3">
      <c r="A9" s="110"/>
      <c r="B9" s="72" t="s">
        <v>61</v>
      </c>
      <c r="C9" s="20"/>
      <c r="D9" s="20"/>
      <c r="E9" s="73"/>
      <c r="F9" s="72"/>
      <c r="G9" s="73"/>
      <c r="H9" s="20"/>
      <c r="I9" s="73"/>
      <c r="J9" s="20"/>
      <c r="K9" s="73"/>
      <c r="L9" s="11"/>
      <c r="M9" s="11"/>
      <c r="N9" s="88"/>
    </row>
    <row r="10" spans="1:14" x14ac:dyDescent="0.3">
      <c r="A10" s="38">
        <v>5.41</v>
      </c>
      <c r="B10" s="67" t="s">
        <v>62</v>
      </c>
      <c r="C10" s="22">
        <v>1.25</v>
      </c>
      <c r="D10" s="22"/>
      <c r="E10" s="68"/>
      <c r="F10" s="67"/>
      <c r="G10" s="68"/>
      <c r="H10" s="22"/>
      <c r="I10" s="68"/>
      <c r="J10" s="22"/>
      <c r="K10" s="68"/>
      <c r="L10" s="10"/>
      <c r="M10" s="10"/>
      <c r="N10" s="94">
        <f t="shared" si="0"/>
        <v>1.25</v>
      </c>
    </row>
    <row r="11" spans="1:14" x14ac:dyDescent="0.3">
      <c r="A11" s="82">
        <f>SUM(A3:A10)</f>
        <v>24.16</v>
      </c>
      <c r="B11" s="83" t="s">
        <v>9</v>
      </c>
      <c r="C11" s="83">
        <f>SUM(C3:C10)</f>
        <v>2.2599999999999998</v>
      </c>
      <c r="D11" s="84"/>
      <c r="E11" s="83">
        <f>SUM(E3:E10)</f>
        <v>1.3800000000000001</v>
      </c>
      <c r="F11" s="85"/>
      <c r="G11" s="83">
        <f>SUM(G3:G10)</f>
        <v>0</v>
      </c>
      <c r="H11" s="83"/>
      <c r="I11" s="83">
        <f>SUM(I3:I10)</f>
        <v>1.01</v>
      </c>
      <c r="J11" s="83"/>
      <c r="K11" s="83">
        <f>SUM(K3:K10)</f>
        <v>0.91999999999999993</v>
      </c>
      <c r="L11" s="96"/>
      <c r="M11" s="96">
        <f ca="1">SUM(M3:M11)</f>
        <v>0</v>
      </c>
      <c r="N11" s="98">
        <f>SUM(N3:N10)</f>
        <v>5.57</v>
      </c>
    </row>
    <row r="13" spans="1:14" x14ac:dyDescent="0.3">
      <c r="A13" s="77"/>
      <c r="B13" s="40"/>
      <c r="C13" s="40"/>
      <c r="D13" s="80"/>
      <c r="E13" s="40"/>
      <c r="F13" s="81"/>
      <c r="G13" s="40"/>
      <c r="H13" s="16" t="s">
        <v>17</v>
      </c>
      <c r="I13" s="40"/>
      <c r="J13" s="40"/>
      <c r="K13" s="40"/>
    </row>
    <row r="14" spans="1:14" x14ac:dyDescent="0.3">
      <c r="A14" s="16"/>
      <c r="B14" s="16"/>
      <c r="C14" s="16" t="s">
        <v>10</v>
      </c>
      <c r="D14" s="16"/>
      <c r="E14" s="16"/>
      <c r="F14" s="16" t="s">
        <v>95</v>
      </c>
      <c r="G14" s="76"/>
      <c r="I14" s="16"/>
      <c r="K14" s="16"/>
    </row>
    <row r="15" spans="1:14" x14ac:dyDescent="0.3">
      <c r="A15" s="16"/>
      <c r="B15" s="16"/>
      <c r="C15" s="16" t="s">
        <v>11</v>
      </c>
      <c r="D15" s="16"/>
      <c r="E15" s="16" t="str">
        <f>B1</f>
        <v>ROCIO MARTINEZ ORTEGA</v>
      </c>
      <c r="F15" s="64"/>
      <c r="G15" s="16"/>
      <c r="I15" s="16"/>
      <c r="J15" s="77"/>
      <c r="K15" s="78"/>
    </row>
    <row r="16" spans="1:14" x14ac:dyDescent="0.3">
      <c r="C16" s="16" t="s">
        <v>56</v>
      </c>
    </row>
    <row r="18" spans="1:4" x14ac:dyDescent="0.3">
      <c r="A18" t="s">
        <v>87</v>
      </c>
    </row>
    <row r="19" spans="1:4" x14ac:dyDescent="0.3">
      <c r="A19" t="s">
        <v>84</v>
      </c>
    </row>
    <row r="20" spans="1:4" x14ac:dyDescent="0.3">
      <c r="A20" t="s">
        <v>85</v>
      </c>
      <c r="B20" t="s">
        <v>86</v>
      </c>
    </row>
    <row r="21" spans="1:4" x14ac:dyDescent="0.3">
      <c r="A21" t="s">
        <v>89</v>
      </c>
      <c r="B21" t="s">
        <v>88</v>
      </c>
    </row>
    <row r="22" spans="1:4" x14ac:dyDescent="0.3">
      <c r="A22" t="s">
        <v>90</v>
      </c>
    </row>
    <row r="24" spans="1:4" x14ac:dyDescent="0.3">
      <c r="D24" t="s">
        <v>91</v>
      </c>
    </row>
  </sheetData>
  <pageMargins left="0.7" right="0.7" top="0.75" bottom="0.75" header="0.3" footer="0.3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3" workbookViewId="0">
      <selection sqref="A1:N24"/>
    </sheetView>
  </sheetViews>
  <sheetFormatPr baseColWidth="10" defaultRowHeight="14.4" x14ac:dyDescent="0.3"/>
  <cols>
    <col min="3" max="3" width="6" customWidth="1"/>
    <col min="5" max="5" width="6.33203125" customWidth="1"/>
    <col min="9" max="9" width="6.6640625" customWidth="1"/>
    <col min="11" max="11" width="6.33203125" customWidth="1"/>
    <col min="12" max="12" width="5.33203125" customWidth="1"/>
    <col min="13" max="13" width="5" customWidth="1"/>
    <col min="14" max="14" width="7.441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  <c r="L3" s="6"/>
      <c r="M3" s="6"/>
      <c r="N3" s="6"/>
    </row>
    <row r="4" spans="1:14" x14ac:dyDescent="0.3">
      <c r="A4" s="38">
        <v>4</v>
      </c>
      <c r="B4" s="67"/>
      <c r="C4" s="22"/>
      <c r="D4" s="22" t="s">
        <v>93</v>
      </c>
      <c r="E4" s="68">
        <v>0.33</v>
      </c>
      <c r="F4" s="67"/>
      <c r="G4" s="22"/>
      <c r="H4" s="22"/>
      <c r="I4" s="68"/>
      <c r="J4" s="22" t="s">
        <v>37</v>
      </c>
      <c r="K4" s="68">
        <v>0.59</v>
      </c>
      <c r="L4" s="9"/>
      <c r="M4" s="8"/>
      <c r="N4" s="94">
        <f>K4+I4+G4+E4+C4</f>
        <v>0.91999999999999993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  <c r="L5" s="11"/>
      <c r="M5" s="11"/>
      <c r="N5" s="88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  <c r="L6" s="10"/>
      <c r="M6" s="10"/>
      <c r="N6" s="94">
        <f t="shared" ref="N6:N10" si="0">K6+I6+G6+E6+C6</f>
        <v>1.3800000000000001</v>
      </c>
    </row>
    <row r="7" spans="1:14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  <c r="L7" s="11"/>
      <c r="M7" s="11"/>
      <c r="N7" s="88"/>
    </row>
    <row r="8" spans="1:14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  <c r="L8" s="10"/>
      <c r="M8" s="10"/>
      <c r="N8" s="94">
        <f t="shared" si="0"/>
        <v>2.02</v>
      </c>
    </row>
    <row r="9" spans="1:14" x14ac:dyDescent="0.3">
      <c r="A9" s="110"/>
      <c r="B9" s="72" t="s">
        <v>61</v>
      </c>
      <c r="C9" s="20"/>
      <c r="D9" s="20"/>
      <c r="E9" s="73"/>
      <c r="F9" s="72"/>
      <c r="G9" s="73"/>
      <c r="H9" s="20"/>
      <c r="I9" s="73"/>
      <c r="J9" s="20"/>
      <c r="K9" s="73"/>
      <c r="L9" s="11"/>
      <c r="M9" s="11"/>
      <c r="N9" s="88"/>
    </row>
    <row r="10" spans="1:14" x14ac:dyDescent="0.3">
      <c r="A10" s="38">
        <v>5.41</v>
      </c>
      <c r="B10" s="67" t="s">
        <v>62</v>
      </c>
      <c r="C10" s="22">
        <v>1.25</v>
      </c>
      <c r="D10" s="22"/>
      <c r="E10" s="68"/>
      <c r="F10" s="67"/>
      <c r="G10" s="68"/>
      <c r="H10" s="22"/>
      <c r="I10" s="68"/>
      <c r="J10" s="22"/>
      <c r="K10" s="68"/>
      <c r="L10" s="10"/>
      <c r="M10" s="10"/>
      <c r="N10" s="94">
        <f t="shared" si="0"/>
        <v>1.25</v>
      </c>
    </row>
    <row r="11" spans="1:14" x14ac:dyDescent="0.3">
      <c r="A11" s="111"/>
      <c r="B11" s="4"/>
      <c r="C11" s="6"/>
      <c r="D11" s="4" t="s">
        <v>81</v>
      </c>
      <c r="F11" s="4"/>
      <c r="G11" s="56"/>
      <c r="H11" s="6"/>
      <c r="I11" s="6"/>
      <c r="J11" s="4"/>
      <c r="K11" s="56"/>
      <c r="L11" s="4"/>
      <c r="M11" s="6"/>
      <c r="N11" s="11"/>
    </row>
    <row r="12" spans="1:14" ht="24.6" x14ac:dyDescent="0.3">
      <c r="A12" s="7">
        <v>4.33</v>
      </c>
      <c r="B12" s="9"/>
      <c r="C12" s="8"/>
      <c r="D12" s="9" t="s">
        <v>82</v>
      </c>
      <c r="E12" s="42">
        <v>1</v>
      </c>
      <c r="F12" s="9"/>
      <c r="G12" s="42"/>
      <c r="H12" s="8"/>
      <c r="I12" s="8"/>
      <c r="J12" s="9"/>
      <c r="K12" s="62"/>
      <c r="L12" s="9"/>
      <c r="M12" s="8"/>
      <c r="N12" s="94">
        <f>K11+I11+G11+E12+C11</f>
        <v>1</v>
      </c>
    </row>
    <row r="13" spans="1:14" x14ac:dyDescent="0.3">
      <c r="A13" s="82">
        <f>SUM(A3:A12)</f>
        <v>28.490000000000002</v>
      </c>
      <c r="B13" s="83" t="s">
        <v>9</v>
      </c>
      <c r="C13" s="83">
        <f>SUM(C3:C12)</f>
        <v>2.2599999999999998</v>
      </c>
      <c r="D13" s="84"/>
      <c r="E13" s="83">
        <f>SUM(E3:E12)</f>
        <v>2.38</v>
      </c>
      <c r="F13" s="85"/>
      <c r="G13" s="83">
        <f>SUM(G3:G12)</f>
        <v>0</v>
      </c>
      <c r="H13" s="83"/>
      <c r="I13" s="83">
        <f>SUM(I3:I12)</f>
        <v>1.01</v>
      </c>
      <c r="J13" s="83"/>
      <c r="K13" s="83">
        <f>SUM(K3:K12)</f>
        <v>0.91999999999999993</v>
      </c>
      <c r="L13" s="96"/>
      <c r="M13" s="96">
        <f ca="1">SUM(M3:M13)</f>
        <v>0</v>
      </c>
      <c r="N13" s="98">
        <f>SUM(N3:N12)</f>
        <v>6.57</v>
      </c>
    </row>
    <row r="15" spans="1:14" x14ac:dyDescent="0.3">
      <c r="A15" s="77"/>
      <c r="B15" s="40"/>
      <c r="C15" s="40"/>
      <c r="D15" s="80"/>
      <c r="E15" s="40"/>
      <c r="F15" s="81"/>
      <c r="G15" s="40"/>
      <c r="H15" s="16" t="s">
        <v>17</v>
      </c>
      <c r="I15" s="40"/>
      <c r="J15" s="40"/>
      <c r="K15" s="40"/>
    </row>
    <row r="16" spans="1:14" x14ac:dyDescent="0.3">
      <c r="A16" s="16"/>
      <c r="B16" s="16"/>
      <c r="C16" s="16" t="s">
        <v>10</v>
      </c>
      <c r="D16" s="16"/>
      <c r="E16" s="16"/>
      <c r="F16" s="16" t="s">
        <v>94</v>
      </c>
      <c r="G16" s="76"/>
      <c r="I16" s="16"/>
      <c r="K16" s="16"/>
    </row>
    <row r="17" spans="1:11" x14ac:dyDescent="0.3">
      <c r="A17" s="16"/>
      <c r="B17" s="16"/>
      <c r="C17" s="16" t="s">
        <v>11</v>
      </c>
      <c r="D17" s="16"/>
      <c r="E17" s="16" t="str">
        <f>B1</f>
        <v>ROCIO MARTINEZ ORTEGA</v>
      </c>
      <c r="F17" s="64"/>
      <c r="G17" s="16"/>
      <c r="I17" s="16"/>
      <c r="J17" s="77"/>
      <c r="K17" s="78"/>
    </row>
    <row r="18" spans="1:11" x14ac:dyDescent="0.3">
      <c r="C18" s="16" t="s">
        <v>56</v>
      </c>
    </row>
    <row r="20" spans="1:11" x14ac:dyDescent="0.3">
      <c r="A20" t="s">
        <v>87</v>
      </c>
    </row>
    <row r="21" spans="1:11" x14ac:dyDescent="0.3">
      <c r="A21" t="s">
        <v>84</v>
      </c>
    </row>
    <row r="22" spans="1:11" x14ac:dyDescent="0.3">
      <c r="A22" t="s">
        <v>85</v>
      </c>
      <c r="B22" t="s">
        <v>86</v>
      </c>
    </row>
    <row r="23" spans="1:11" x14ac:dyDescent="0.3">
      <c r="A23" t="s">
        <v>89</v>
      </c>
      <c r="B23" t="s">
        <v>88</v>
      </c>
    </row>
    <row r="24" spans="1:11" x14ac:dyDescent="0.3">
      <c r="A24" t="s">
        <v>90</v>
      </c>
    </row>
    <row r="26" spans="1:11" x14ac:dyDescent="0.3">
      <c r="D26" t="s">
        <v>91</v>
      </c>
    </row>
  </sheetData>
  <pageMargins left="0.7" right="0.7" top="0.75" bottom="0.75" header="0.3" footer="0.3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13" sqref="A13:N14"/>
    </sheetView>
  </sheetViews>
  <sheetFormatPr baseColWidth="10" defaultRowHeight="14.4" x14ac:dyDescent="0.3"/>
  <cols>
    <col min="3" max="3" width="7.5546875" customWidth="1"/>
    <col min="5" max="5" width="7.5546875" customWidth="1"/>
    <col min="11" max="11" width="4.44140625" bestFit="1" customWidth="1"/>
    <col min="12" max="12" width="3.88671875" bestFit="1" customWidth="1"/>
    <col min="13" max="13" width="2.5546875" bestFit="1" customWidth="1"/>
    <col min="14" max="14" width="5.5546875" bestFit="1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  <c r="L3" s="6"/>
      <c r="M3" s="6"/>
      <c r="N3" s="6"/>
    </row>
    <row r="4" spans="1:14" x14ac:dyDescent="0.3">
      <c r="A4" s="38">
        <v>4</v>
      </c>
      <c r="B4" s="67"/>
      <c r="C4" s="22"/>
      <c r="D4" s="22" t="s">
        <v>93</v>
      </c>
      <c r="E4" s="68">
        <v>0.33</v>
      </c>
      <c r="F4" s="67"/>
      <c r="G4" s="22"/>
      <c r="H4" s="22"/>
      <c r="I4" s="68"/>
      <c r="J4" s="22" t="s">
        <v>37</v>
      </c>
      <c r="K4" s="68">
        <v>0.59</v>
      </c>
      <c r="L4" s="9"/>
      <c r="M4" s="8"/>
      <c r="N4" s="94">
        <f>K4+I4+G4+E4+C4</f>
        <v>0.91999999999999993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  <c r="L5" s="11"/>
      <c r="M5" s="11"/>
      <c r="N5" s="88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  <c r="L6" s="10"/>
      <c r="M6" s="10"/>
      <c r="N6" s="94">
        <f t="shared" ref="N6:N14" si="0">K6+I6+G6+E6+C6</f>
        <v>1.3800000000000001</v>
      </c>
    </row>
    <row r="7" spans="1:14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  <c r="L7" s="11"/>
      <c r="M7" s="11"/>
      <c r="N7" s="88"/>
    </row>
    <row r="8" spans="1:14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  <c r="L8" s="10"/>
      <c r="M8" s="10"/>
      <c r="N8" s="94">
        <f t="shared" si="0"/>
        <v>2.02</v>
      </c>
    </row>
    <row r="9" spans="1:14" x14ac:dyDescent="0.3">
      <c r="A9" s="110"/>
      <c r="B9" s="72" t="s">
        <v>61</v>
      </c>
      <c r="C9" s="20"/>
      <c r="D9" s="20"/>
      <c r="E9" s="73"/>
      <c r="F9" s="72"/>
      <c r="G9" s="73"/>
      <c r="H9" s="20"/>
      <c r="I9" s="73"/>
      <c r="J9" s="20"/>
      <c r="K9" s="73"/>
      <c r="L9" s="11"/>
      <c r="M9" s="11"/>
      <c r="N9" s="88"/>
    </row>
    <row r="10" spans="1:14" x14ac:dyDescent="0.3">
      <c r="A10" s="38">
        <v>5.41</v>
      </c>
      <c r="B10" s="67" t="s">
        <v>62</v>
      </c>
      <c r="C10" s="22">
        <v>1.25</v>
      </c>
      <c r="D10" s="22"/>
      <c r="E10" s="68"/>
      <c r="F10" s="67"/>
      <c r="G10" s="68"/>
      <c r="H10" s="22"/>
      <c r="I10" s="68"/>
      <c r="J10" s="22"/>
      <c r="K10" s="68"/>
      <c r="L10" s="10"/>
      <c r="M10" s="10"/>
      <c r="N10" s="94">
        <f t="shared" si="0"/>
        <v>1.25</v>
      </c>
    </row>
    <row r="11" spans="1:14" x14ac:dyDescent="0.3">
      <c r="A11" s="111"/>
      <c r="B11" s="4"/>
      <c r="C11" s="6"/>
      <c r="D11" s="4" t="s">
        <v>81</v>
      </c>
      <c r="F11" s="4"/>
      <c r="G11" s="56"/>
      <c r="H11" s="6"/>
      <c r="I11" s="6"/>
      <c r="J11" s="4"/>
      <c r="K11" s="56"/>
      <c r="L11" s="4"/>
      <c r="M11" s="6"/>
      <c r="N11" s="11"/>
    </row>
    <row r="12" spans="1:14" ht="24.6" x14ac:dyDescent="0.3">
      <c r="A12" s="7">
        <v>4.33</v>
      </c>
      <c r="B12" s="9"/>
      <c r="C12" s="8"/>
      <c r="D12" s="9" t="s">
        <v>82</v>
      </c>
      <c r="E12" s="42">
        <v>1</v>
      </c>
      <c r="F12" s="9"/>
      <c r="G12" s="42"/>
      <c r="H12" s="8"/>
      <c r="I12" s="8"/>
      <c r="J12" s="9"/>
      <c r="K12" s="62"/>
      <c r="L12" s="9"/>
      <c r="M12" s="8"/>
      <c r="N12" s="94">
        <f>K11+I11+G11+E12+C11</f>
        <v>1</v>
      </c>
    </row>
    <row r="13" spans="1:14" ht="24.6" x14ac:dyDescent="0.3">
      <c r="A13" s="3"/>
      <c r="B13" s="31" t="s">
        <v>42</v>
      </c>
      <c r="C13" s="6"/>
      <c r="D13" s="37" t="s">
        <v>42</v>
      </c>
      <c r="E13" s="4"/>
      <c r="F13" s="37" t="s">
        <v>42</v>
      </c>
      <c r="G13" s="6"/>
      <c r="H13" s="37" t="s">
        <v>42</v>
      </c>
      <c r="I13" s="6"/>
      <c r="J13" s="37" t="s">
        <v>42</v>
      </c>
      <c r="K13" s="6"/>
      <c r="L13" s="11"/>
      <c r="M13" s="11"/>
      <c r="N13" s="88"/>
    </row>
    <row r="14" spans="1:14" x14ac:dyDescent="0.3">
      <c r="A14" s="7">
        <v>30</v>
      </c>
      <c r="B14" s="33"/>
      <c r="C14" s="8">
        <v>1.38</v>
      </c>
      <c r="D14" s="33"/>
      <c r="E14" s="9">
        <v>1.39</v>
      </c>
      <c r="F14" s="33"/>
      <c r="G14" s="9">
        <v>1.38</v>
      </c>
      <c r="H14" s="33"/>
      <c r="I14" s="9">
        <v>1.39</v>
      </c>
      <c r="J14" s="33"/>
      <c r="K14" s="9">
        <v>1.38</v>
      </c>
      <c r="L14" s="10"/>
      <c r="M14" s="10"/>
      <c r="N14" s="94">
        <f t="shared" si="0"/>
        <v>6.919999999999999</v>
      </c>
    </row>
    <row r="15" spans="1:14" x14ac:dyDescent="0.3">
      <c r="A15" s="82">
        <f>SUM(A3:A14)</f>
        <v>58.49</v>
      </c>
      <c r="B15" s="83" t="s">
        <v>9</v>
      </c>
      <c r="C15" s="83">
        <f>SUM(C3:C14)</f>
        <v>3.6399999999999997</v>
      </c>
      <c r="D15" s="84"/>
      <c r="E15" s="83">
        <f>SUM(E3:E14)</f>
        <v>3.7699999999999996</v>
      </c>
      <c r="F15" s="85"/>
      <c r="G15" s="83">
        <f>SUM(G3:G14)</f>
        <v>1.38</v>
      </c>
      <c r="H15" s="83"/>
      <c r="I15" s="83">
        <f>SUM(I3:I14)</f>
        <v>2.4</v>
      </c>
      <c r="J15" s="83"/>
      <c r="K15" s="83">
        <f>SUM(K3:K14)</f>
        <v>2.2999999999999998</v>
      </c>
      <c r="L15" s="96"/>
      <c r="M15" s="96">
        <f ca="1">SUM(M3:M15)</f>
        <v>0</v>
      </c>
      <c r="N15" s="98">
        <f>SUM(N3:N14)</f>
        <v>13.489999999999998</v>
      </c>
    </row>
    <row r="17" spans="1:11" x14ac:dyDescent="0.3">
      <c r="A17" s="77"/>
      <c r="B17" s="40"/>
      <c r="C17" s="40"/>
      <c r="D17" s="80"/>
      <c r="E17" s="40"/>
      <c r="F17" s="81"/>
      <c r="G17" s="40"/>
      <c r="H17" s="16" t="s">
        <v>17</v>
      </c>
      <c r="I17" s="40"/>
      <c r="J17" s="40"/>
      <c r="K17" s="40"/>
    </row>
    <row r="18" spans="1:11" x14ac:dyDescent="0.3">
      <c r="A18" s="16"/>
      <c r="B18" s="16"/>
      <c r="C18" s="16" t="s">
        <v>10</v>
      </c>
      <c r="D18" s="16"/>
      <c r="E18" s="16"/>
      <c r="F18" s="16" t="s">
        <v>92</v>
      </c>
      <c r="G18" s="76"/>
      <c r="I18" s="16"/>
      <c r="K18" s="16"/>
    </row>
    <row r="19" spans="1:11" x14ac:dyDescent="0.3">
      <c r="A19" s="16"/>
      <c r="B19" s="16"/>
      <c r="C19" s="16" t="s">
        <v>11</v>
      </c>
      <c r="D19" s="16"/>
      <c r="E19" s="16" t="str">
        <f>B1</f>
        <v>ROCIO MARTINEZ ORTEGA</v>
      </c>
      <c r="F19" s="64"/>
      <c r="G19" s="16"/>
      <c r="I19" s="16"/>
      <c r="J19" s="77"/>
      <c r="K19" s="78"/>
    </row>
    <row r="20" spans="1:11" x14ac:dyDescent="0.3">
      <c r="C20" s="16" t="s">
        <v>56</v>
      </c>
    </row>
    <row r="22" spans="1:11" x14ac:dyDescent="0.3">
      <c r="A22" t="s">
        <v>87</v>
      </c>
    </row>
    <row r="23" spans="1:11" x14ac:dyDescent="0.3">
      <c r="A23" t="s">
        <v>84</v>
      </c>
    </row>
    <row r="24" spans="1:11" x14ac:dyDescent="0.3">
      <c r="A24" t="s">
        <v>85</v>
      </c>
      <c r="B24" t="s">
        <v>86</v>
      </c>
    </row>
    <row r="25" spans="1:11" x14ac:dyDescent="0.3">
      <c r="A25" t="s">
        <v>89</v>
      </c>
      <c r="B25" t="s">
        <v>88</v>
      </c>
    </row>
    <row r="26" spans="1:11" x14ac:dyDescent="0.3">
      <c r="A26" t="s">
        <v>90</v>
      </c>
    </row>
    <row r="28" spans="1:11" x14ac:dyDescent="0.3">
      <c r="D28" t="s">
        <v>91</v>
      </c>
    </row>
  </sheetData>
  <pageMargins left="0.7" right="0.7" top="0.75" bottom="0.75" header="0.3" footer="0.3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1"/>
    </sheetView>
  </sheetViews>
  <sheetFormatPr baseColWidth="10" defaultRowHeight="14.4" x14ac:dyDescent="0.3"/>
  <cols>
    <col min="1" max="1" width="8.109375" customWidth="1"/>
    <col min="2" max="2" width="10.109375" customWidth="1"/>
    <col min="3" max="3" width="5.88671875" customWidth="1"/>
    <col min="5" max="5" width="6.44140625" customWidth="1"/>
    <col min="6" max="6" width="14.44140625" customWidth="1"/>
    <col min="7" max="7" width="7" customWidth="1"/>
    <col min="9" max="9" width="6.109375" customWidth="1"/>
    <col min="10" max="10" width="15.88671875" customWidth="1"/>
    <col min="11" max="11" width="6.44140625" customWidth="1"/>
    <col min="12" max="14" width="6.332031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  <c r="L3" s="6"/>
      <c r="M3" s="6"/>
      <c r="N3" s="6"/>
    </row>
    <row r="4" spans="1:14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  <c r="L4" s="9"/>
      <c r="M4" s="8"/>
      <c r="N4" s="94">
        <f>K4+I4+G4+E4+C4</f>
        <v>0.91999999999999993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  <c r="L5" s="11"/>
      <c r="M5" s="11"/>
      <c r="N5" s="88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  <c r="L6" s="10"/>
      <c r="M6" s="10"/>
      <c r="N6" s="94">
        <f t="shared" ref="N6:N16" si="0">K6+I6+G6+E6+C6</f>
        <v>1.3800000000000001</v>
      </c>
    </row>
    <row r="7" spans="1:14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  <c r="L7" s="11"/>
      <c r="M7" s="11"/>
      <c r="N7" s="88"/>
    </row>
    <row r="8" spans="1:14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  <c r="L8" s="10"/>
      <c r="M8" s="10"/>
      <c r="N8" s="94">
        <f t="shared" si="0"/>
        <v>2.02</v>
      </c>
    </row>
    <row r="9" spans="1:14" x14ac:dyDescent="0.3">
      <c r="A9" s="110"/>
      <c r="B9" s="72" t="s">
        <v>61</v>
      </c>
      <c r="C9" s="20"/>
      <c r="D9" s="20"/>
      <c r="E9" s="73"/>
      <c r="F9" s="72"/>
      <c r="G9" s="73"/>
      <c r="H9" s="20"/>
      <c r="I9" s="73"/>
      <c r="J9" s="20"/>
      <c r="K9" s="73"/>
      <c r="L9" s="11"/>
      <c r="M9" s="11"/>
      <c r="N9" s="88"/>
    </row>
    <row r="10" spans="1:14" x14ac:dyDescent="0.3">
      <c r="A10" s="38">
        <v>5.41</v>
      </c>
      <c r="B10" s="67" t="s">
        <v>62</v>
      </c>
      <c r="C10" s="22">
        <v>1.25</v>
      </c>
      <c r="D10" s="22"/>
      <c r="E10" s="68"/>
      <c r="F10" s="67"/>
      <c r="G10" s="68"/>
      <c r="H10" s="22"/>
      <c r="I10" s="68"/>
      <c r="J10" s="22"/>
      <c r="K10" s="68"/>
      <c r="L10" s="10"/>
      <c r="M10" s="10"/>
      <c r="N10" s="94">
        <f t="shared" si="0"/>
        <v>1.25</v>
      </c>
    </row>
    <row r="11" spans="1:14" x14ac:dyDescent="0.3">
      <c r="A11" s="111"/>
      <c r="B11" s="4"/>
      <c r="C11" s="6"/>
      <c r="D11" s="4" t="s">
        <v>81</v>
      </c>
      <c r="F11" s="4"/>
      <c r="G11" s="56"/>
      <c r="H11" s="6"/>
      <c r="I11" s="6"/>
      <c r="J11" s="4"/>
      <c r="K11" s="56"/>
      <c r="L11" s="4"/>
      <c r="M11" s="6"/>
      <c r="N11" s="11"/>
    </row>
    <row r="12" spans="1:14" ht="24.6" x14ac:dyDescent="0.3">
      <c r="A12" s="7">
        <v>4.33</v>
      </c>
      <c r="B12" s="9"/>
      <c r="C12" s="8"/>
      <c r="D12" s="9" t="s">
        <v>82</v>
      </c>
      <c r="E12" s="42">
        <v>1</v>
      </c>
      <c r="F12" s="9"/>
      <c r="G12" s="42"/>
      <c r="H12" s="8"/>
      <c r="I12" s="8"/>
      <c r="J12" s="9"/>
      <c r="K12" s="62"/>
      <c r="L12" s="9"/>
      <c r="M12" s="8"/>
      <c r="N12" s="94">
        <f>K11+I11+G11+E12+C11</f>
        <v>1</v>
      </c>
    </row>
    <row r="13" spans="1:14" ht="24.6" x14ac:dyDescent="0.3">
      <c r="A13" s="3"/>
      <c r="B13" s="31" t="s">
        <v>42</v>
      </c>
      <c r="C13" s="6"/>
      <c r="D13" s="37" t="s">
        <v>42</v>
      </c>
      <c r="E13" s="4"/>
      <c r="F13" s="37" t="s">
        <v>42</v>
      </c>
      <c r="G13" s="6"/>
      <c r="H13" s="37" t="s">
        <v>42</v>
      </c>
      <c r="I13" s="6"/>
      <c r="J13" s="37" t="s">
        <v>42</v>
      </c>
      <c r="K13" s="6"/>
      <c r="L13" s="11"/>
      <c r="M13" s="11"/>
      <c r="N13" s="88"/>
    </row>
    <row r="14" spans="1:14" x14ac:dyDescent="0.3">
      <c r="A14" s="7">
        <v>30</v>
      </c>
      <c r="B14" s="33"/>
      <c r="C14" s="8">
        <v>1.38</v>
      </c>
      <c r="D14" s="33"/>
      <c r="E14" s="9">
        <v>1.39</v>
      </c>
      <c r="F14" s="33"/>
      <c r="G14" s="9">
        <v>1.38</v>
      </c>
      <c r="H14" s="33"/>
      <c r="I14" s="9">
        <v>1.39</v>
      </c>
      <c r="J14" s="33"/>
      <c r="K14" s="9">
        <v>1.38</v>
      </c>
      <c r="L14" s="10"/>
      <c r="M14" s="10"/>
      <c r="N14" s="94">
        <f t="shared" si="0"/>
        <v>6.919999999999999</v>
      </c>
    </row>
    <row r="15" spans="1:14" ht="36" x14ac:dyDescent="0.3">
      <c r="A15" s="11"/>
      <c r="B15" s="105"/>
      <c r="C15" s="46"/>
      <c r="D15" s="106"/>
      <c r="E15" s="46"/>
      <c r="F15" s="106" t="s">
        <v>79</v>
      </c>
      <c r="G15" s="46"/>
      <c r="H15" s="106"/>
      <c r="I15" s="106"/>
      <c r="J15" s="106" t="s">
        <v>79</v>
      </c>
      <c r="K15" s="46"/>
      <c r="L15" s="11"/>
      <c r="M15" s="11"/>
      <c r="N15" s="11"/>
    </row>
    <row r="16" spans="1:14" x14ac:dyDescent="0.3">
      <c r="A16" s="10">
        <v>8.66</v>
      </c>
      <c r="B16" s="107"/>
      <c r="C16" s="43"/>
      <c r="D16" s="108"/>
      <c r="E16" s="43"/>
      <c r="F16" s="108"/>
      <c r="G16" s="43">
        <v>1</v>
      </c>
      <c r="H16" s="108"/>
      <c r="I16" s="108"/>
      <c r="J16" s="108"/>
      <c r="K16" s="43">
        <v>1</v>
      </c>
      <c r="L16" s="10"/>
      <c r="M16" s="10"/>
      <c r="N16" s="94">
        <f t="shared" si="0"/>
        <v>2</v>
      </c>
    </row>
    <row r="17" spans="1:14" x14ac:dyDescent="0.3">
      <c r="A17" s="82">
        <f>SUM(A3:A16)</f>
        <v>67.150000000000006</v>
      </c>
      <c r="B17" s="83" t="s">
        <v>9</v>
      </c>
      <c r="C17" s="83">
        <f>SUM(C3:C16)</f>
        <v>3.6399999999999997</v>
      </c>
      <c r="D17" s="84"/>
      <c r="E17" s="83">
        <f>SUM(E3:E16)</f>
        <v>4.03</v>
      </c>
      <c r="F17" s="85"/>
      <c r="G17" s="83">
        <f>SUM(G3:G16)</f>
        <v>2.38</v>
      </c>
      <c r="H17" s="83"/>
      <c r="I17" s="83">
        <f>SUM(I3:I16)</f>
        <v>2.4</v>
      </c>
      <c r="J17" s="83"/>
      <c r="K17" s="83">
        <f>SUM(K3:K16)</f>
        <v>3.04</v>
      </c>
      <c r="L17" s="96"/>
      <c r="M17" s="96">
        <f ca="1">SUM(M3:M17)</f>
        <v>0</v>
      </c>
      <c r="N17" s="98">
        <f>SUM(N3:N16)</f>
        <v>15.489999999999998</v>
      </c>
    </row>
    <row r="19" spans="1:14" x14ac:dyDescent="0.3">
      <c r="A19" s="77"/>
      <c r="B19" s="40"/>
      <c r="C19" s="40"/>
      <c r="D19" s="80"/>
      <c r="E19" s="40"/>
      <c r="F19" s="81"/>
      <c r="G19" s="40"/>
      <c r="H19" s="16" t="s">
        <v>17</v>
      </c>
      <c r="I19" s="40"/>
      <c r="J19" s="40"/>
      <c r="K19" s="40"/>
    </row>
    <row r="20" spans="1:14" x14ac:dyDescent="0.3">
      <c r="A20" s="16"/>
      <c r="B20" s="16"/>
      <c r="C20" s="16" t="s">
        <v>10</v>
      </c>
      <c r="D20" s="16"/>
      <c r="E20" s="16"/>
      <c r="F20" s="16" t="s">
        <v>83</v>
      </c>
      <c r="G20" s="76"/>
      <c r="I20" s="16"/>
      <c r="K20" s="16"/>
    </row>
    <row r="21" spans="1:14" x14ac:dyDescent="0.3">
      <c r="A21" s="16"/>
      <c r="B21" s="16"/>
      <c r="C21" s="16" t="s">
        <v>11</v>
      </c>
      <c r="D21" s="16"/>
      <c r="E21" s="16" t="str">
        <f>B1</f>
        <v>ROCIO MARTINEZ ORTEGA</v>
      </c>
      <c r="F21" s="64"/>
      <c r="G21" s="16"/>
      <c r="I21" s="16"/>
      <c r="J21" s="77">
        <f>N17*4.33</f>
        <v>67.071699999999993</v>
      </c>
      <c r="K21" s="78"/>
    </row>
    <row r="22" spans="1:14" x14ac:dyDescent="0.3">
      <c r="C22" s="16" t="s">
        <v>56</v>
      </c>
    </row>
    <row r="24" spans="1:14" x14ac:dyDescent="0.3">
      <c r="A24" t="s">
        <v>87</v>
      </c>
    </row>
    <row r="25" spans="1:14" x14ac:dyDescent="0.3">
      <c r="A25" t="s">
        <v>84</v>
      </c>
    </row>
    <row r="26" spans="1:14" x14ac:dyDescent="0.3">
      <c r="A26" t="s">
        <v>85</v>
      </c>
      <c r="B26" t="s">
        <v>86</v>
      </c>
    </row>
    <row r="27" spans="1:14" x14ac:dyDescent="0.3">
      <c r="A27" t="s">
        <v>89</v>
      </c>
      <c r="B27" t="s">
        <v>88</v>
      </c>
    </row>
    <row r="28" spans="1:14" x14ac:dyDescent="0.3">
      <c r="A28" t="s">
        <v>90</v>
      </c>
    </row>
    <row r="30" spans="1:14" x14ac:dyDescent="0.3">
      <c r="D30" t="s">
        <v>91</v>
      </c>
    </row>
  </sheetData>
  <pageMargins left="0.7" right="0.7" top="0.75" bottom="0.75" header="0.3" footer="0.3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22" sqref="H22"/>
    </sheetView>
  </sheetViews>
  <sheetFormatPr baseColWidth="10" defaultRowHeight="14.4" x14ac:dyDescent="0.3"/>
  <sheetData>
    <row r="1" spans="1:12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2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</row>
    <row r="3" spans="1:12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</row>
    <row r="4" spans="1:12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</row>
    <row r="5" spans="1:12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</row>
    <row r="6" spans="1:12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</row>
    <row r="7" spans="1:12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</row>
    <row r="8" spans="1:12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</row>
    <row r="9" spans="1:12" x14ac:dyDescent="0.3">
      <c r="A9" s="86"/>
      <c r="B9" s="72" t="s">
        <v>61</v>
      </c>
      <c r="C9" s="20"/>
      <c r="D9" s="20"/>
      <c r="E9" s="73"/>
      <c r="F9" s="72"/>
      <c r="G9" s="73"/>
      <c r="H9" s="20"/>
      <c r="I9" s="73"/>
      <c r="J9" s="20"/>
      <c r="K9" s="73"/>
    </row>
    <row r="10" spans="1:12" x14ac:dyDescent="0.3">
      <c r="A10" s="87">
        <v>5.41</v>
      </c>
      <c r="B10" s="67" t="s">
        <v>62</v>
      </c>
      <c r="C10" s="22">
        <v>1.25</v>
      </c>
      <c r="D10" s="22"/>
      <c r="E10" s="68"/>
      <c r="F10" s="67"/>
      <c r="G10" s="68"/>
      <c r="H10" s="22"/>
      <c r="I10" s="68"/>
      <c r="J10" s="22"/>
      <c r="K10" s="68"/>
    </row>
    <row r="11" spans="1:12" ht="24.6" x14ac:dyDescent="0.3">
      <c r="A11" s="3"/>
      <c r="B11" s="31" t="s">
        <v>42</v>
      </c>
      <c r="C11" s="6"/>
      <c r="D11" s="37" t="s">
        <v>42</v>
      </c>
      <c r="E11" s="4"/>
      <c r="F11" s="37" t="s">
        <v>42</v>
      </c>
      <c r="G11" s="6"/>
      <c r="H11" s="37" t="s">
        <v>42</v>
      </c>
      <c r="I11" s="6"/>
      <c r="J11" s="37" t="s">
        <v>42</v>
      </c>
      <c r="K11" s="6"/>
    </row>
    <row r="12" spans="1:12" x14ac:dyDescent="0.3">
      <c r="A12" s="7">
        <v>30</v>
      </c>
      <c r="B12" s="33"/>
      <c r="C12" s="8">
        <v>1.38</v>
      </c>
      <c r="D12" s="33"/>
      <c r="E12" s="9">
        <v>1.39</v>
      </c>
      <c r="F12" s="33"/>
      <c r="G12" s="9">
        <v>1.38</v>
      </c>
      <c r="H12" s="33"/>
      <c r="I12" s="9">
        <v>1.39</v>
      </c>
      <c r="J12" s="33"/>
      <c r="K12" s="9">
        <v>1.38</v>
      </c>
    </row>
    <row r="13" spans="1:12" ht="36" x14ac:dyDescent="0.3">
      <c r="A13" s="11"/>
      <c r="B13" s="105"/>
      <c r="C13" s="46"/>
      <c r="D13" s="106" t="s">
        <v>79</v>
      </c>
      <c r="E13" s="46"/>
      <c r="F13" s="46"/>
      <c r="G13" s="46"/>
      <c r="H13" s="106"/>
      <c r="I13" s="106"/>
      <c r="J13" s="106" t="s">
        <v>79</v>
      </c>
      <c r="K13" s="46"/>
      <c r="L13" s="109"/>
    </row>
    <row r="14" spans="1:12" x14ac:dyDescent="0.3">
      <c r="A14" s="10">
        <v>8.66</v>
      </c>
      <c r="B14" s="107"/>
      <c r="C14" s="43"/>
      <c r="D14" s="108"/>
      <c r="E14" s="43">
        <v>1</v>
      </c>
      <c r="F14" s="43"/>
      <c r="G14" s="43"/>
      <c r="H14" s="108"/>
      <c r="I14" s="108"/>
      <c r="J14" s="108"/>
      <c r="K14" s="43">
        <v>1</v>
      </c>
      <c r="L14" s="109"/>
    </row>
    <row r="15" spans="1:12" x14ac:dyDescent="0.3">
      <c r="A15" s="82">
        <f>SUM(A3:A14)</f>
        <v>62.819999999999993</v>
      </c>
      <c r="B15" s="83" t="s">
        <v>9</v>
      </c>
      <c r="C15" s="83">
        <f>SUM(C3:C14)</f>
        <v>3.6399999999999997</v>
      </c>
      <c r="D15" s="84"/>
      <c r="E15" s="83">
        <f>SUM(E3:E14)</f>
        <v>4.03</v>
      </c>
      <c r="F15" s="85"/>
      <c r="G15" s="83">
        <f>SUM(G3:G12)</f>
        <v>1.38</v>
      </c>
      <c r="H15" s="83"/>
      <c r="I15" s="83">
        <f>SUM(I3:I12)</f>
        <v>2.4</v>
      </c>
      <c r="J15" s="83"/>
      <c r="K15" s="83">
        <f>SUM(K3:K14)</f>
        <v>3.04</v>
      </c>
    </row>
    <row r="17" spans="1:11" x14ac:dyDescent="0.3">
      <c r="A17" s="77"/>
      <c r="B17" s="40"/>
      <c r="C17" s="40"/>
      <c r="D17" s="80"/>
      <c r="E17" s="40"/>
      <c r="F17" s="81"/>
      <c r="G17" s="40"/>
      <c r="H17" s="16" t="s">
        <v>17</v>
      </c>
      <c r="I17" s="40"/>
      <c r="J17" s="40"/>
      <c r="K17" s="40"/>
    </row>
    <row r="18" spans="1:11" x14ac:dyDescent="0.3">
      <c r="A18" s="16"/>
      <c r="B18" s="16"/>
      <c r="C18" s="16" t="s">
        <v>10</v>
      </c>
      <c r="D18" s="16"/>
      <c r="E18" s="16"/>
      <c r="F18" s="16" t="s">
        <v>80</v>
      </c>
      <c r="G18" s="76"/>
      <c r="I18" s="16"/>
      <c r="K18" s="16"/>
    </row>
    <row r="19" spans="1:11" x14ac:dyDescent="0.3">
      <c r="A19" s="16"/>
      <c r="B19" s="16"/>
      <c r="C19" s="16" t="s">
        <v>11</v>
      </c>
      <c r="D19" s="16"/>
      <c r="E19" s="16" t="str">
        <f>B1</f>
        <v>ROCIO MARTINEZ ORTEGA</v>
      </c>
      <c r="F19" s="64"/>
      <c r="G19" s="16"/>
      <c r="I19" s="16"/>
      <c r="J19" s="77"/>
      <c r="K19" s="78"/>
    </row>
    <row r="20" spans="1:11" x14ac:dyDescent="0.3">
      <c r="C20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P16" sqref="P16"/>
    </sheetView>
  </sheetViews>
  <sheetFormatPr baseColWidth="10" defaultRowHeight="14.4" x14ac:dyDescent="0.3"/>
  <cols>
    <col min="1" max="1" width="7.88671875" customWidth="1"/>
    <col min="3" max="3" width="7.5546875" customWidth="1"/>
    <col min="4" max="4" width="13.44140625" customWidth="1"/>
    <col min="5" max="5" width="6.6640625" customWidth="1"/>
    <col min="7" max="7" width="7.44140625" customWidth="1"/>
    <col min="9" max="9" width="7.33203125" customWidth="1"/>
    <col min="11" max="11" width="8.88671875" customWidth="1"/>
    <col min="12" max="12" width="6.109375" customWidth="1"/>
    <col min="13" max="13" width="4.88671875" customWidth="1"/>
    <col min="14" max="14" width="7.66406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  <c r="L3" s="6"/>
      <c r="M3" s="6"/>
      <c r="N3" s="6"/>
    </row>
    <row r="4" spans="1:14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  <c r="L4" s="9"/>
      <c r="M4" s="8"/>
      <c r="N4" s="94">
        <f>K4+I4+G4+E4+C4</f>
        <v>0.91999999999999993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  <c r="L5" s="11"/>
      <c r="M5" s="11"/>
      <c r="N5" s="88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  <c r="L6" s="10"/>
      <c r="M6" s="10"/>
      <c r="N6" s="94">
        <f t="shared" ref="N6:N14" si="0">K6+I6+G6+E6+C6</f>
        <v>1.3800000000000001</v>
      </c>
    </row>
    <row r="7" spans="1:14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  <c r="L7" s="11"/>
      <c r="M7" s="11"/>
      <c r="N7" s="88"/>
    </row>
    <row r="8" spans="1:14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  <c r="L8" s="10"/>
      <c r="M8" s="10"/>
      <c r="N8" s="94">
        <f t="shared" si="0"/>
        <v>2.02</v>
      </c>
    </row>
    <row r="9" spans="1:14" x14ac:dyDescent="0.3">
      <c r="A9" s="86"/>
      <c r="B9" s="72" t="s">
        <v>61</v>
      </c>
      <c r="C9" s="20"/>
      <c r="D9" s="20"/>
      <c r="E9" s="73"/>
      <c r="F9" s="72"/>
      <c r="G9" s="73"/>
      <c r="H9" s="20"/>
      <c r="I9" s="73"/>
      <c r="J9" s="20"/>
      <c r="K9" s="73"/>
      <c r="L9" s="11"/>
      <c r="M9" s="11"/>
      <c r="N9" s="88">
        <f t="shared" si="0"/>
        <v>0</v>
      </c>
    </row>
    <row r="10" spans="1:14" x14ac:dyDescent="0.3">
      <c r="A10" s="87">
        <v>5.41</v>
      </c>
      <c r="B10" s="67" t="s">
        <v>62</v>
      </c>
      <c r="C10" s="22">
        <v>1.25</v>
      </c>
      <c r="D10" s="22"/>
      <c r="E10" s="68"/>
      <c r="F10" s="67"/>
      <c r="G10" s="68"/>
      <c r="H10" s="22"/>
      <c r="I10" s="68"/>
      <c r="J10" s="22"/>
      <c r="K10" s="68"/>
      <c r="L10" s="10"/>
      <c r="M10" s="10"/>
      <c r="N10" s="94">
        <f t="shared" si="0"/>
        <v>1.25</v>
      </c>
    </row>
    <row r="11" spans="1:14" ht="15.75" customHeight="1" x14ac:dyDescent="0.3">
      <c r="B11" s="4"/>
      <c r="C11" s="6"/>
      <c r="D11" s="4" t="s">
        <v>81</v>
      </c>
      <c r="F11" s="4"/>
      <c r="G11" s="56"/>
      <c r="H11" s="6"/>
      <c r="I11" s="6"/>
      <c r="J11" s="4"/>
      <c r="K11" s="56"/>
      <c r="L11" s="4"/>
      <c r="M11" s="6"/>
      <c r="N11" s="11"/>
    </row>
    <row r="12" spans="1:14" x14ac:dyDescent="0.3">
      <c r="A12" s="7">
        <v>4.33</v>
      </c>
      <c r="B12" s="9"/>
      <c r="C12" s="8"/>
      <c r="D12" s="9" t="s">
        <v>82</v>
      </c>
      <c r="E12" s="42">
        <v>1</v>
      </c>
      <c r="F12" s="9"/>
      <c r="G12" s="42"/>
      <c r="H12" s="8"/>
      <c r="I12" s="8"/>
      <c r="J12" s="9"/>
      <c r="K12" s="62"/>
      <c r="L12" s="9"/>
      <c r="M12" s="8"/>
      <c r="N12" s="94">
        <f>K11+I11+G11+E12+C11</f>
        <v>1</v>
      </c>
    </row>
    <row r="13" spans="1:14" ht="24.6" x14ac:dyDescent="0.3">
      <c r="A13" s="3"/>
      <c r="B13" s="31" t="s">
        <v>42</v>
      </c>
      <c r="C13" s="6"/>
      <c r="D13" s="37" t="s">
        <v>42</v>
      </c>
      <c r="E13" s="4"/>
      <c r="F13" s="37" t="s">
        <v>42</v>
      </c>
      <c r="G13" s="6"/>
      <c r="H13" s="37" t="s">
        <v>42</v>
      </c>
      <c r="I13" s="6"/>
      <c r="J13" s="37" t="s">
        <v>42</v>
      </c>
      <c r="K13" s="6"/>
      <c r="L13" s="11"/>
      <c r="M13" s="11"/>
      <c r="N13" s="88"/>
    </row>
    <row r="14" spans="1:14" x14ac:dyDescent="0.3">
      <c r="A14" s="7">
        <v>30</v>
      </c>
      <c r="B14" s="33"/>
      <c r="C14" s="8">
        <v>1.38</v>
      </c>
      <c r="D14" s="33"/>
      <c r="E14" s="9">
        <v>1.39</v>
      </c>
      <c r="F14" s="33"/>
      <c r="G14" s="9">
        <v>1.38</v>
      </c>
      <c r="H14" s="33"/>
      <c r="I14" s="9">
        <v>1.39</v>
      </c>
      <c r="J14" s="33"/>
      <c r="K14" s="9">
        <v>1.38</v>
      </c>
      <c r="L14" s="10"/>
      <c r="M14" s="10"/>
      <c r="N14" s="94">
        <f t="shared" si="0"/>
        <v>6.919999999999999</v>
      </c>
    </row>
    <row r="15" spans="1:14" x14ac:dyDescent="0.3">
      <c r="A15" s="82">
        <f>SUM(A3:A14)</f>
        <v>58.49</v>
      </c>
      <c r="B15" s="83" t="s">
        <v>9</v>
      </c>
      <c r="C15" s="83">
        <f>SUM(C3:C14)</f>
        <v>3.6399999999999997</v>
      </c>
      <c r="D15" s="84"/>
      <c r="E15" s="83">
        <f>SUM(E3:E14)</f>
        <v>4.03</v>
      </c>
      <c r="F15" s="85"/>
      <c r="G15" s="83">
        <f>SUM(G3:G14)</f>
        <v>1.38</v>
      </c>
      <c r="H15" s="83"/>
      <c r="I15" s="83">
        <f>SUM(I3:I14)</f>
        <v>2.4</v>
      </c>
      <c r="J15" s="83"/>
      <c r="K15" s="83">
        <f>SUM(K3:K14)</f>
        <v>2.04</v>
      </c>
      <c r="L15" s="96"/>
      <c r="M15" s="96">
        <f ca="1">SUM(M3:M15)</f>
        <v>0</v>
      </c>
      <c r="N15" s="98">
        <f>SUM(N3:N14)</f>
        <v>13.489999999999998</v>
      </c>
    </row>
    <row r="17" spans="1:11" x14ac:dyDescent="0.3">
      <c r="A17" s="77"/>
      <c r="B17" s="40"/>
      <c r="C17" s="40"/>
      <c r="D17" s="80"/>
      <c r="E17" s="40"/>
      <c r="F17" s="81"/>
      <c r="G17" s="40"/>
      <c r="H17" s="16" t="s">
        <v>17</v>
      </c>
      <c r="I17" s="40"/>
      <c r="J17" s="40"/>
      <c r="K17" s="40"/>
    </row>
    <row r="18" spans="1:11" x14ac:dyDescent="0.3">
      <c r="A18" s="16"/>
      <c r="B18" s="16"/>
      <c r="C18" s="16" t="s">
        <v>10</v>
      </c>
      <c r="D18" s="16"/>
      <c r="E18" s="16"/>
      <c r="F18" s="16" t="s">
        <v>78</v>
      </c>
      <c r="G18" s="76"/>
      <c r="I18" s="16"/>
      <c r="K18" s="16"/>
    </row>
    <row r="19" spans="1:11" x14ac:dyDescent="0.3">
      <c r="A19" s="16"/>
      <c r="B19" s="16"/>
      <c r="C19" s="16" t="s">
        <v>11</v>
      </c>
      <c r="D19" s="16"/>
      <c r="E19" s="16" t="str">
        <f>B1</f>
        <v>ROCIO MARTINEZ ORTEGA</v>
      </c>
      <c r="F19" s="64"/>
      <c r="G19" s="16"/>
      <c r="I19" s="16"/>
      <c r="J19" s="77"/>
      <c r="K19" s="78"/>
    </row>
    <row r="20" spans="1:11" x14ac:dyDescent="0.3">
      <c r="C20" s="16" t="s">
        <v>56</v>
      </c>
    </row>
  </sheetData>
  <pageMargins left="0.7" right="0.7" top="0.75" bottom="0.75" header="0.3" footer="0.3"/>
  <pageSetup paperSize="11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sqref="A1:K19"/>
    </sheetView>
  </sheetViews>
  <sheetFormatPr baseColWidth="10" defaultRowHeight="14.4" x14ac:dyDescent="0.3"/>
  <sheetData>
    <row r="1" spans="1:11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1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</row>
    <row r="3" spans="1:11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</row>
    <row r="4" spans="1:11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</row>
    <row r="5" spans="1:11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</row>
    <row r="6" spans="1:11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</row>
    <row r="7" spans="1:11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</row>
    <row r="8" spans="1:11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</row>
    <row r="9" spans="1:11" x14ac:dyDescent="0.3">
      <c r="A9" s="86"/>
      <c r="B9" s="72" t="s">
        <v>61</v>
      </c>
      <c r="C9" s="20"/>
      <c r="D9" s="20"/>
      <c r="E9" s="73"/>
      <c r="F9" s="72"/>
      <c r="G9" s="73"/>
      <c r="H9" s="20"/>
      <c r="I9" s="73"/>
      <c r="J9" s="20"/>
      <c r="K9" s="73"/>
    </row>
    <row r="10" spans="1:11" x14ac:dyDescent="0.3">
      <c r="A10" s="87">
        <v>5.41</v>
      </c>
      <c r="B10" s="67" t="s">
        <v>62</v>
      </c>
      <c r="C10" s="22">
        <v>1.25</v>
      </c>
      <c r="D10" s="22"/>
      <c r="E10" s="68"/>
      <c r="F10" s="67"/>
      <c r="G10" s="68"/>
      <c r="H10" s="22"/>
      <c r="I10" s="68"/>
      <c r="J10" s="22"/>
      <c r="K10" s="68"/>
    </row>
    <row r="11" spans="1:11" ht="24.6" x14ac:dyDescent="0.3">
      <c r="A11" s="3"/>
      <c r="B11" s="31" t="s">
        <v>42</v>
      </c>
      <c r="C11" s="6"/>
      <c r="D11" s="37" t="s">
        <v>42</v>
      </c>
      <c r="E11" s="4"/>
      <c r="F11" s="37" t="s">
        <v>42</v>
      </c>
      <c r="G11" s="6"/>
      <c r="H11" s="37" t="s">
        <v>42</v>
      </c>
      <c r="I11" s="6"/>
      <c r="J11" s="37" t="s">
        <v>42</v>
      </c>
      <c r="K11" s="6"/>
    </row>
    <row r="12" spans="1:11" x14ac:dyDescent="0.3">
      <c r="A12" s="7">
        <v>30</v>
      </c>
      <c r="B12" s="33"/>
      <c r="C12" s="8">
        <v>1.38</v>
      </c>
      <c r="D12" s="33"/>
      <c r="E12" s="9">
        <v>1.39</v>
      </c>
      <c r="F12" s="33"/>
      <c r="G12" s="9">
        <v>1.38</v>
      </c>
      <c r="H12" s="33"/>
      <c r="I12" s="9">
        <v>1.39</v>
      </c>
      <c r="J12" s="33"/>
      <c r="K12" s="9">
        <v>1.38</v>
      </c>
    </row>
    <row r="13" spans="1:11" x14ac:dyDescent="0.3">
      <c r="A13" s="82">
        <f>SUM(A3:A12)</f>
        <v>54.16</v>
      </c>
      <c r="B13" s="83" t="s">
        <v>9</v>
      </c>
      <c r="C13" s="83">
        <f>SUM(C3:C12)</f>
        <v>3.6399999999999997</v>
      </c>
      <c r="D13" s="84"/>
      <c r="E13" s="83">
        <f>SUM(E3:E12)</f>
        <v>3.0300000000000002</v>
      </c>
      <c r="F13" s="85"/>
      <c r="G13" s="83">
        <f>SUM(G3:G12)</f>
        <v>1.38</v>
      </c>
      <c r="H13" s="83"/>
      <c r="I13" s="83">
        <f>SUM(I3:I12)</f>
        <v>2.4</v>
      </c>
      <c r="J13" s="83"/>
      <c r="K13" s="83">
        <f>SUM(K3:K12)</f>
        <v>2.04</v>
      </c>
    </row>
    <row r="15" spans="1:11" x14ac:dyDescent="0.3">
      <c r="A15" s="77"/>
      <c r="B15" s="40"/>
      <c r="C15" s="40"/>
      <c r="D15" s="80"/>
      <c r="E15" s="40"/>
      <c r="F15" s="81"/>
      <c r="G15" s="40"/>
      <c r="H15" s="16" t="s">
        <v>17</v>
      </c>
      <c r="I15" s="40"/>
      <c r="J15" s="40"/>
      <c r="K15" s="40"/>
    </row>
    <row r="16" spans="1:11" x14ac:dyDescent="0.3">
      <c r="A16" s="16"/>
      <c r="B16" s="16"/>
      <c r="C16" s="16" t="s">
        <v>10</v>
      </c>
      <c r="D16" s="16"/>
      <c r="E16" s="16"/>
      <c r="F16" s="16" t="s">
        <v>78</v>
      </c>
      <c r="G16" s="76"/>
      <c r="I16" s="16"/>
      <c r="K16" s="16"/>
    </row>
    <row r="17" spans="1:11" x14ac:dyDescent="0.3">
      <c r="A17" s="16"/>
      <c r="B17" s="16"/>
      <c r="C17" s="16" t="s">
        <v>11</v>
      </c>
      <c r="D17" s="16"/>
      <c r="E17" s="16" t="str">
        <f>B1</f>
        <v>ROCIO MARTINEZ ORTEGA</v>
      </c>
      <c r="F17" s="64"/>
      <c r="G17" s="16"/>
      <c r="I17" s="16"/>
      <c r="J17" s="77"/>
      <c r="K17" s="78"/>
    </row>
    <row r="18" spans="1:11" x14ac:dyDescent="0.3">
      <c r="C18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K23"/>
    </sheetView>
  </sheetViews>
  <sheetFormatPr baseColWidth="10" defaultRowHeight="14.4" x14ac:dyDescent="0.3"/>
  <sheetData>
    <row r="1" spans="1:15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5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</row>
    <row r="3" spans="1:15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</row>
    <row r="4" spans="1:15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</row>
    <row r="5" spans="1:15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</row>
    <row r="6" spans="1:15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</row>
    <row r="7" spans="1:15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</row>
    <row r="8" spans="1:15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</row>
    <row r="9" spans="1:15" x14ac:dyDescent="0.3">
      <c r="A9" s="86"/>
      <c r="B9" s="72" t="s">
        <v>61</v>
      </c>
      <c r="C9" s="20"/>
      <c r="D9" s="20"/>
      <c r="E9" s="73"/>
      <c r="F9" s="72"/>
      <c r="G9" s="73"/>
      <c r="H9" s="20"/>
      <c r="I9" s="73"/>
      <c r="J9" s="20"/>
      <c r="K9" s="73"/>
      <c r="L9" s="102"/>
      <c r="M9" s="103"/>
      <c r="N9" s="103"/>
      <c r="O9" s="104"/>
    </row>
    <row r="10" spans="1:15" x14ac:dyDescent="0.3">
      <c r="A10" s="87">
        <v>5.41</v>
      </c>
      <c r="B10" s="67" t="s">
        <v>62</v>
      </c>
      <c r="C10" s="22">
        <v>1.25</v>
      </c>
      <c r="D10" s="22"/>
      <c r="E10" s="68"/>
      <c r="F10" s="67"/>
      <c r="G10" s="68"/>
      <c r="H10" s="22"/>
      <c r="I10" s="68"/>
      <c r="J10" s="22"/>
      <c r="K10" s="68"/>
      <c r="L10" s="102"/>
      <c r="M10" s="103"/>
      <c r="N10" s="103"/>
      <c r="O10" s="104"/>
    </row>
    <row r="11" spans="1:15" x14ac:dyDescent="0.3">
      <c r="A11" s="3"/>
      <c r="B11" s="50"/>
      <c r="C11" s="6"/>
      <c r="D11" s="51" t="s">
        <v>45</v>
      </c>
      <c r="E11" s="6"/>
      <c r="F11" s="21"/>
      <c r="G11" s="6"/>
      <c r="H11" s="21"/>
      <c r="I11" s="4"/>
      <c r="J11" s="51" t="s">
        <v>45</v>
      </c>
      <c r="K11" s="6"/>
    </row>
    <row r="12" spans="1:15" ht="24.6" x14ac:dyDescent="0.3">
      <c r="A12" s="7">
        <v>5.5</v>
      </c>
      <c r="B12" s="22"/>
      <c r="C12" s="8"/>
      <c r="D12" s="8" t="s">
        <v>37</v>
      </c>
      <c r="E12" s="36">
        <v>0.82</v>
      </c>
      <c r="F12" s="9"/>
      <c r="G12" s="8"/>
      <c r="H12" s="8"/>
      <c r="I12" s="8"/>
      <c r="J12" s="9" t="s">
        <v>46</v>
      </c>
      <c r="K12" s="8">
        <v>0.45</v>
      </c>
    </row>
    <row r="13" spans="1:15" ht="24.6" x14ac:dyDescent="0.3">
      <c r="A13" s="3"/>
      <c r="B13" s="31" t="s">
        <v>42</v>
      </c>
      <c r="C13" s="6"/>
      <c r="D13" s="37" t="s">
        <v>42</v>
      </c>
      <c r="E13" s="4"/>
      <c r="F13" s="37" t="s">
        <v>42</v>
      </c>
      <c r="G13" s="6"/>
      <c r="H13" s="37" t="s">
        <v>42</v>
      </c>
      <c r="I13" s="6"/>
      <c r="J13" s="37" t="s">
        <v>42</v>
      </c>
      <c r="K13" s="6"/>
    </row>
    <row r="14" spans="1:15" x14ac:dyDescent="0.3">
      <c r="A14" s="7">
        <v>30</v>
      </c>
      <c r="B14" s="33"/>
      <c r="C14" s="8">
        <v>1.38</v>
      </c>
      <c r="D14" s="33"/>
      <c r="E14" s="9">
        <v>1.39</v>
      </c>
      <c r="F14" s="33"/>
      <c r="G14" s="9">
        <v>1.38</v>
      </c>
      <c r="H14" s="33"/>
      <c r="I14" s="9">
        <v>1.39</v>
      </c>
      <c r="J14" s="33"/>
      <c r="K14" s="9">
        <v>1.38</v>
      </c>
    </row>
    <row r="15" spans="1:15" x14ac:dyDescent="0.3">
      <c r="A15" s="82">
        <f>SUM(A3:A14)</f>
        <v>59.66</v>
      </c>
      <c r="B15" s="83" t="s">
        <v>9</v>
      </c>
      <c r="C15" s="83">
        <f>SUM(C3:C14)</f>
        <v>3.6399999999999997</v>
      </c>
      <c r="D15" s="84"/>
      <c r="E15" s="83">
        <f>SUM(E3:E14)</f>
        <v>3.8499999999999996</v>
      </c>
      <c r="F15" s="85"/>
      <c r="G15" s="83">
        <f>SUM(G3:G14)</f>
        <v>1.38</v>
      </c>
      <c r="H15" s="83"/>
      <c r="I15" s="83">
        <f>SUM(I3:I14)</f>
        <v>2.4</v>
      </c>
      <c r="J15" s="83"/>
      <c r="K15" s="83">
        <f>SUM(K3:K14)</f>
        <v>2.4900000000000002</v>
      </c>
    </row>
    <row r="17" spans="1:11" x14ac:dyDescent="0.3">
      <c r="A17" s="77"/>
      <c r="B17" s="40"/>
      <c r="C17" s="40"/>
      <c r="D17" s="80"/>
      <c r="E17" s="40"/>
      <c r="F17" s="81"/>
      <c r="G17" s="40"/>
      <c r="H17" s="16" t="s">
        <v>17</v>
      </c>
      <c r="I17" s="40"/>
      <c r="J17" s="40"/>
      <c r="K17" s="40"/>
    </row>
    <row r="18" spans="1:11" x14ac:dyDescent="0.3">
      <c r="A18" s="16"/>
      <c r="B18" s="16"/>
      <c r="C18" s="16" t="s">
        <v>10</v>
      </c>
      <c r="D18" s="16"/>
      <c r="E18" s="16"/>
      <c r="F18" s="16" t="s">
        <v>77</v>
      </c>
      <c r="G18" s="76"/>
      <c r="I18" s="16"/>
      <c r="K18" s="16"/>
    </row>
    <row r="19" spans="1:11" x14ac:dyDescent="0.3">
      <c r="A19" s="16"/>
      <c r="B19" s="16"/>
      <c r="C19" s="16" t="s">
        <v>11</v>
      </c>
      <c r="D19" s="16"/>
      <c r="E19" s="16" t="str">
        <f>B1</f>
        <v>ROCIO MARTINEZ ORTEGA</v>
      </c>
      <c r="F19" s="64"/>
      <c r="G19" s="16"/>
      <c r="I19" s="16"/>
      <c r="J19" s="77"/>
      <c r="K19" s="78"/>
    </row>
    <row r="20" spans="1:11" x14ac:dyDescent="0.3">
      <c r="C20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25" sqref="F25"/>
    </sheetView>
  </sheetViews>
  <sheetFormatPr baseColWidth="10" defaultRowHeight="14.4" x14ac:dyDescent="0.3"/>
  <cols>
    <col min="1" max="1" width="8.109375" customWidth="1"/>
    <col min="3" max="3" width="7" customWidth="1"/>
    <col min="4" max="4" width="14.88671875" customWidth="1"/>
    <col min="5" max="5" width="6.6640625" customWidth="1"/>
    <col min="6" max="6" width="13" customWidth="1"/>
    <col min="7" max="7" width="6.6640625" customWidth="1"/>
    <col min="8" max="8" width="13.44140625" customWidth="1"/>
    <col min="9" max="9" width="7.109375" customWidth="1"/>
    <col min="10" max="10" width="14.33203125" customWidth="1"/>
    <col min="11" max="11" width="7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</row>
    <row r="4" spans="1:14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</row>
    <row r="7" spans="1:14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</row>
    <row r="8" spans="1:14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</row>
    <row r="9" spans="1:14" ht="28.5" customHeight="1" x14ac:dyDescent="0.3">
      <c r="A9" s="3"/>
      <c r="B9" s="72"/>
      <c r="C9" s="6"/>
      <c r="D9" s="4" t="s">
        <v>70</v>
      </c>
      <c r="E9" s="4"/>
      <c r="F9" s="4"/>
      <c r="G9" s="6"/>
      <c r="H9" s="4"/>
      <c r="I9" s="6"/>
      <c r="J9" s="4" t="s">
        <v>70</v>
      </c>
      <c r="K9" s="6"/>
    </row>
    <row r="10" spans="1:14" ht="24.6" x14ac:dyDescent="0.3">
      <c r="A10" s="7">
        <v>6</v>
      </c>
      <c r="B10" s="22"/>
      <c r="C10" s="8"/>
      <c r="D10" s="9" t="s">
        <v>71</v>
      </c>
      <c r="E10" s="9">
        <v>0.92</v>
      </c>
      <c r="F10" s="9"/>
      <c r="G10" s="8"/>
      <c r="H10" s="8"/>
      <c r="I10" s="8"/>
      <c r="J10" s="9" t="s">
        <v>72</v>
      </c>
      <c r="K10" s="8">
        <v>0.46</v>
      </c>
    </row>
    <row r="11" spans="1:14" x14ac:dyDescent="0.3">
      <c r="A11" s="3"/>
      <c r="B11" s="50"/>
      <c r="C11" s="6"/>
      <c r="D11" s="51" t="s">
        <v>45</v>
      </c>
      <c r="E11" s="6"/>
      <c r="F11" s="21"/>
      <c r="G11" s="6"/>
      <c r="H11" s="21"/>
      <c r="I11" s="4"/>
      <c r="J11" s="51" t="s">
        <v>45</v>
      </c>
      <c r="K11" s="6"/>
      <c r="L11" s="99"/>
      <c r="M11" s="62"/>
      <c r="N11" s="62"/>
    </row>
    <row r="12" spans="1:14" ht="24.6" x14ac:dyDescent="0.3">
      <c r="A12" s="7">
        <v>5.5</v>
      </c>
      <c r="B12" s="22"/>
      <c r="C12" s="8"/>
      <c r="D12" s="8" t="s">
        <v>37</v>
      </c>
      <c r="E12" s="36">
        <v>0.82</v>
      </c>
      <c r="F12" s="9"/>
      <c r="G12" s="8"/>
      <c r="H12" s="8"/>
      <c r="I12" s="8"/>
      <c r="J12" s="9" t="s">
        <v>46</v>
      </c>
      <c r="K12" s="8">
        <v>0.45</v>
      </c>
      <c r="L12" s="100"/>
      <c r="M12" s="62"/>
      <c r="N12" s="62"/>
    </row>
    <row r="13" spans="1:14" ht="24.6" x14ac:dyDescent="0.3">
      <c r="A13" s="3"/>
      <c r="B13" s="31" t="s">
        <v>42</v>
      </c>
      <c r="C13" s="6"/>
      <c r="D13" s="37" t="s">
        <v>42</v>
      </c>
      <c r="E13" s="4"/>
      <c r="F13" s="37" t="s">
        <v>42</v>
      </c>
      <c r="G13" s="6"/>
      <c r="H13" s="37" t="s">
        <v>42</v>
      </c>
      <c r="I13" s="6"/>
      <c r="J13" s="37" t="s">
        <v>42</v>
      </c>
      <c r="K13" s="6"/>
    </row>
    <row r="14" spans="1:14" x14ac:dyDescent="0.3">
      <c r="A14" s="7">
        <v>30</v>
      </c>
      <c r="B14" s="33"/>
      <c r="C14" s="8">
        <v>1.38</v>
      </c>
      <c r="D14" s="33"/>
      <c r="E14" s="9">
        <v>1.39</v>
      </c>
      <c r="F14" s="33"/>
      <c r="G14" s="9">
        <v>1.38</v>
      </c>
      <c r="H14" s="33"/>
      <c r="I14" s="9">
        <v>1.39</v>
      </c>
      <c r="J14" s="33"/>
      <c r="K14" s="9">
        <v>1.38</v>
      </c>
    </row>
    <row r="15" spans="1:14" x14ac:dyDescent="0.3">
      <c r="A15" s="82">
        <f>SUM(A3:A14)</f>
        <v>60.25</v>
      </c>
      <c r="B15" s="83" t="s">
        <v>9</v>
      </c>
      <c r="C15" s="83">
        <f>SUM(C3:C14)</f>
        <v>2.3899999999999997</v>
      </c>
      <c r="D15" s="84"/>
      <c r="E15" s="83">
        <f>SUM(E3:E14)</f>
        <v>4.7699999999999996</v>
      </c>
      <c r="F15" s="85"/>
      <c r="G15" s="83">
        <f>SUM(G3:G14)</f>
        <v>1.38</v>
      </c>
      <c r="H15" s="83"/>
      <c r="I15" s="83">
        <f>SUM(I3:I14)</f>
        <v>2.4</v>
      </c>
      <c r="J15" s="83"/>
      <c r="K15" s="83">
        <f>SUM(K3:K14)</f>
        <v>2.95</v>
      </c>
    </row>
    <row r="17" spans="1:11" x14ac:dyDescent="0.3">
      <c r="A17" s="77"/>
      <c r="B17" s="40"/>
      <c r="C17" s="40"/>
      <c r="D17" s="80"/>
      <c r="E17" s="40"/>
      <c r="F17" s="81"/>
      <c r="G17" s="40"/>
      <c r="H17" s="16" t="s">
        <v>17</v>
      </c>
      <c r="I17" s="40"/>
      <c r="J17" s="40"/>
      <c r="K17" s="40"/>
    </row>
    <row r="18" spans="1:11" x14ac:dyDescent="0.3">
      <c r="A18" s="16"/>
      <c r="B18" s="16"/>
      <c r="C18" s="16" t="s">
        <v>10</v>
      </c>
      <c r="D18" s="16"/>
      <c r="E18" s="16"/>
      <c r="F18" s="16" t="s">
        <v>76</v>
      </c>
      <c r="G18" s="76"/>
      <c r="I18" s="16"/>
      <c r="K18" s="16"/>
    </row>
    <row r="19" spans="1:11" x14ac:dyDescent="0.3">
      <c r="A19" s="16"/>
      <c r="B19" s="16"/>
      <c r="C19" s="16" t="s">
        <v>11</v>
      </c>
      <c r="D19" s="16"/>
      <c r="E19" s="16" t="str">
        <f>B1</f>
        <v>ROCIO MARTINEZ ORTEGA</v>
      </c>
      <c r="F19" s="64"/>
      <c r="G19" s="16"/>
      <c r="I19" s="16"/>
      <c r="J19" s="77"/>
      <c r="K19" s="78"/>
    </row>
    <row r="20" spans="1:11" x14ac:dyDescent="0.3">
      <c r="C20" s="16" t="s">
        <v>56</v>
      </c>
    </row>
  </sheetData>
  <pageMargins left="0.25" right="0.25" top="0.75" bottom="0.75" header="0.3" footer="0.3"/>
  <pageSetup paperSize="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D22" sqref="D22"/>
    </sheetView>
  </sheetViews>
  <sheetFormatPr baseColWidth="10" defaultRowHeight="14.4" x14ac:dyDescent="0.3"/>
  <sheetData>
    <row r="1" spans="1:11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1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</row>
    <row r="3" spans="1:11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</row>
    <row r="4" spans="1:11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</row>
    <row r="5" spans="1:11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</row>
    <row r="6" spans="1:11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</row>
    <row r="7" spans="1:11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</row>
    <row r="8" spans="1:11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</row>
    <row r="9" spans="1:11" ht="24.6" x14ac:dyDescent="0.3">
      <c r="A9" s="3"/>
      <c r="B9" s="31" t="s">
        <v>42</v>
      </c>
      <c r="C9" s="6"/>
      <c r="D9" s="37" t="s">
        <v>42</v>
      </c>
      <c r="E9" s="4"/>
      <c r="F9" s="37" t="s">
        <v>42</v>
      </c>
      <c r="G9" s="6"/>
      <c r="H9" s="37" t="s">
        <v>42</v>
      </c>
      <c r="I9" s="6"/>
      <c r="J9" s="37" t="s">
        <v>42</v>
      </c>
      <c r="K9" s="6"/>
    </row>
    <row r="10" spans="1:11" x14ac:dyDescent="0.3">
      <c r="A10" s="7">
        <v>30</v>
      </c>
      <c r="B10" s="33"/>
      <c r="C10" s="8">
        <v>1.38</v>
      </c>
      <c r="D10" s="33"/>
      <c r="E10" s="9">
        <v>1.39</v>
      </c>
      <c r="F10" s="33"/>
      <c r="G10" s="9">
        <v>1.38</v>
      </c>
      <c r="H10" s="33"/>
      <c r="I10" s="9">
        <v>1.39</v>
      </c>
      <c r="J10" s="33"/>
      <c r="K10" s="9">
        <v>1.38</v>
      </c>
    </row>
    <row r="11" spans="1:11" x14ac:dyDescent="0.3">
      <c r="A11" s="82">
        <f>SUM(A3:A10)</f>
        <v>48.75</v>
      </c>
      <c r="B11" s="83" t="s">
        <v>9</v>
      </c>
      <c r="C11" s="83">
        <f>SUM(C3:C10)</f>
        <v>2.3899999999999997</v>
      </c>
      <c r="D11" s="84"/>
      <c r="E11" s="83">
        <f>SUM(E3:E10)</f>
        <v>3.0300000000000002</v>
      </c>
      <c r="F11" s="85"/>
      <c r="G11" s="83">
        <f>SUM(G3:G10)</f>
        <v>1.38</v>
      </c>
      <c r="H11" s="83"/>
      <c r="I11" s="83">
        <f>SUM(I3:I10)</f>
        <v>2.4</v>
      </c>
      <c r="J11" s="83"/>
      <c r="K11" s="83">
        <f>SUM(K3:K10)</f>
        <v>2.04</v>
      </c>
    </row>
    <row r="12" spans="1:11" x14ac:dyDescent="0.3">
      <c r="A12" s="77"/>
      <c r="B12" s="40"/>
      <c r="C12" s="40"/>
      <c r="D12" s="80"/>
      <c r="E12" s="40"/>
      <c r="F12" s="81"/>
      <c r="G12" s="40"/>
      <c r="H12" s="40"/>
      <c r="I12" s="40"/>
      <c r="J12" s="40"/>
      <c r="K12" s="40"/>
    </row>
    <row r="13" spans="1:11" x14ac:dyDescent="0.3">
      <c r="A13" s="16"/>
      <c r="B13" s="16"/>
      <c r="C13" s="16"/>
      <c r="D13" s="16"/>
      <c r="E13" s="16"/>
      <c r="F13" s="64"/>
      <c r="G13" s="76"/>
      <c r="H13" s="16"/>
      <c r="I13" s="16"/>
      <c r="J13" s="16"/>
      <c r="K13" s="16"/>
    </row>
    <row r="14" spans="1:11" x14ac:dyDescent="0.3">
      <c r="A14" s="16"/>
      <c r="B14" s="16"/>
      <c r="C14" s="16"/>
      <c r="D14" s="16"/>
      <c r="E14" s="16"/>
      <c r="F14" s="64"/>
      <c r="G14" s="16"/>
      <c r="H14" s="16"/>
      <c r="I14" s="16"/>
      <c r="J14" s="77"/>
      <c r="K14" s="7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activeCell="N25" sqref="N25"/>
    </sheetView>
  </sheetViews>
  <sheetFormatPr baseColWidth="10" defaultRowHeight="14.4" x14ac:dyDescent="0.3"/>
  <cols>
    <col min="1" max="1" width="6.88671875" customWidth="1"/>
    <col min="2" max="2" width="13.44140625" customWidth="1"/>
    <col min="3" max="3" width="6.33203125" customWidth="1"/>
    <col min="4" max="4" width="17.6640625" customWidth="1"/>
    <col min="5" max="5" width="6.5546875" customWidth="1"/>
    <col min="6" max="6" width="16.44140625" customWidth="1"/>
    <col min="7" max="7" width="6.33203125" customWidth="1"/>
    <col min="8" max="8" width="17.33203125" customWidth="1"/>
    <col min="9" max="9" width="6.109375" customWidth="1"/>
    <col min="10" max="10" width="17.33203125" customWidth="1"/>
    <col min="11" max="11" width="6.5546875" customWidth="1"/>
    <col min="12" max="12" width="6.33203125" customWidth="1"/>
    <col min="13" max="13" width="5.6640625" customWidth="1"/>
    <col min="14" max="14" width="5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</row>
    <row r="3" spans="1:14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</row>
    <row r="4" spans="1:14" ht="22.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4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</row>
    <row r="6" spans="1:14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4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</row>
    <row r="8" spans="1:14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4" ht="14.2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</row>
    <row r="10" spans="1:14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4" ht="15.7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</row>
    <row r="12" spans="1:14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4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</row>
    <row r="14" spans="1:14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4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</row>
    <row r="16" spans="1:14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4" ht="16.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</row>
    <row r="18" spans="1:14" ht="33.75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4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</row>
    <row r="20" spans="1:14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4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</row>
    <row r="22" spans="1:14" ht="31.8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4" ht="21.6" x14ac:dyDescent="0.3">
      <c r="A23" s="52"/>
      <c r="B23" s="72" t="s">
        <v>197</v>
      </c>
      <c r="C23" s="136"/>
      <c r="D23" s="72" t="s">
        <v>197</v>
      </c>
      <c r="E23" s="145"/>
      <c r="F23" s="72" t="s">
        <v>197</v>
      </c>
      <c r="G23" s="136"/>
      <c r="H23" s="72" t="s">
        <v>197</v>
      </c>
      <c r="I23" s="136"/>
      <c r="J23" s="72" t="s">
        <v>197</v>
      </c>
      <c r="K23" s="136"/>
      <c r="L23" s="20"/>
      <c r="M23" s="52"/>
      <c r="N23" s="52"/>
    </row>
    <row r="24" spans="1:14" x14ac:dyDescent="0.3">
      <c r="A24" s="53">
        <v>14.08</v>
      </c>
      <c r="B24" s="187" t="s">
        <v>39</v>
      </c>
      <c r="C24" s="137">
        <v>0.36</v>
      </c>
      <c r="D24" s="22" t="s">
        <v>93</v>
      </c>
      <c r="E24" s="137">
        <v>0.36</v>
      </c>
      <c r="F24" s="67" t="s">
        <v>39</v>
      </c>
      <c r="G24" s="137">
        <v>0.36</v>
      </c>
      <c r="H24" s="22" t="s">
        <v>198</v>
      </c>
      <c r="I24" s="137">
        <v>1.81</v>
      </c>
      <c r="J24" s="22" t="s">
        <v>39</v>
      </c>
      <c r="K24" s="137">
        <v>0.36</v>
      </c>
      <c r="L24" s="22"/>
      <c r="M24" s="53"/>
      <c r="N24" s="53">
        <f>M24+K24+I24+G24+E24+C24</f>
        <v>3.2499999999999996</v>
      </c>
    </row>
    <row r="25" spans="1:14" x14ac:dyDescent="0.3">
      <c r="A25" s="185">
        <f>SUM(A3:A24)</f>
        <v>85.14</v>
      </c>
      <c r="B25" s="183" t="s">
        <v>9</v>
      </c>
      <c r="C25" s="139">
        <f>SUM(C3:C24)</f>
        <v>4.95</v>
      </c>
      <c r="D25" s="84"/>
      <c r="E25" s="139">
        <f>SUM(E3:E24)</f>
        <v>3.7499999999999996</v>
      </c>
      <c r="F25" s="85"/>
      <c r="G25" s="139">
        <f>SUM(G3:G24)</f>
        <v>2.81</v>
      </c>
      <c r="H25" s="83"/>
      <c r="I25" s="139">
        <f>SUM(I3:I24)</f>
        <v>5.4</v>
      </c>
      <c r="J25" s="83"/>
      <c r="K25" s="139">
        <f>SUM(K3:K24)</f>
        <v>2.7199999999999998</v>
      </c>
      <c r="L25" s="96"/>
      <c r="M25" s="96"/>
      <c r="N25" s="139">
        <f>SUM(N3:N24)</f>
        <v>19.63</v>
      </c>
    </row>
    <row r="27" spans="1:14" x14ac:dyDescent="0.3">
      <c r="A27" s="77"/>
      <c r="B27" s="40"/>
      <c r="C27" s="16" t="s">
        <v>10</v>
      </c>
      <c r="D27" s="80"/>
      <c r="E27" s="40"/>
      <c r="F27" s="81"/>
      <c r="G27" s="40"/>
      <c r="H27" s="16" t="s">
        <v>17</v>
      </c>
      <c r="I27" s="40"/>
      <c r="J27" s="40"/>
      <c r="K27" s="40">
        <f>N25*4.33</f>
        <v>84.997900000000001</v>
      </c>
    </row>
    <row r="28" spans="1:14" x14ac:dyDescent="0.3">
      <c r="A28" s="16"/>
      <c r="B28" s="16"/>
      <c r="C28" s="16" t="s">
        <v>11</v>
      </c>
      <c r="D28" s="16"/>
      <c r="E28" s="16"/>
      <c r="F28" s="133" t="s">
        <v>219</v>
      </c>
      <c r="G28" s="76"/>
      <c r="I28" s="16"/>
      <c r="K28" s="16"/>
    </row>
    <row r="30" spans="1:14" x14ac:dyDescent="0.3">
      <c r="F30" t="s">
        <v>206</v>
      </c>
    </row>
  </sheetData>
  <pageMargins left="0" right="0" top="0" bottom="0" header="0" footer="0"/>
  <pageSetup paperSize="9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K18"/>
    </sheetView>
  </sheetViews>
  <sheetFormatPr baseColWidth="10" defaultRowHeight="14.4" x14ac:dyDescent="0.3"/>
  <cols>
    <col min="1" max="1" width="8.55468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</row>
    <row r="4" spans="1:14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</row>
    <row r="7" spans="1:14" x14ac:dyDescent="0.3">
      <c r="A7" s="3"/>
      <c r="B7" s="51" t="s">
        <v>49</v>
      </c>
      <c r="C7" s="6"/>
      <c r="D7" s="51"/>
      <c r="E7" s="6"/>
      <c r="F7" s="21"/>
      <c r="G7" s="6"/>
      <c r="H7" s="51" t="s">
        <v>49</v>
      </c>
      <c r="I7" s="6"/>
      <c r="J7" s="51"/>
      <c r="K7" s="6"/>
    </row>
    <row r="8" spans="1:14" x14ac:dyDescent="0.3">
      <c r="A8" s="7">
        <v>8.75</v>
      </c>
      <c r="B8" s="8" t="s">
        <v>37</v>
      </c>
      <c r="C8" s="36">
        <v>1.01</v>
      </c>
      <c r="D8" s="8"/>
      <c r="E8" s="36"/>
      <c r="F8" s="9"/>
      <c r="G8" s="42"/>
      <c r="H8" s="8" t="s">
        <v>37</v>
      </c>
      <c r="I8" s="8">
        <v>1.01</v>
      </c>
      <c r="J8" s="8"/>
      <c r="K8" s="8"/>
    </row>
    <row r="9" spans="1:14" ht="24.6" x14ac:dyDescent="0.3">
      <c r="A9" s="3"/>
      <c r="B9" s="72"/>
      <c r="C9" s="6"/>
      <c r="D9" s="4" t="s">
        <v>70</v>
      </c>
      <c r="E9" s="4"/>
      <c r="F9" s="4"/>
      <c r="G9" s="6"/>
      <c r="H9" s="4"/>
      <c r="I9" s="6"/>
      <c r="J9" s="4" t="s">
        <v>70</v>
      </c>
      <c r="K9" s="6"/>
      <c r="L9" s="99"/>
      <c r="M9" s="62"/>
      <c r="N9" s="62"/>
    </row>
    <row r="10" spans="1:14" ht="36.6" x14ac:dyDescent="0.3">
      <c r="A10" s="7">
        <v>6</v>
      </c>
      <c r="B10" s="22"/>
      <c r="C10" s="8"/>
      <c r="D10" s="9" t="s">
        <v>71</v>
      </c>
      <c r="E10" s="9">
        <v>0.92</v>
      </c>
      <c r="F10" s="9"/>
      <c r="G10" s="8"/>
      <c r="H10" s="8"/>
      <c r="I10" s="8"/>
      <c r="J10" s="9" t="s">
        <v>72</v>
      </c>
      <c r="K10" s="8">
        <v>0.46</v>
      </c>
      <c r="L10" s="100"/>
      <c r="M10" s="62"/>
      <c r="N10" s="101"/>
    </row>
    <row r="11" spans="1:14" ht="24.6" x14ac:dyDescent="0.3">
      <c r="A11" s="3"/>
      <c r="B11" s="31" t="s">
        <v>42</v>
      </c>
      <c r="C11" s="6"/>
      <c r="D11" s="37" t="s">
        <v>42</v>
      </c>
      <c r="E11" s="4"/>
      <c r="F11" s="37" t="s">
        <v>42</v>
      </c>
      <c r="G11" s="6"/>
      <c r="H11" s="37" t="s">
        <v>42</v>
      </c>
      <c r="I11" s="6"/>
      <c r="J11" s="37" t="s">
        <v>42</v>
      </c>
      <c r="K11" s="6"/>
    </row>
    <row r="12" spans="1:14" x14ac:dyDescent="0.3">
      <c r="A12" s="7">
        <v>30</v>
      </c>
      <c r="B12" s="33"/>
      <c r="C12" s="8">
        <v>1.38</v>
      </c>
      <c r="D12" s="33"/>
      <c r="E12" s="9">
        <v>1.39</v>
      </c>
      <c r="F12" s="33"/>
      <c r="G12" s="9">
        <v>1.38</v>
      </c>
      <c r="H12" s="33"/>
      <c r="I12" s="9">
        <v>1.39</v>
      </c>
      <c r="J12" s="33"/>
      <c r="K12" s="9">
        <v>1.38</v>
      </c>
    </row>
    <row r="13" spans="1:14" x14ac:dyDescent="0.3">
      <c r="A13" s="82">
        <f>SUM(A3:A12)</f>
        <v>54.75</v>
      </c>
      <c r="B13" s="83" t="s">
        <v>9</v>
      </c>
      <c r="C13" s="83">
        <f>SUM(C3:C12)</f>
        <v>2.3899999999999997</v>
      </c>
      <c r="D13" s="84"/>
      <c r="E13" s="83">
        <f>SUM(E3:E12)</f>
        <v>3.95</v>
      </c>
      <c r="F13" s="85"/>
      <c r="G13" s="83">
        <f>SUM(G3:G12)</f>
        <v>1.38</v>
      </c>
      <c r="H13" s="83"/>
      <c r="I13" s="83">
        <f>SUM(I3:I12)</f>
        <v>2.4</v>
      </c>
      <c r="J13" s="83"/>
      <c r="K13" s="83">
        <f>SUM(K3:K12)</f>
        <v>2.5</v>
      </c>
    </row>
    <row r="15" spans="1:14" x14ac:dyDescent="0.3">
      <c r="A15" s="77"/>
      <c r="B15" s="40"/>
      <c r="C15" s="40"/>
      <c r="D15" s="80"/>
      <c r="E15" s="40"/>
      <c r="F15" s="81"/>
      <c r="G15" s="40"/>
      <c r="H15" s="16" t="s">
        <v>17</v>
      </c>
      <c r="I15" s="40"/>
      <c r="J15" s="40"/>
      <c r="K15" s="40"/>
      <c r="L15" s="80"/>
      <c r="M15" s="80"/>
      <c r="N15" s="40"/>
    </row>
    <row r="16" spans="1:14" x14ac:dyDescent="0.3">
      <c r="A16" s="16"/>
      <c r="B16" s="16"/>
      <c r="C16" s="16" t="s">
        <v>10</v>
      </c>
      <c r="D16" s="16"/>
      <c r="E16" s="16"/>
      <c r="F16" s="16" t="s">
        <v>75</v>
      </c>
      <c r="G16" s="76"/>
      <c r="I16" s="16"/>
      <c r="K16" s="16"/>
      <c r="L16" s="16"/>
      <c r="M16" s="16"/>
      <c r="N16" s="16"/>
    </row>
    <row r="17" spans="1:14" x14ac:dyDescent="0.3">
      <c r="A17" s="16"/>
      <c r="B17" s="16"/>
      <c r="C17" s="16" t="s">
        <v>11</v>
      </c>
      <c r="D17" s="16"/>
      <c r="E17" s="16" t="str">
        <f>B1</f>
        <v>ROCIO MARTINEZ ORTEGA</v>
      </c>
      <c r="F17" s="64"/>
      <c r="G17" s="16"/>
      <c r="I17" s="16"/>
      <c r="J17" s="77"/>
      <c r="K17" s="78"/>
      <c r="L17" s="79"/>
      <c r="M17" s="79"/>
      <c r="N17" s="16"/>
    </row>
    <row r="18" spans="1:14" x14ac:dyDescent="0.3">
      <c r="C18" s="16" t="s">
        <v>56</v>
      </c>
    </row>
  </sheetData>
  <pageMargins left="0.7" right="0.7" top="0.75" bottom="0.75" header="0.3" footer="0.3"/>
  <pageSetup paperSize="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opLeftCell="B1" workbookViewId="0">
      <selection activeCell="L2" sqref="L2:N5"/>
    </sheetView>
  </sheetViews>
  <sheetFormatPr baseColWidth="10" defaultRowHeight="14.4" x14ac:dyDescent="0.3"/>
  <cols>
    <col min="3" max="3" width="6" customWidth="1"/>
    <col min="4" max="4" width="14.6640625" customWidth="1"/>
    <col min="7" max="7" width="2.5546875" bestFit="1" customWidth="1"/>
    <col min="9" max="9" width="5.6640625" customWidth="1"/>
    <col min="10" max="10" width="16.109375" customWidth="1"/>
    <col min="11" max="11" width="5.5546875" customWidth="1"/>
    <col min="13" max="13" width="5.6640625" customWidth="1"/>
  </cols>
  <sheetData>
    <row r="1" spans="1:14" x14ac:dyDescent="0.3">
      <c r="A1" s="17"/>
      <c r="B1" s="17" t="s">
        <v>15</v>
      </c>
      <c r="C1" s="1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4</v>
      </c>
      <c r="N2" s="1" t="s">
        <v>9</v>
      </c>
    </row>
    <row r="3" spans="1:14" ht="24.6" x14ac:dyDescent="0.3">
      <c r="A3" s="3"/>
      <c r="B3" s="72"/>
      <c r="C3" s="6"/>
      <c r="D3" s="4" t="s">
        <v>70</v>
      </c>
      <c r="E3" s="4"/>
      <c r="F3" s="4"/>
      <c r="G3" s="6"/>
      <c r="H3" s="4"/>
      <c r="I3" s="6"/>
      <c r="J3" s="4" t="s">
        <v>70</v>
      </c>
      <c r="K3" s="6"/>
      <c r="L3" s="6"/>
      <c r="M3" s="6"/>
      <c r="N3" s="6"/>
    </row>
    <row r="4" spans="1:14" ht="24.6" x14ac:dyDescent="0.3">
      <c r="A4" s="7">
        <v>6</v>
      </c>
      <c r="B4" s="22"/>
      <c r="C4" s="8"/>
      <c r="D4" s="9" t="s">
        <v>71</v>
      </c>
      <c r="E4" s="9">
        <v>0.92</v>
      </c>
      <c r="F4" s="9"/>
      <c r="G4" s="8"/>
      <c r="H4" s="8"/>
      <c r="I4" s="8"/>
      <c r="J4" s="9" t="s">
        <v>72</v>
      </c>
      <c r="K4" s="8">
        <v>0.46</v>
      </c>
      <c r="L4" s="9"/>
      <c r="M4" s="8"/>
      <c r="N4" s="94">
        <f>C4+E4+G4+I4+K4+M4</f>
        <v>1.3800000000000001</v>
      </c>
    </row>
    <row r="5" spans="1:14" x14ac:dyDescent="0.3">
      <c r="A5" s="48">
        <f>SUM(A3:A4)</f>
        <v>6</v>
      </c>
      <c r="B5" s="95" t="s">
        <v>9</v>
      </c>
      <c r="C5" s="95">
        <f>SUM(C3:C4)</f>
        <v>0</v>
      </c>
      <c r="D5" s="96"/>
      <c r="E5" s="96">
        <f>SUM(E3:E4)</f>
        <v>0.92</v>
      </c>
      <c r="F5" s="97"/>
      <c r="G5" s="95">
        <f>SUM(G3:G4)</f>
        <v>0</v>
      </c>
      <c r="H5" s="95"/>
      <c r="I5" s="95">
        <f>SUM(I3:I4)</f>
        <v>0</v>
      </c>
      <c r="J5" s="95"/>
      <c r="K5" s="96">
        <f>SUM(K3:K4)</f>
        <v>0.46</v>
      </c>
      <c r="L5" s="96"/>
      <c r="M5" s="96">
        <f ca="1">SUM(M3:M5)</f>
        <v>0</v>
      </c>
      <c r="N5" s="98">
        <f>SUM(N3:N4)</f>
        <v>1.3800000000000001</v>
      </c>
    </row>
    <row r="6" spans="1:14" x14ac:dyDescent="0.3">
      <c r="A6" s="17"/>
      <c r="B6" s="17"/>
      <c r="C6" s="17" t="s">
        <v>10</v>
      </c>
      <c r="D6" s="17"/>
      <c r="E6" s="17"/>
      <c r="F6" s="18"/>
      <c r="G6" s="17"/>
      <c r="H6" s="18" t="s">
        <v>73</v>
      </c>
      <c r="I6" s="17" t="s">
        <v>17</v>
      </c>
      <c r="J6" s="25"/>
      <c r="K6" s="17"/>
      <c r="L6" s="17"/>
      <c r="M6" s="17"/>
      <c r="N6" s="17"/>
    </row>
    <row r="7" spans="1:14" x14ac:dyDescent="0.3">
      <c r="A7" s="17"/>
      <c r="B7" s="17"/>
      <c r="C7" s="17" t="s">
        <v>11</v>
      </c>
      <c r="D7" s="17"/>
      <c r="E7" s="17" t="str">
        <f>B1</f>
        <v>ROCIO MARTINEZ ORTEGA</v>
      </c>
      <c r="F7" s="18"/>
      <c r="G7" s="17"/>
      <c r="I7" s="17"/>
      <c r="J7" s="25"/>
      <c r="K7" s="27">
        <f>N5*4.33</f>
        <v>5.9754000000000005</v>
      </c>
      <c r="L7" s="26"/>
      <c r="M7" s="26"/>
      <c r="N7" s="17"/>
    </row>
    <row r="8" spans="1:14" x14ac:dyDescent="0.3">
      <c r="A8" s="17"/>
      <c r="B8" s="17"/>
      <c r="C8" s="17" t="s">
        <v>12</v>
      </c>
      <c r="D8" s="17"/>
      <c r="E8" s="17"/>
      <c r="F8" s="18"/>
      <c r="G8" s="17"/>
      <c r="H8" s="17"/>
      <c r="J8" s="17"/>
      <c r="K8" s="17"/>
      <c r="L8" s="17"/>
      <c r="M8" s="17"/>
      <c r="N8" s="17"/>
    </row>
    <row r="9" spans="1:14" x14ac:dyDescent="0.3">
      <c r="F9" t="s">
        <v>74</v>
      </c>
    </row>
  </sheetData>
  <pageMargins left="0.25" right="0.25" top="0.75" bottom="0.75" header="0.3" footer="0.3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A4" sqref="A4:M5"/>
    </sheetView>
  </sheetViews>
  <sheetFormatPr baseColWidth="10" defaultRowHeight="14.4" x14ac:dyDescent="0.3"/>
  <cols>
    <col min="1" max="1" width="7.6640625" customWidth="1"/>
    <col min="3" max="3" width="7.109375" customWidth="1"/>
    <col min="5" max="5" width="7" customWidth="1"/>
    <col min="7" max="7" width="5.6640625" customWidth="1"/>
    <col min="9" max="9" width="6.88671875" customWidth="1"/>
    <col min="11" max="11" width="8.88671875" customWidth="1"/>
    <col min="12" max="12" width="6.5546875" customWidth="1"/>
    <col min="13" max="13" width="7.6640625" customWidth="1"/>
  </cols>
  <sheetData>
    <row r="1" spans="1:13" x14ac:dyDescent="0.3">
      <c r="B1" s="17" t="s">
        <v>15</v>
      </c>
      <c r="C1" s="16"/>
      <c r="D1" s="17"/>
      <c r="E1" s="17"/>
      <c r="F1" s="18"/>
      <c r="G1" s="17"/>
      <c r="H1" s="17"/>
      <c r="I1" s="17"/>
      <c r="J1" s="17"/>
      <c r="K1" s="17"/>
      <c r="L1" s="17"/>
    </row>
    <row r="2" spans="1:13" x14ac:dyDescent="0.3">
      <c r="B2" s="17"/>
      <c r="C2" s="16"/>
      <c r="D2" s="17"/>
      <c r="E2" s="17"/>
      <c r="F2" s="18"/>
      <c r="G2" s="17"/>
      <c r="H2" s="17"/>
      <c r="I2" s="17"/>
      <c r="J2" s="17"/>
      <c r="K2" s="17"/>
      <c r="L2" s="17"/>
    </row>
    <row r="3" spans="1:13" x14ac:dyDescent="0.3">
      <c r="A3" s="1" t="s">
        <v>0</v>
      </c>
      <c r="B3" s="1" t="s">
        <v>1</v>
      </c>
      <c r="C3" s="34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9</v>
      </c>
    </row>
    <row r="4" spans="1:13" x14ac:dyDescent="0.3">
      <c r="A4" s="3"/>
      <c r="B4" s="51" t="s">
        <v>49</v>
      </c>
      <c r="C4" s="6"/>
      <c r="D4" s="51"/>
      <c r="E4" s="6"/>
      <c r="F4" s="21"/>
      <c r="G4" s="6"/>
      <c r="H4" s="51" t="s">
        <v>49</v>
      </c>
      <c r="I4" s="6"/>
      <c r="J4" s="51"/>
      <c r="K4" s="6"/>
      <c r="L4" s="6"/>
      <c r="M4" s="6"/>
    </row>
    <row r="5" spans="1:13" x14ac:dyDescent="0.3">
      <c r="A5" s="7">
        <v>8.75</v>
      </c>
      <c r="B5" s="8" t="s">
        <v>37</v>
      </c>
      <c r="C5" s="36">
        <v>1.01</v>
      </c>
      <c r="D5" s="8"/>
      <c r="E5" s="36"/>
      <c r="F5" s="9"/>
      <c r="G5" s="42"/>
      <c r="H5" s="8" t="s">
        <v>37</v>
      </c>
      <c r="I5" s="8">
        <v>1.01</v>
      </c>
      <c r="J5" s="8"/>
      <c r="K5" s="8"/>
      <c r="L5" s="8"/>
      <c r="M5" s="8">
        <f>C5+E5+G5+I5+K5</f>
        <v>2.02</v>
      </c>
    </row>
    <row r="6" spans="1:13" x14ac:dyDescent="0.3">
      <c r="A6" s="57"/>
      <c r="B6" s="6"/>
      <c r="C6" s="20"/>
      <c r="D6" s="6"/>
      <c r="E6" s="6"/>
      <c r="F6" s="4"/>
      <c r="G6" s="56"/>
      <c r="H6" s="6"/>
      <c r="I6" s="6"/>
      <c r="J6" s="6"/>
      <c r="K6" s="6"/>
      <c r="L6" s="12"/>
      <c r="M6" s="12"/>
    </row>
    <row r="7" spans="1:13" x14ac:dyDescent="0.3">
      <c r="A7" s="24">
        <f>SUM(A1:A6)</f>
        <v>8.75</v>
      </c>
      <c r="B7" s="7" t="s">
        <v>9</v>
      </c>
      <c r="C7" s="38">
        <f>SUM(C4:C6)</f>
        <v>1.01</v>
      </c>
      <c r="D7" s="13"/>
      <c r="E7" s="13">
        <f>SUM(E4:E6)</f>
        <v>0</v>
      </c>
      <c r="F7" s="14"/>
      <c r="G7" s="42">
        <f>SUM(G4:G6)</f>
        <v>0</v>
      </c>
      <c r="H7" s="7"/>
      <c r="I7" s="8">
        <f>SUM(I4:I6)</f>
        <v>1.01</v>
      </c>
      <c r="J7" s="7"/>
      <c r="K7" s="13">
        <f>SUM(K4:K6)</f>
        <v>0</v>
      </c>
      <c r="L7" s="13"/>
      <c r="M7" s="58">
        <f>SUM(M1:M6)</f>
        <v>2.02</v>
      </c>
    </row>
    <row r="8" spans="1:13" x14ac:dyDescent="0.3">
      <c r="A8" s="59"/>
      <c r="B8" s="17"/>
      <c r="C8" s="16"/>
      <c r="D8" s="17"/>
      <c r="E8" s="17"/>
      <c r="F8" s="18"/>
      <c r="G8" s="17"/>
      <c r="H8" s="17"/>
      <c r="I8" s="51"/>
      <c r="J8" s="25"/>
      <c r="K8" s="17"/>
      <c r="L8" s="17"/>
      <c r="M8" s="60"/>
    </row>
    <row r="9" spans="1:13" x14ac:dyDescent="0.3">
      <c r="A9" s="61"/>
      <c r="B9" s="17"/>
      <c r="C9" s="16"/>
      <c r="D9" s="17"/>
      <c r="E9" s="17"/>
      <c r="F9" s="18"/>
      <c r="G9" s="17"/>
      <c r="H9" s="17" t="s">
        <v>17</v>
      </c>
      <c r="I9" s="17"/>
      <c r="J9" s="25"/>
      <c r="K9" s="26">
        <f>M7*4.33</f>
        <v>8.7466000000000008</v>
      </c>
      <c r="L9" s="26"/>
      <c r="M9" s="62"/>
    </row>
    <row r="10" spans="1:13" x14ac:dyDescent="0.3">
      <c r="A10" s="25"/>
      <c r="B10" s="17"/>
      <c r="C10" s="16"/>
      <c r="D10" s="17"/>
      <c r="E10" s="17"/>
      <c r="F10" s="18"/>
      <c r="G10" s="17"/>
      <c r="H10" s="17"/>
      <c r="I10" s="27">
        <v>6.73</v>
      </c>
      <c r="J10" s="17"/>
      <c r="K10" s="17"/>
      <c r="L10" s="17"/>
      <c r="M10" s="63"/>
    </row>
    <row r="11" spans="1:13" x14ac:dyDescent="0.3">
      <c r="B11" s="17" t="s">
        <v>10</v>
      </c>
      <c r="C11" s="16"/>
      <c r="D11" s="17"/>
      <c r="E11" s="28" t="s">
        <v>64</v>
      </c>
      <c r="F11" s="30"/>
      <c r="G11" s="17"/>
      <c r="H11" s="17"/>
      <c r="I11" s="17"/>
      <c r="J11" s="17"/>
      <c r="K11" s="17"/>
      <c r="L11" s="17"/>
    </row>
    <row r="12" spans="1:13" x14ac:dyDescent="0.3">
      <c r="B12" s="17" t="s">
        <v>11</v>
      </c>
      <c r="C12" s="16"/>
      <c r="D12" s="17" t="str">
        <f>B1</f>
        <v>ROCIO MARTINEZ ORTEGA</v>
      </c>
      <c r="E12" s="17"/>
      <c r="F12" s="18"/>
      <c r="G12" s="17" t="s">
        <v>69</v>
      </c>
      <c r="H12" s="17"/>
      <c r="I12" s="17"/>
      <c r="J12" s="17"/>
      <c r="K12" s="17"/>
      <c r="L12" s="17"/>
    </row>
  </sheetData>
  <pageMargins left="0.25" right="0.25" top="0.75" bottom="0.75" header="0.3" footer="0.3"/>
  <pageSetup paperSize="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4" sqref="A4:N5"/>
    </sheetView>
  </sheetViews>
  <sheetFormatPr baseColWidth="10" defaultRowHeight="14.4" x14ac:dyDescent="0.3"/>
  <cols>
    <col min="1" max="1" width="8.109375" customWidth="1"/>
    <col min="3" max="3" width="6" customWidth="1"/>
    <col min="5" max="5" width="6.109375" customWidth="1"/>
    <col min="7" max="7" width="6.109375" customWidth="1"/>
    <col min="11" max="11" width="6.33203125" customWidth="1"/>
    <col min="13" max="13" width="5.88671875" customWidth="1"/>
    <col min="14" max="14" width="6.109375" customWidth="1"/>
  </cols>
  <sheetData>
    <row r="1" spans="1:14" x14ac:dyDescent="0.3">
      <c r="B1" t="s">
        <v>15</v>
      </c>
      <c r="F1" s="30"/>
    </row>
    <row r="2" spans="1:14" x14ac:dyDescent="0.3">
      <c r="F2" s="30"/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65</v>
      </c>
      <c r="M3" s="1" t="s">
        <v>4</v>
      </c>
      <c r="N3" s="1" t="s">
        <v>9</v>
      </c>
    </row>
    <row r="4" spans="1:14" ht="24.6" x14ac:dyDescent="0.3">
      <c r="A4" s="3">
        <v>18.07</v>
      </c>
      <c r="B4" s="21" t="s">
        <v>66</v>
      </c>
      <c r="C4" s="56"/>
      <c r="D4" s="21"/>
      <c r="E4" s="6"/>
      <c r="F4" s="21" t="s">
        <v>66</v>
      </c>
      <c r="G4" s="56"/>
      <c r="H4" s="21"/>
      <c r="I4" s="4"/>
      <c r="J4" s="21" t="s">
        <v>66</v>
      </c>
      <c r="K4" s="6"/>
      <c r="L4" s="51"/>
      <c r="M4" s="6"/>
      <c r="N4" s="56"/>
    </row>
    <row r="5" spans="1:14" x14ac:dyDescent="0.3">
      <c r="A5" s="7"/>
      <c r="B5" s="33" t="s">
        <v>39</v>
      </c>
      <c r="C5" s="42">
        <v>0.5</v>
      </c>
      <c r="D5" s="89"/>
      <c r="E5" s="36"/>
      <c r="F5" s="89" t="s">
        <v>37</v>
      </c>
      <c r="G5" s="42">
        <v>3.17</v>
      </c>
      <c r="H5" s="89"/>
      <c r="I5" s="8"/>
      <c r="J5" s="89" t="s">
        <v>39</v>
      </c>
      <c r="K5" s="8">
        <v>0.5</v>
      </c>
      <c r="L5" s="8"/>
      <c r="M5" s="8"/>
      <c r="N5" s="42">
        <f>C5+G5+K5</f>
        <v>4.17</v>
      </c>
    </row>
    <row r="6" spans="1:14" x14ac:dyDescent="0.3">
      <c r="A6" s="90"/>
      <c r="B6" s="6"/>
      <c r="C6" s="6"/>
      <c r="D6" s="6"/>
      <c r="E6" s="6"/>
      <c r="F6" s="4"/>
      <c r="G6" s="56"/>
      <c r="H6" s="6"/>
      <c r="I6" s="6"/>
      <c r="J6" s="6"/>
      <c r="K6" s="6"/>
      <c r="L6" s="6"/>
      <c r="M6" s="6"/>
      <c r="N6" s="88">
        <f t="shared" ref="N6" si="0">C6+E6+G6+I6+K6</f>
        <v>0</v>
      </c>
    </row>
    <row r="7" spans="1:14" x14ac:dyDescent="0.3">
      <c r="A7" s="91">
        <f>SUM(A4:A6)</f>
        <v>18.07</v>
      </c>
      <c r="B7" s="7" t="s">
        <v>9</v>
      </c>
      <c r="C7" s="7">
        <f>SUM(C4:C6)</f>
        <v>0.5</v>
      </c>
      <c r="D7" s="13"/>
      <c r="E7" s="13">
        <f>SUM(E4:E6)</f>
        <v>0</v>
      </c>
      <c r="F7" s="14"/>
      <c r="G7" s="42">
        <f>SUM(G4:G6)</f>
        <v>3.17</v>
      </c>
      <c r="H7" s="7"/>
      <c r="I7" s="7"/>
      <c r="J7" s="7"/>
      <c r="K7" s="13">
        <f>SUM(K4:K6)</f>
        <v>0.5</v>
      </c>
      <c r="L7" s="13"/>
      <c r="M7" s="13"/>
      <c r="N7" s="15">
        <f>SUM(N4:N6)</f>
        <v>4.17</v>
      </c>
    </row>
    <row r="8" spans="1:14" x14ac:dyDescent="0.3">
      <c r="F8" s="30"/>
      <c r="J8" s="77"/>
    </row>
    <row r="9" spans="1:14" x14ac:dyDescent="0.3">
      <c r="F9" s="30"/>
      <c r="H9" t="s">
        <v>17</v>
      </c>
      <c r="J9" s="77"/>
      <c r="K9" s="92">
        <f>N7*4.33</f>
        <v>18.056100000000001</v>
      </c>
      <c r="L9" s="92"/>
      <c r="M9" s="92"/>
    </row>
    <row r="10" spans="1:14" x14ac:dyDescent="0.3">
      <c r="F10" s="30"/>
      <c r="I10" s="93">
        <f>N7</f>
        <v>4.17</v>
      </c>
    </row>
    <row r="11" spans="1:14" x14ac:dyDescent="0.3">
      <c r="B11" t="s">
        <v>10</v>
      </c>
      <c r="F11" s="30"/>
      <c r="G11" t="s">
        <v>67</v>
      </c>
    </row>
    <row r="12" spans="1:14" x14ac:dyDescent="0.3">
      <c r="B12" t="s">
        <v>11</v>
      </c>
      <c r="D12" t="str">
        <f>B1</f>
        <v>ROCIO MARTINEZ ORTEGA</v>
      </c>
      <c r="F12" s="30"/>
    </row>
    <row r="13" spans="1:14" x14ac:dyDescent="0.3">
      <c r="B13" t="s">
        <v>12</v>
      </c>
      <c r="F13" s="30"/>
      <c r="H13" t="s">
        <v>68</v>
      </c>
    </row>
  </sheetData>
  <pageMargins left="0.7" right="0.7" top="0.75" bottom="0.75" header="0.3" footer="0.3"/>
  <pageSetup paperSize="9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7" sqref="A7:N8"/>
    </sheetView>
  </sheetViews>
  <sheetFormatPr baseColWidth="10" defaultRowHeight="14.4" x14ac:dyDescent="0.3"/>
  <cols>
    <col min="1" max="1" width="9.109375" customWidth="1"/>
    <col min="3" max="3" width="6.88671875" customWidth="1"/>
    <col min="5" max="5" width="7.44140625" customWidth="1"/>
    <col min="7" max="7" width="4" customWidth="1"/>
    <col min="9" max="9" width="5.33203125" customWidth="1"/>
    <col min="11" max="11" width="6.44140625" customWidth="1"/>
    <col min="12" max="12" width="7.33203125" customWidth="1"/>
    <col min="13" max="13" width="5.109375" customWidth="1"/>
    <col min="14" max="14" width="7.10937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34" t="s">
        <v>8</v>
      </c>
      <c r="M2" s="34" t="s">
        <v>4</v>
      </c>
      <c r="N2" s="34" t="s">
        <v>9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  <c r="L3" s="50"/>
      <c r="M3" s="20"/>
      <c r="N3" s="20"/>
    </row>
    <row r="4" spans="1:14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  <c r="L4" s="22"/>
      <c r="M4" s="22"/>
      <c r="N4" s="22">
        <f>C4+E4+G4+I4+K4+M4</f>
        <v>0.91999999999999993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  <c r="L5" s="50"/>
      <c r="M5" s="70"/>
      <c r="N5" s="70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  <c r="L6" s="22"/>
      <c r="M6" s="22"/>
      <c r="N6" s="22">
        <f>C6+E6+G6+I6+K6+M6</f>
        <v>1.3800000000000001</v>
      </c>
    </row>
    <row r="7" spans="1:14" x14ac:dyDescent="0.3">
      <c r="A7" s="86"/>
      <c r="B7" s="72" t="s">
        <v>61</v>
      </c>
      <c r="C7" s="20"/>
      <c r="D7" s="20"/>
      <c r="E7" s="73"/>
      <c r="F7" s="72"/>
      <c r="G7" s="73"/>
      <c r="H7" s="20"/>
      <c r="I7" s="73"/>
      <c r="J7" s="20"/>
      <c r="K7" s="73"/>
      <c r="L7" s="20"/>
      <c r="M7" s="20"/>
      <c r="N7" s="20"/>
    </row>
    <row r="8" spans="1:14" x14ac:dyDescent="0.3">
      <c r="A8" s="87">
        <v>5.41</v>
      </c>
      <c r="B8" s="67" t="s">
        <v>62</v>
      </c>
      <c r="C8" s="22">
        <v>1.25</v>
      </c>
      <c r="D8" s="22"/>
      <c r="E8" s="68"/>
      <c r="F8" s="67"/>
      <c r="G8" s="68"/>
      <c r="H8" s="22"/>
      <c r="I8" s="68"/>
      <c r="J8" s="22"/>
      <c r="K8" s="68"/>
      <c r="L8" s="22"/>
      <c r="M8" s="22"/>
      <c r="N8" s="22">
        <f>C8+E8+G8+I8+K8+M8</f>
        <v>1.25</v>
      </c>
    </row>
    <row r="9" spans="1:14" x14ac:dyDescent="0.3">
      <c r="A9" s="82">
        <f>SUM(A3:A8)</f>
        <v>15.41</v>
      </c>
      <c r="B9" s="83" t="s">
        <v>9</v>
      </c>
      <c r="C9" s="83">
        <f>SUM(C3:C8)</f>
        <v>1.25</v>
      </c>
      <c r="D9" s="84"/>
      <c r="E9" s="83">
        <f>SUM(E3:E8)</f>
        <v>1.6400000000000001</v>
      </c>
      <c r="F9" s="85"/>
      <c r="G9" s="83">
        <f>SUM(G3:G8)</f>
        <v>0</v>
      </c>
      <c r="H9" s="83"/>
      <c r="I9" s="83">
        <f>SUM(I3:I8)</f>
        <v>0</v>
      </c>
      <c r="J9" s="83"/>
      <c r="K9" s="83">
        <f>SUM(K3:K8)</f>
        <v>0.66</v>
      </c>
      <c r="L9" s="84"/>
      <c r="M9" s="84"/>
      <c r="N9" s="83">
        <f>SUM(N3:N8)</f>
        <v>3.55</v>
      </c>
    </row>
    <row r="10" spans="1:14" x14ac:dyDescent="0.3">
      <c r="A10" s="77"/>
      <c r="B10" s="40"/>
      <c r="C10" s="40"/>
      <c r="D10" s="80"/>
      <c r="E10" s="40"/>
      <c r="F10" s="81"/>
      <c r="G10" s="40"/>
      <c r="H10" s="40"/>
      <c r="I10" s="40"/>
      <c r="J10" s="40"/>
      <c r="K10" s="40"/>
      <c r="L10" s="80"/>
      <c r="M10" s="80"/>
      <c r="N10" s="40"/>
    </row>
    <row r="11" spans="1:14" x14ac:dyDescent="0.3">
      <c r="A11" s="16"/>
      <c r="B11" s="16"/>
      <c r="C11" s="16" t="s">
        <v>10</v>
      </c>
      <c r="D11" s="16"/>
      <c r="E11" s="16"/>
      <c r="F11" s="64"/>
      <c r="G11" s="76"/>
      <c r="H11" s="16" t="s">
        <v>63</v>
      </c>
      <c r="I11" s="16"/>
      <c r="J11" s="16" t="s">
        <v>17</v>
      </c>
      <c r="K11" s="16"/>
      <c r="L11" s="16"/>
      <c r="M11" s="16"/>
      <c r="N11" s="16"/>
    </row>
    <row r="12" spans="1:14" x14ac:dyDescent="0.3">
      <c r="A12" s="16"/>
      <c r="B12" s="16"/>
      <c r="C12" s="16" t="s">
        <v>11</v>
      </c>
      <c r="D12" s="16"/>
      <c r="E12" s="16" t="str">
        <f>B1</f>
        <v>ROCIO MARTINEZ ORTEGA</v>
      </c>
      <c r="F12" s="64"/>
      <c r="G12" s="16"/>
      <c r="H12" s="16" t="s">
        <v>56</v>
      </c>
      <c r="I12" s="16"/>
      <c r="J12" s="77"/>
      <c r="K12" s="78">
        <f>N9*4.33</f>
        <v>15.371499999999999</v>
      </c>
      <c r="L12" s="79"/>
      <c r="M12" s="79"/>
      <c r="N12" s="16"/>
    </row>
  </sheetData>
  <pageMargins left="0.7" right="0.7" top="0.75" bottom="0.75" header="0.3" footer="0.3"/>
  <pageSetup paperSize="9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5"/>
    </sheetView>
  </sheetViews>
  <sheetFormatPr baseColWidth="10" defaultRowHeight="14.4" x14ac:dyDescent="0.3"/>
  <cols>
    <col min="3" max="3" width="6" customWidth="1"/>
    <col min="5" max="5" width="7.109375" customWidth="1"/>
    <col min="7" max="7" width="5.33203125" customWidth="1"/>
    <col min="9" max="9" width="5" customWidth="1"/>
    <col min="11" max="11" width="7.109375" customWidth="1"/>
    <col min="12" max="12" width="7.6640625" customWidth="1"/>
    <col min="13" max="13" width="6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34" t="s">
        <v>8</v>
      </c>
      <c r="M2" s="34" t="s">
        <v>4</v>
      </c>
      <c r="N2" s="34" t="s">
        <v>9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  <c r="L3" s="50"/>
      <c r="M3" s="20"/>
      <c r="N3" s="20"/>
    </row>
    <row r="4" spans="1:14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  <c r="L4" s="22"/>
      <c r="M4" s="22"/>
      <c r="N4" s="22">
        <f>C4+E4+G4+I4+K4+M4</f>
        <v>0.91999999999999993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  <c r="L5" s="50"/>
      <c r="M5" s="70"/>
      <c r="N5" s="70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  <c r="L6" s="22"/>
      <c r="M6" s="22"/>
      <c r="N6" s="22">
        <f>C6+E6+G6+I6+K6+M6</f>
        <v>1.3800000000000001</v>
      </c>
    </row>
    <row r="7" spans="1:14" x14ac:dyDescent="0.3">
      <c r="A7" s="82">
        <f>SUM(A3:A6)</f>
        <v>10</v>
      </c>
      <c r="B7" s="83" t="s">
        <v>9</v>
      </c>
      <c r="C7" s="83">
        <f>SUM(C3:C6)</f>
        <v>0</v>
      </c>
      <c r="D7" s="84"/>
      <c r="E7" s="83">
        <f>SUM(E3:E6)</f>
        <v>1.6400000000000001</v>
      </c>
      <c r="F7" s="85"/>
      <c r="G7" s="83">
        <f>SUM(G3:G6)</f>
        <v>0</v>
      </c>
      <c r="H7" s="83"/>
      <c r="I7" s="83">
        <f>SUM(I3:I6)</f>
        <v>0</v>
      </c>
      <c r="J7" s="83"/>
      <c r="K7" s="83">
        <f>SUM(K3:K6)</f>
        <v>0.66</v>
      </c>
      <c r="L7" s="84"/>
      <c r="M7" s="84"/>
      <c r="N7" s="83">
        <f>SUM(N3:N6)</f>
        <v>2.2999999999999998</v>
      </c>
    </row>
    <row r="8" spans="1:14" x14ac:dyDescent="0.3">
      <c r="A8" s="75"/>
      <c r="B8" s="40"/>
      <c r="C8" s="40"/>
      <c r="D8" s="80"/>
      <c r="E8" s="40"/>
      <c r="F8" s="81"/>
      <c r="G8" s="40"/>
      <c r="H8" s="40"/>
      <c r="I8" s="40"/>
      <c r="J8" s="40"/>
      <c r="K8" s="40"/>
      <c r="L8" s="80"/>
      <c r="M8" s="80"/>
      <c r="N8" s="40"/>
    </row>
    <row r="9" spans="1:14" x14ac:dyDescent="0.3">
      <c r="A9" s="16"/>
      <c r="B9" s="16"/>
      <c r="C9" s="16" t="s">
        <v>10</v>
      </c>
      <c r="D9" s="16"/>
      <c r="E9" s="16"/>
      <c r="F9" s="64"/>
      <c r="G9" s="76"/>
      <c r="H9" s="16" t="s">
        <v>60</v>
      </c>
      <c r="I9" s="16"/>
      <c r="J9" s="16" t="s">
        <v>17</v>
      </c>
      <c r="K9" s="16"/>
      <c r="L9" s="16"/>
      <c r="M9" s="16"/>
      <c r="N9" s="16"/>
    </row>
    <row r="10" spans="1:14" x14ac:dyDescent="0.3">
      <c r="A10" s="16"/>
      <c r="B10" s="16"/>
      <c r="C10" s="16" t="s">
        <v>11</v>
      </c>
      <c r="D10" s="16"/>
      <c r="E10" s="16" t="str">
        <f>B1</f>
        <v>ROCIO MARTINEZ ORTEGA</v>
      </c>
      <c r="F10" s="64"/>
      <c r="G10" s="16"/>
      <c r="H10" s="16" t="s">
        <v>56</v>
      </c>
      <c r="I10" s="16"/>
      <c r="J10" s="77"/>
      <c r="K10" s="78">
        <f>N7*4.33</f>
        <v>9.9589999999999996</v>
      </c>
      <c r="L10" s="79"/>
      <c r="M10" s="79"/>
      <c r="N10" s="16"/>
    </row>
  </sheetData>
  <pageMargins left="0.7" right="0.7" top="0.75" bottom="0.75" header="0.3" footer="0.3"/>
  <pageSetup paperSize="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H19" sqref="H19"/>
    </sheetView>
  </sheetViews>
  <sheetFormatPr baseColWidth="10" defaultRowHeight="14.4" x14ac:dyDescent="0.3"/>
  <cols>
    <col min="3" max="3" width="6.109375" customWidth="1"/>
    <col min="5" max="5" width="6.6640625" customWidth="1"/>
    <col min="7" max="7" width="5.6640625" customWidth="1"/>
    <col min="11" max="11" width="5.6640625" customWidth="1"/>
    <col min="12" max="12" width="6.109375" customWidth="1"/>
    <col min="13" max="13" width="6.44140625" customWidth="1"/>
    <col min="14" max="14" width="6.33203125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34" t="s">
        <v>8</v>
      </c>
      <c r="M2" s="34" t="s">
        <v>4</v>
      </c>
      <c r="N2" s="34" t="s">
        <v>9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  <c r="L3" s="50"/>
      <c r="M3" s="20"/>
      <c r="N3" s="20"/>
    </row>
    <row r="4" spans="1:14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  <c r="L4" s="22"/>
      <c r="M4" s="22"/>
      <c r="N4" s="22">
        <f>C4+E4+G4+I4+K4+M4</f>
        <v>0.91999999999999993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  <c r="L5" s="50"/>
      <c r="M5" s="70"/>
      <c r="N5" s="70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  <c r="L6" s="22"/>
      <c r="M6" s="22"/>
      <c r="N6" s="22">
        <f>C6+E6+G6+I6+K6+M6</f>
        <v>1.3800000000000001</v>
      </c>
    </row>
    <row r="7" spans="1:14" x14ac:dyDescent="0.3">
      <c r="A7" s="66">
        <v>4</v>
      </c>
      <c r="B7" s="73" t="s">
        <v>55</v>
      </c>
      <c r="C7" s="74">
        <v>0.92</v>
      </c>
      <c r="D7" s="73"/>
      <c r="E7" s="74"/>
      <c r="F7" s="72"/>
      <c r="G7" s="20"/>
      <c r="H7" s="72"/>
      <c r="I7" s="20"/>
      <c r="J7" s="20"/>
      <c r="K7" s="20"/>
      <c r="L7" s="20"/>
      <c r="M7" s="20"/>
      <c r="N7" s="70">
        <v>0.92</v>
      </c>
    </row>
    <row r="8" spans="1:14" x14ac:dyDescent="0.3">
      <c r="A8" s="82">
        <f>SUM(A3:A7)</f>
        <v>14</v>
      </c>
      <c r="B8" s="83" t="s">
        <v>9</v>
      </c>
      <c r="C8" s="83">
        <f>SUM(C3:C7)</f>
        <v>0.92</v>
      </c>
      <c r="D8" s="84"/>
      <c r="E8" s="83">
        <f>SUM(E3:E7)</f>
        <v>1.6400000000000001</v>
      </c>
      <c r="F8" s="85"/>
      <c r="G8" s="83">
        <f>SUM(G3:G7)</f>
        <v>0</v>
      </c>
      <c r="H8" s="83"/>
      <c r="I8" s="83">
        <f>SUM(I3:I7)</f>
        <v>0</v>
      </c>
      <c r="J8" s="83"/>
      <c r="K8" s="83">
        <f>SUM(K3:K7)</f>
        <v>0.66</v>
      </c>
      <c r="L8" s="84"/>
      <c r="M8" s="84"/>
      <c r="N8" s="83">
        <f>SUM(N3:N7)</f>
        <v>3.2199999999999998</v>
      </c>
    </row>
    <row r="9" spans="1:14" x14ac:dyDescent="0.3">
      <c r="A9" s="75"/>
      <c r="B9" s="40"/>
      <c r="C9" s="40"/>
      <c r="D9" s="80"/>
      <c r="E9" s="40"/>
      <c r="F9" s="81"/>
      <c r="G9" s="40"/>
      <c r="H9" s="40"/>
      <c r="I9" s="40"/>
      <c r="J9" s="40"/>
      <c r="K9" s="40"/>
      <c r="L9" s="80"/>
      <c r="M9" s="80"/>
      <c r="N9" s="40"/>
    </row>
    <row r="10" spans="1:14" x14ac:dyDescent="0.3">
      <c r="A10" s="16"/>
      <c r="B10" s="16"/>
      <c r="C10" s="16" t="s">
        <v>10</v>
      </c>
      <c r="D10" s="16"/>
      <c r="E10" s="16"/>
      <c r="F10" s="64"/>
      <c r="G10" s="76"/>
      <c r="H10" s="16" t="s">
        <v>59</v>
      </c>
      <c r="I10" s="16"/>
      <c r="J10" s="16" t="s">
        <v>17</v>
      </c>
      <c r="K10" s="16"/>
      <c r="L10" s="16"/>
      <c r="M10" s="16"/>
      <c r="N10" s="16"/>
    </row>
    <row r="11" spans="1:14" x14ac:dyDescent="0.3">
      <c r="A11" s="16"/>
      <c r="B11" s="16"/>
      <c r="C11" s="16" t="s">
        <v>11</v>
      </c>
      <c r="D11" s="16"/>
      <c r="E11" s="16" t="str">
        <f>B1</f>
        <v>ROCIO MARTINEZ ORTEGA</v>
      </c>
      <c r="F11" s="64"/>
      <c r="G11" s="16"/>
      <c r="H11" s="16" t="s">
        <v>56</v>
      </c>
      <c r="I11" s="16"/>
      <c r="J11" s="77"/>
      <c r="K11" s="78">
        <f>N8*4.33</f>
        <v>13.942599999999999</v>
      </c>
      <c r="L11" s="79"/>
      <c r="M11" s="79"/>
      <c r="N11" s="16"/>
    </row>
  </sheetData>
  <pageMargins left="0.7" right="0.7" top="0.75" bottom="0.75" header="0.3" footer="0.3"/>
  <pageSetup paperSize="9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4" sqref="A4:N5"/>
    </sheetView>
  </sheetViews>
  <sheetFormatPr baseColWidth="10" defaultRowHeight="14.4" x14ac:dyDescent="0.3"/>
  <cols>
    <col min="1" max="1" width="8.44140625" customWidth="1"/>
    <col min="3" max="3" width="6.44140625" customWidth="1"/>
    <col min="5" max="5" width="5.5546875" customWidth="1"/>
    <col min="7" max="7" width="6.44140625" customWidth="1"/>
    <col min="9" max="9" width="6.33203125" customWidth="1"/>
    <col min="11" max="11" width="6.5546875" customWidth="1"/>
    <col min="12" max="12" width="5.109375" customWidth="1"/>
    <col min="13" max="13" width="5.6640625" customWidth="1"/>
    <col min="14" max="14" width="7.6640625" customWidth="1"/>
  </cols>
  <sheetData>
    <row r="1" spans="1:14" x14ac:dyDescent="0.3">
      <c r="A1" s="17"/>
      <c r="B1" s="17" t="s">
        <v>15</v>
      </c>
      <c r="C1" s="1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7"/>
      <c r="B2" s="17"/>
      <c r="C2" s="17"/>
      <c r="D2" s="17"/>
      <c r="E2" s="17"/>
      <c r="F2" s="18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6" x14ac:dyDescent="0.3">
      <c r="A4" s="3"/>
      <c r="B4" s="31" t="s">
        <v>42</v>
      </c>
      <c r="C4" s="6"/>
      <c r="D4" s="37" t="s">
        <v>42</v>
      </c>
      <c r="E4" s="4"/>
      <c r="F4" s="37" t="s">
        <v>42</v>
      </c>
      <c r="G4" s="6"/>
      <c r="H4" s="37" t="s">
        <v>42</v>
      </c>
      <c r="I4" s="6"/>
      <c r="J4" s="37" t="s">
        <v>42</v>
      </c>
      <c r="K4" s="6"/>
      <c r="L4" s="37"/>
      <c r="M4" s="6"/>
      <c r="N4" s="6"/>
    </row>
    <row r="5" spans="1:14" x14ac:dyDescent="0.3">
      <c r="A5" s="7">
        <v>30</v>
      </c>
      <c r="B5" s="33"/>
      <c r="C5" s="8">
        <v>1.38</v>
      </c>
      <c r="D5" s="33"/>
      <c r="E5" s="9">
        <v>1.39</v>
      </c>
      <c r="F5" s="33"/>
      <c r="G5" s="9">
        <v>1.38</v>
      </c>
      <c r="H5" s="33"/>
      <c r="I5" s="9">
        <v>1.39</v>
      </c>
      <c r="J5" s="33"/>
      <c r="K5" s="9">
        <v>1.38</v>
      </c>
      <c r="L5" s="9"/>
      <c r="M5" s="9"/>
      <c r="N5" s="8">
        <f>C5+E5+G5+I5+K5+M5</f>
        <v>6.919999999999999</v>
      </c>
    </row>
    <row r="6" spans="1:14" x14ac:dyDescent="0.3">
      <c r="A6" s="48"/>
      <c r="B6" s="6"/>
      <c r="C6" s="6"/>
      <c r="D6" s="6"/>
      <c r="E6" s="6"/>
      <c r="F6" s="4"/>
      <c r="G6" s="6"/>
      <c r="H6" s="6"/>
      <c r="I6" s="6"/>
      <c r="J6" s="6"/>
      <c r="K6" s="6"/>
      <c r="L6" s="6"/>
      <c r="M6" s="6"/>
      <c r="N6" s="6"/>
    </row>
    <row r="7" spans="1:14" x14ac:dyDescent="0.3">
      <c r="A7" s="49">
        <f>SUM(A4:A6)</f>
        <v>30</v>
      </c>
      <c r="B7" s="7" t="s">
        <v>9</v>
      </c>
      <c r="C7" s="7">
        <f>SUM(C4:C6)</f>
        <v>1.38</v>
      </c>
      <c r="D7" s="13"/>
      <c r="E7" s="13">
        <f>SUM(E4:E6)</f>
        <v>1.39</v>
      </c>
      <c r="F7" s="14"/>
      <c r="G7" s="7">
        <f>SUM(G4:G6)</f>
        <v>1.38</v>
      </c>
      <c r="H7" s="7"/>
      <c r="I7" s="7">
        <f>SUM(I4:I6)</f>
        <v>1.39</v>
      </c>
      <c r="J7" s="7"/>
      <c r="K7" s="13">
        <f>SUM(K4:K6)</f>
        <v>1.38</v>
      </c>
      <c r="L7" s="13"/>
      <c r="M7" s="13">
        <f>SUM(M4:M6)</f>
        <v>0</v>
      </c>
      <c r="N7" s="15">
        <f>SUM(N4:N6)</f>
        <v>6.919999999999999</v>
      </c>
    </row>
    <row r="8" spans="1:14" x14ac:dyDescent="0.3">
      <c r="A8" s="17"/>
      <c r="B8" s="17"/>
      <c r="C8" s="17"/>
      <c r="D8" s="17"/>
      <c r="E8" s="17"/>
      <c r="F8" s="18"/>
      <c r="G8" s="17"/>
      <c r="H8" s="17"/>
      <c r="I8" s="17"/>
      <c r="J8" s="25"/>
      <c r="K8" s="17"/>
      <c r="L8" s="17"/>
      <c r="M8" s="17"/>
      <c r="N8" s="17"/>
    </row>
    <row r="9" spans="1:14" x14ac:dyDescent="0.3">
      <c r="A9" s="17"/>
      <c r="B9" s="17"/>
      <c r="C9" s="17"/>
      <c r="D9" s="17"/>
      <c r="E9" s="17"/>
      <c r="F9" s="18"/>
      <c r="G9" s="17"/>
      <c r="H9" s="17" t="s">
        <v>17</v>
      </c>
      <c r="I9" s="17"/>
      <c r="J9" s="25"/>
      <c r="K9" s="26">
        <f>N7*4.33</f>
        <v>29.963599999999996</v>
      </c>
      <c r="L9" s="26"/>
      <c r="M9" s="26"/>
      <c r="N9" s="17"/>
    </row>
    <row r="10" spans="1:14" x14ac:dyDescent="0.3">
      <c r="A10" s="17"/>
      <c r="B10" s="17"/>
      <c r="C10" s="17"/>
      <c r="D10" s="17"/>
      <c r="E10" s="17"/>
      <c r="F10" s="18"/>
      <c r="G10" s="17"/>
      <c r="H10" s="17"/>
      <c r="I10" s="27">
        <f>N7</f>
        <v>6.919999999999999</v>
      </c>
      <c r="J10" s="17"/>
      <c r="K10" s="17"/>
      <c r="L10" s="17"/>
      <c r="M10" s="17"/>
      <c r="N10" s="17"/>
    </row>
    <row r="11" spans="1:14" x14ac:dyDescent="0.3">
      <c r="A11" s="17"/>
      <c r="B11" s="17" t="s">
        <v>10</v>
      </c>
      <c r="C11" s="17"/>
      <c r="D11" s="17"/>
      <c r="E11" s="28" t="s">
        <v>57</v>
      </c>
      <c r="F11" s="30"/>
      <c r="G11" s="17"/>
      <c r="H11" s="17"/>
      <c r="I11" s="17"/>
      <c r="J11" s="17"/>
      <c r="K11" s="17"/>
      <c r="L11" s="17"/>
      <c r="M11" s="17"/>
      <c r="N11" s="17"/>
    </row>
    <row r="12" spans="1:14" x14ac:dyDescent="0.3">
      <c r="A12" s="17"/>
      <c r="B12" s="17" t="s">
        <v>11</v>
      </c>
      <c r="C12" s="17"/>
      <c r="D12" s="17" t="str">
        <f>B1</f>
        <v>ROCIO MARTINEZ ORTEGA</v>
      </c>
      <c r="E12" s="17"/>
      <c r="F12" s="18"/>
      <c r="G12" s="17"/>
      <c r="H12" s="17"/>
      <c r="I12" s="17"/>
      <c r="J12" s="17"/>
      <c r="K12" s="17"/>
      <c r="L12" s="17"/>
      <c r="M12" s="17"/>
      <c r="N12" s="17"/>
    </row>
    <row r="13" spans="1:14" x14ac:dyDescent="0.3">
      <c r="A13" s="17"/>
      <c r="B13" s="17" t="s">
        <v>12</v>
      </c>
      <c r="C13" s="17"/>
      <c r="D13" s="17"/>
      <c r="E13" s="17"/>
      <c r="F13" s="18"/>
      <c r="G13" s="17"/>
      <c r="H13" s="17"/>
      <c r="I13" s="17"/>
      <c r="J13" s="17"/>
      <c r="K13" s="17"/>
      <c r="L13" s="17"/>
      <c r="M13" s="17"/>
      <c r="N13" s="17"/>
    </row>
  </sheetData>
  <pageMargins left="0.7" right="0.7" top="0.75" bottom="0.75" header="0.3" footer="0.3"/>
  <pageSetup paperSize="9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5"/>
    </sheetView>
  </sheetViews>
  <sheetFormatPr baseColWidth="10" defaultRowHeight="14.4" x14ac:dyDescent="0.3"/>
  <cols>
    <col min="1" max="1" width="8.5546875" customWidth="1"/>
    <col min="5" max="5" width="6.109375" customWidth="1"/>
    <col min="7" max="7" width="6.109375" customWidth="1"/>
    <col min="9" max="9" width="5.44140625" customWidth="1"/>
    <col min="11" max="11" width="6.5546875" customWidth="1"/>
    <col min="12" max="12" width="6.33203125" customWidth="1"/>
    <col min="13" max="13" width="5.6640625" customWidth="1"/>
    <col min="14" max="14" width="7" customWidth="1"/>
  </cols>
  <sheetData>
    <row r="1" spans="1:14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34" t="s">
        <v>8</v>
      </c>
      <c r="M2" s="34" t="s">
        <v>4</v>
      </c>
      <c r="N2" s="34" t="s">
        <v>9</v>
      </c>
    </row>
    <row r="3" spans="1:14" x14ac:dyDescent="0.3">
      <c r="A3" s="66"/>
      <c r="B3" s="50"/>
      <c r="C3" s="20"/>
      <c r="D3" s="50" t="s">
        <v>53</v>
      </c>
      <c r="E3" s="20"/>
      <c r="F3" s="50"/>
      <c r="G3" s="20"/>
      <c r="H3" s="50"/>
      <c r="I3" s="20"/>
      <c r="J3" s="50" t="s">
        <v>53</v>
      </c>
      <c r="K3" s="20"/>
      <c r="L3" s="50"/>
      <c r="M3" s="20"/>
      <c r="N3" s="20"/>
    </row>
    <row r="4" spans="1:14" x14ac:dyDescent="0.3">
      <c r="A4" s="38">
        <v>4</v>
      </c>
      <c r="B4" s="67"/>
      <c r="C4" s="22"/>
      <c r="D4" s="22" t="s">
        <v>37</v>
      </c>
      <c r="E4" s="68">
        <v>0.59</v>
      </c>
      <c r="F4" s="67"/>
      <c r="G4" s="22"/>
      <c r="H4" s="22"/>
      <c r="I4" s="68"/>
      <c r="J4" s="22" t="s">
        <v>39</v>
      </c>
      <c r="K4" s="68">
        <v>0.33</v>
      </c>
      <c r="L4" s="22"/>
      <c r="M4" s="22"/>
      <c r="N4" s="22">
        <f>C4+E4+G4+I4+K4+M4</f>
        <v>0.91999999999999993</v>
      </c>
    </row>
    <row r="5" spans="1:14" x14ac:dyDescent="0.3">
      <c r="A5" s="69"/>
      <c r="B5" s="16"/>
      <c r="C5" s="70"/>
      <c r="D5" s="50" t="s">
        <v>54</v>
      </c>
      <c r="E5" s="70"/>
      <c r="F5" s="50"/>
      <c r="G5" s="70"/>
      <c r="H5" s="50"/>
      <c r="I5" s="70"/>
      <c r="J5" s="50" t="s">
        <v>54</v>
      </c>
      <c r="K5" s="70"/>
      <c r="L5" s="50"/>
      <c r="M5" s="70"/>
      <c r="N5" s="70"/>
    </row>
    <row r="6" spans="1:14" x14ac:dyDescent="0.3">
      <c r="A6" s="71">
        <v>6</v>
      </c>
      <c r="B6" s="67"/>
      <c r="C6" s="22"/>
      <c r="D6" s="22" t="s">
        <v>37</v>
      </c>
      <c r="E6" s="68">
        <v>1.05</v>
      </c>
      <c r="F6" s="67"/>
      <c r="G6" s="68"/>
      <c r="H6" s="22"/>
      <c r="I6" s="68"/>
      <c r="J6" s="22" t="s">
        <v>39</v>
      </c>
      <c r="K6" s="68">
        <v>0.33</v>
      </c>
      <c r="L6" s="22"/>
      <c r="M6" s="22"/>
      <c r="N6" s="22">
        <f>C6+E6+G6+I6+K6+M6</f>
        <v>1.3800000000000001</v>
      </c>
    </row>
    <row r="7" spans="1:14" x14ac:dyDescent="0.3">
      <c r="A7" s="66">
        <v>4</v>
      </c>
      <c r="B7" s="72"/>
      <c r="C7" s="20"/>
      <c r="D7" s="73" t="s">
        <v>55</v>
      </c>
      <c r="E7" s="74">
        <v>0.92</v>
      </c>
      <c r="F7" s="72"/>
      <c r="G7" s="20"/>
      <c r="H7" s="72"/>
      <c r="I7" s="20"/>
      <c r="J7" s="20"/>
      <c r="K7" s="20"/>
      <c r="L7" s="20"/>
      <c r="M7" s="20"/>
      <c r="N7" s="70">
        <v>0.92</v>
      </c>
    </row>
    <row r="8" spans="1:14" x14ac:dyDescent="0.3">
      <c r="A8" s="82">
        <f>SUM(A3:A7)</f>
        <v>14</v>
      </c>
      <c r="B8" s="83" t="s">
        <v>9</v>
      </c>
      <c r="C8" s="83">
        <f>SUM(C3:C7)</f>
        <v>0</v>
      </c>
      <c r="D8" s="84"/>
      <c r="E8" s="83">
        <f>SUM(E3:E7)</f>
        <v>2.56</v>
      </c>
      <c r="F8" s="85"/>
      <c r="G8" s="83">
        <f>SUM(G3:G7)</f>
        <v>0</v>
      </c>
      <c r="H8" s="83"/>
      <c r="I8" s="83">
        <f>SUM(I3:I7)</f>
        <v>0</v>
      </c>
      <c r="J8" s="83"/>
      <c r="K8" s="83">
        <f>SUM(K3:K7)</f>
        <v>0.66</v>
      </c>
      <c r="L8" s="84"/>
      <c r="M8" s="84"/>
      <c r="N8" s="83">
        <f>SUM(N3:N7)</f>
        <v>3.2199999999999998</v>
      </c>
    </row>
    <row r="9" spans="1:14" x14ac:dyDescent="0.3">
      <c r="A9" s="75"/>
      <c r="B9" s="40"/>
      <c r="C9" s="40"/>
      <c r="D9" s="80"/>
      <c r="E9" s="40"/>
      <c r="F9" s="81"/>
      <c r="G9" s="40"/>
      <c r="H9" s="40"/>
      <c r="I9" s="40"/>
      <c r="J9" s="40"/>
      <c r="K9" s="40"/>
      <c r="L9" s="80"/>
      <c r="M9" s="80"/>
      <c r="N9" s="40"/>
    </row>
    <row r="10" spans="1:14" x14ac:dyDescent="0.3">
      <c r="A10" s="16"/>
      <c r="B10" s="16"/>
      <c r="C10" s="16" t="s">
        <v>10</v>
      </c>
      <c r="D10" s="16"/>
      <c r="E10" s="16"/>
      <c r="F10" s="64"/>
      <c r="G10" s="76"/>
      <c r="H10" s="16" t="s">
        <v>57</v>
      </c>
      <c r="I10" s="16"/>
      <c r="J10" s="16" t="s">
        <v>17</v>
      </c>
      <c r="K10" s="16"/>
      <c r="L10" s="16"/>
      <c r="M10" s="16"/>
      <c r="N10" s="16"/>
    </row>
    <row r="11" spans="1:14" x14ac:dyDescent="0.3">
      <c r="A11" s="16"/>
      <c r="B11" s="16"/>
      <c r="C11" s="16" t="s">
        <v>11</v>
      </c>
      <c r="D11" s="16"/>
      <c r="E11" s="16" t="str">
        <f>B1</f>
        <v>ROCIO MARTINEZ ORTEGA</v>
      </c>
      <c r="F11" s="64"/>
      <c r="G11" s="16"/>
      <c r="H11" s="16" t="s">
        <v>56</v>
      </c>
      <c r="I11" s="16"/>
      <c r="J11" s="77"/>
      <c r="K11" s="78">
        <f>N8*4.33</f>
        <v>13.942599999999999</v>
      </c>
      <c r="L11" s="79"/>
      <c r="M11" s="79"/>
      <c r="N11" s="16"/>
    </row>
    <row r="14" spans="1:14" x14ac:dyDescent="0.3">
      <c r="F14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sqref="A1:M16"/>
    </sheetView>
  </sheetViews>
  <sheetFormatPr baseColWidth="10" defaultRowHeight="14.4" x14ac:dyDescent="0.3"/>
  <cols>
    <col min="3" max="3" width="5.6640625" customWidth="1"/>
    <col min="5" max="5" width="7.6640625" customWidth="1"/>
    <col min="7" max="7" width="6.109375" customWidth="1"/>
    <col min="9" max="9" width="6.44140625" customWidth="1"/>
    <col min="11" max="11" width="7.109375" customWidth="1"/>
    <col min="13" max="13" width="6.5546875" customWidth="1"/>
  </cols>
  <sheetData>
    <row r="1" spans="1:13" x14ac:dyDescent="0.3">
      <c r="B1" s="17" t="s">
        <v>15</v>
      </c>
      <c r="C1" s="16"/>
      <c r="D1" s="17"/>
      <c r="E1" s="17"/>
      <c r="F1" s="18"/>
      <c r="G1" s="17"/>
      <c r="H1" s="17"/>
      <c r="I1" s="17"/>
      <c r="J1" s="17"/>
      <c r="K1" s="17"/>
      <c r="L1" s="17"/>
    </row>
    <row r="2" spans="1:13" x14ac:dyDescent="0.3">
      <c r="B2" s="17"/>
      <c r="C2" s="16"/>
      <c r="D2" s="17"/>
      <c r="E2" s="17"/>
      <c r="F2" s="18"/>
      <c r="G2" s="17"/>
      <c r="H2" s="17"/>
      <c r="I2" s="17"/>
      <c r="J2" s="17"/>
      <c r="K2" s="17"/>
      <c r="L2" s="17"/>
    </row>
    <row r="3" spans="1:13" x14ac:dyDescent="0.3">
      <c r="A3" s="1" t="s">
        <v>0</v>
      </c>
      <c r="B3" s="1" t="s">
        <v>1</v>
      </c>
      <c r="C3" s="34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9</v>
      </c>
    </row>
    <row r="4" spans="1:13" x14ac:dyDescent="0.3">
      <c r="A4" s="3"/>
      <c r="B4" s="21"/>
      <c r="C4" s="52"/>
      <c r="D4" s="51" t="s">
        <v>49</v>
      </c>
      <c r="E4" s="6"/>
      <c r="F4" s="21"/>
      <c r="G4" s="6"/>
      <c r="H4" s="21"/>
      <c r="I4" s="4"/>
      <c r="J4" s="51" t="s">
        <v>49</v>
      </c>
      <c r="K4" s="6"/>
      <c r="L4" s="6"/>
      <c r="M4" s="6"/>
    </row>
    <row r="5" spans="1:13" x14ac:dyDescent="0.3">
      <c r="A5" s="7">
        <v>8.75</v>
      </c>
      <c r="B5" s="8"/>
      <c r="C5" s="53"/>
      <c r="D5" s="8" t="s">
        <v>37</v>
      </c>
      <c r="E5" s="36">
        <v>1.01</v>
      </c>
      <c r="F5" s="9"/>
      <c r="G5" s="42"/>
      <c r="H5" s="8"/>
      <c r="I5" s="8"/>
      <c r="J5" s="8" t="s">
        <v>37</v>
      </c>
      <c r="K5" s="8">
        <v>1.01</v>
      </c>
      <c r="L5" s="8"/>
      <c r="M5" s="8">
        <f>C5+E5+G5+I5+K5</f>
        <v>2.02</v>
      </c>
    </row>
    <row r="6" spans="1:13" x14ac:dyDescent="0.3">
      <c r="A6" s="57"/>
      <c r="B6" s="6"/>
      <c r="C6" s="20"/>
      <c r="D6" s="6"/>
      <c r="E6" s="6"/>
      <c r="F6" s="4"/>
      <c r="G6" s="56"/>
      <c r="H6" s="6"/>
      <c r="I6" s="6"/>
      <c r="J6" s="6"/>
      <c r="K6" s="6"/>
      <c r="L6" s="12"/>
      <c r="M6" s="12"/>
    </row>
    <row r="7" spans="1:13" x14ac:dyDescent="0.3">
      <c r="A7" s="24">
        <f>SUM(A1:A6)</f>
        <v>8.75</v>
      </c>
      <c r="B7" s="7" t="s">
        <v>9</v>
      </c>
      <c r="C7" s="38">
        <f>SUM(C4:C6)</f>
        <v>0</v>
      </c>
      <c r="D7" s="13"/>
      <c r="E7" s="13">
        <f>SUM(E4:E6)</f>
        <v>1.01</v>
      </c>
      <c r="F7" s="14"/>
      <c r="G7" s="42">
        <f>SUM(G4:G6)</f>
        <v>0</v>
      </c>
      <c r="H7" s="7"/>
      <c r="I7" s="8">
        <f>SUM(I4:I6)</f>
        <v>0</v>
      </c>
      <c r="J7" s="7"/>
      <c r="K7" s="13">
        <f>SUM(K4:K6)</f>
        <v>1.01</v>
      </c>
      <c r="L7" s="13"/>
      <c r="M7" s="58">
        <f>SUM(M1:M6)</f>
        <v>2.02</v>
      </c>
    </row>
    <row r="8" spans="1:13" x14ac:dyDescent="0.3">
      <c r="A8" s="59"/>
      <c r="B8" s="17"/>
      <c r="C8" s="16"/>
      <c r="D8" s="17"/>
      <c r="E8" s="17"/>
      <c r="F8" s="18"/>
      <c r="G8" s="17"/>
      <c r="H8" s="17"/>
      <c r="I8" s="51"/>
      <c r="J8" s="25"/>
      <c r="K8" s="17"/>
      <c r="L8" s="17"/>
      <c r="M8" s="60"/>
    </row>
    <row r="9" spans="1:13" x14ac:dyDescent="0.3">
      <c r="A9" s="61"/>
      <c r="B9" s="17"/>
      <c r="C9" s="16"/>
      <c r="D9" s="17"/>
      <c r="E9" s="17"/>
      <c r="F9" s="18"/>
      <c r="G9" s="17"/>
      <c r="H9" s="17" t="s">
        <v>17</v>
      </c>
      <c r="I9" s="17"/>
      <c r="J9" s="25"/>
      <c r="K9" s="26">
        <f>M7*4.33</f>
        <v>8.7466000000000008</v>
      </c>
      <c r="L9" s="26"/>
      <c r="M9" s="62"/>
    </row>
    <row r="10" spans="1:13" x14ac:dyDescent="0.3">
      <c r="A10" s="25"/>
      <c r="B10" s="17"/>
      <c r="C10" s="16"/>
      <c r="D10" s="17"/>
      <c r="E10" s="17"/>
      <c r="F10" s="18"/>
      <c r="G10" s="17"/>
      <c r="H10" s="17"/>
      <c r="I10" s="27">
        <v>6.73</v>
      </c>
      <c r="J10" s="17"/>
      <c r="K10" s="17"/>
      <c r="L10" s="17"/>
      <c r="M10" s="63"/>
    </row>
    <row r="11" spans="1:13" x14ac:dyDescent="0.3">
      <c r="B11" s="17" t="s">
        <v>10</v>
      </c>
      <c r="C11" s="16"/>
      <c r="D11" s="17"/>
      <c r="E11" s="28" t="s">
        <v>57</v>
      </c>
      <c r="F11" s="30"/>
      <c r="G11" s="17"/>
      <c r="H11" s="17"/>
      <c r="I11" s="17"/>
      <c r="J11" s="17"/>
      <c r="K11" s="17"/>
      <c r="L11" s="17"/>
    </row>
    <row r="12" spans="1:13" x14ac:dyDescent="0.3">
      <c r="B12" s="17" t="s">
        <v>11</v>
      </c>
      <c r="C12" s="16"/>
      <c r="D12" s="17" t="str">
        <f>B1</f>
        <v>ROCIO MARTINEZ ORTEGA</v>
      </c>
      <c r="E12" s="17"/>
      <c r="F12" s="18"/>
      <c r="G12" s="17" t="s">
        <v>52</v>
      </c>
      <c r="H12" s="17"/>
      <c r="I12" s="17"/>
      <c r="J12" s="17"/>
      <c r="K12" s="17"/>
      <c r="L12" s="17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25" workbookViewId="0">
      <selection activeCell="O32" sqref="O32"/>
    </sheetView>
  </sheetViews>
  <sheetFormatPr baseColWidth="10" defaultRowHeight="14.4" x14ac:dyDescent="0.3"/>
  <cols>
    <col min="1" max="1" width="6" customWidth="1"/>
    <col min="2" max="2" width="19" customWidth="1"/>
    <col min="3" max="3" width="5" customWidth="1"/>
    <col min="4" max="4" width="19.109375" customWidth="1"/>
    <col min="5" max="5" width="4.6640625" customWidth="1"/>
    <col min="6" max="6" width="23.44140625" customWidth="1"/>
    <col min="7" max="7" width="5" customWidth="1"/>
    <col min="8" max="8" width="19.33203125" customWidth="1"/>
    <col min="9" max="9" width="5.109375" customWidth="1"/>
    <col min="10" max="10" width="19.109375" customWidth="1"/>
    <col min="11" max="11" width="5.33203125" customWidth="1"/>
    <col min="12" max="12" width="3" customWidth="1"/>
    <col min="13" max="13" width="3.88671875" customWidth="1"/>
    <col min="14" max="14" width="6" customWidth="1"/>
  </cols>
  <sheetData>
    <row r="1" spans="1:15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5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  <c r="O2" s="191" t="s">
        <v>210</v>
      </c>
    </row>
    <row r="3" spans="1:15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  <c r="O3" t="s">
        <v>137</v>
      </c>
    </row>
    <row r="4" spans="1:15" ht="21.7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5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  <c r="O5" t="s">
        <v>137</v>
      </c>
    </row>
    <row r="6" spans="1:15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5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  <c r="O7" t="s">
        <v>138</v>
      </c>
    </row>
    <row r="8" spans="1:15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5" ht="12.7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  <c r="O9" t="s">
        <v>137</v>
      </c>
    </row>
    <row r="10" spans="1:15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5" ht="14.2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  <c r="O11" t="s">
        <v>137</v>
      </c>
    </row>
    <row r="12" spans="1:15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5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  <c r="O13" t="s">
        <v>137</v>
      </c>
    </row>
    <row r="14" spans="1:15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5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  <c r="O15" t="s">
        <v>137</v>
      </c>
    </row>
    <row r="16" spans="1:15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5" ht="1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  <c r="O17" t="s">
        <v>138</v>
      </c>
    </row>
    <row r="18" spans="1:15" ht="36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5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  <c r="O19" t="s">
        <v>138</v>
      </c>
    </row>
    <row r="20" spans="1:15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5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  <c r="O21" t="s">
        <v>138</v>
      </c>
    </row>
    <row r="22" spans="1:15" ht="18.7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5" x14ac:dyDescent="0.3">
      <c r="A23" s="3"/>
      <c r="B23" s="31" t="s">
        <v>42</v>
      </c>
      <c r="C23" s="6"/>
      <c r="D23" s="37" t="s">
        <v>42</v>
      </c>
      <c r="E23" s="4"/>
      <c r="F23" s="37" t="s">
        <v>42</v>
      </c>
      <c r="G23" s="6"/>
      <c r="H23" s="37" t="s">
        <v>42</v>
      </c>
      <c r="I23" s="6"/>
      <c r="J23" s="37" t="s">
        <v>42</v>
      </c>
      <c r="K23" s="6"/>
      <c r="L23" s="37"/>
      <c r="M23" s="6"/>
      <c r="N23" s="6"/>
    </row>
    <row r="24" spans="1:15" x14ac:dyDescent="0.3">
      <c r="A24" s="7">
        <v>30</v>
      </c>
      <c r="B24" s="33"/>
      <c r="C24" s="8">
        <v>1.38</v>
      </c>
      <c r="D24" s="33"/>
      <c r="E24" s="9">
        <v>1.39</v>
      </c>
      <c r="F24" s="33"/>
      <c r="G24" s="9">
        <v>1.38</v>
      </c>
      <c r="H24" s="33"/>
      <c r="I24" s="9">
        <v>1.39</v>
      </c>
      <c r="J24" s="33"/>
      <c r="K24" s="9">
        <v>1.38</v>
      </c>
      <c r="L24" s="9"/>
      <c r="M24" s="9"/>
      <c r="N24" s="8">
        <f>C24+E24+G24+I24+K24+M24</f>
        <v>6.919999999999999</v>
      </c>
    </row>
    <row r="25" spans="1:15" ht="15.75" customHeight="1" x14ac:dyDescent="0.3">
      <c r="A25" s="52"/>
      <c r="B25" s="72" t="s">
        <v>197</v>
      </c>
      <c r="C25" s="136"/>
      <c r="D25" s="72" t="s">
        <v>197</v>
      </c>
      <c r="E25" s="145"/>
      <c r="F25" s="72" t="s">
        <v>197</v>
      </c>
      <c r="G25" s="136"/>
      <c r="H25" s="72" t="s">
        <v>197</v>
      </c>
      <c r="I25" s="136"/>
      <c r="J25" s="72" t="s">
        <v>197</v>
      </c>
      <c r="K25" s="136"/>
      <c r="L25" s="20"/>
      <c r="M25" s="52"/>
      <c r="N25" s="52"/>
      <c r="O25" t="s">
        <v>209</v>
      </c>
    </row>
    <row r="26" spans="1:15" x14ac:dyDescent="0.3">
      <c r="A26" s="53">
        <v>14.08</v>
      </c>
      <c r="B26" s="187" t="s">
        <v>39</v>
      </c>
      <c r="C26" s="137">
        <v>0.36</v>
      </c>
      <c r="D26" s="22" t="s">
        <v>93</v>
      </c>
      <c r="E26" s="137">
        <v>0.36</v>
      </c>
      <c r="F26" s="67" t="s">
        <v>39</v>
      </c>
      <c r="G26" s="137">
        <v>0.36</v>
      </c>
      <c r="H26" s="22" t="s">
        <v>198</v>
      </c>
      <c r="I26" s="137">
        <v>1.81</v>
      </c>
      <c r="J26" s="22" t="s">
        <v>39</v>
      </c>
      <c r="K26" s="137">
        <v>0.36</v>
      </c>
      <c r="L26" s="22"/>
      <c r="M26" s="53"/>
      <c r="N26" s="53">
        <f>M26+K26+I26+G26+E26+C26</f>
        <v>3.2499999999999996</v>
      </c>
    </row>
    <row r="27" spans="1:15" x14ac:dyDescent="0.3">
      <c r="A27" s="185">
        <f>SUM(A3:A26)</f>
        <v>115.14</v>
      </c>
      <c r="B27" s="183" t="s">
        <v>9</v>
      </c>
      <c r="C27" s="139">
        <f>SUM(C3:C26)</f>
        <v>6.33</v>
      </c>
      <c r="D27" s="84"/>
      <c r="E27" s="139">
        <f>SUM(E3:E26)</f>
        <v>5.14</v>
      </c>
      <c r="F27" s="85"/>
      <c r="G27" s="139">
        <f>SUM(G3:G26)</f>
        <v>4.1900000000000004</v>
      </c>
      <c r="H27" s="83"/>
      <c r="I27" s="139">
        <f>SUM(I3:I26)</f>
        <v>6.7899999999999991</v>
      </c>
      <c r="J27" s="83"/>
      <c r="K27" s="139">
        <f>SUM(K3:K26)</f>
        <v>4.0999999999999996</v>
      </c>
      <c r="L27" s="96"/>
      <c r="M27" s="96"/>
      <c r="N27" s="139">
        <f>SUM(N3:N26)</f>
        <v>26.549999999999997</v>
      </c>
    </row>
    <row r="29" spans="1:15" x14ac:dyDescent="0.3">
      <c r="A29" s="77"/>
      <c r="B29" s="40"/>
      <c r="C29" s="16" t="s">
        <v>10</v>
      </c>
      <c r="D29" s="80"/>
      <c r="E29" s="40"/>
      <c r="F29" s="81"/>
      <c r="G29" s="40"/>
      <c r="H29" s="16" t="s">
        <v>17</v>
      </c>
      <c r="I29" s="40"/>
      <c r="J29" s="40"/>
      <c r="K29" s="40">
        <f>N27*4.33</f>
        <v>114.96149999999999</v>
      </c>
    </row>
    <row r="30" spans="1:15" x14ac:dyDescent="0.3">
      <c r="A30" s="16"/>
      <c r="B30" s="16"/>
      <c r="C30" s="16" t="s">
        <v>11</v>
      </c>
      <c r="D30" s="16"/>
      <c r="E30" s="16"/>
      <c r="F30" s="133" t="s">
        <v>213</v>
      </c>
      <c r="G30" s="76"/>
      <c r="I30" s="16"/>
      <c r="K30" s="16"/>
    </row>
    <row r="32" spans="1:15" x14ac:dyDescent="0.3">
      <c r="F32" t="s">
        <v>206</v>
      </c>
    </row>
    <row r="33" spans="6:6" x14ac:dyDescent="0.3">
      <c r="F33" t="s">
        <v>214</v>
      </c>
    </row>
  </sheetData>
  <pageMargins left="0" right="0" top="0" bottom="0" header="0" footer="0"/>
  <pageSetup paperSize="9" orientation="landscape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7"/>
    </sheetView>
  </sheetViews>
  <sheetFormatPr baseColWidth="10" defaultRowHeight="14.4" x14ac:dyDescent="0.3"/>
  <cols>
    <col min="1" max="1" width="9.33203125" customWidth="1"/>
    <col min="5" max="5" width="6.33203125" customWidth="1"/>
    <col min="7" max="7" width="5.109375" customWidth="1"/>
    <col min="9" max="9" width="7.109375" customWidth="1"/>
    <col min="11" max="11" width="7.33203125" customWidth="1"/>
    <col min="12" max="12" width="5.88671875" customWidth="1"/>
    <col min="13" max="13" width="8.33203125" customWidth="1"/>
  </cols>
  <sheetData>
    <row r="1" spans="1:13" x14ac:dyDescent="0.3">
      <c r="B1" s="17" t="s">
        <v>15</v>
      </c>
      <c r="C1" s="16"/>
      <c r="D1" s="17"/>
      <c r="E1" s="17"/>
      <c r="F1" s="18"/>
      <c r="G1" s="17"/>
      <c r="H1" s="17"/>
      <c r="I1" s="17"/>
      <c r="J1" s="17"/>
      <c r="K1" s="17"/>
      <c r="L1" s="17"/>
    </row>
    <row r="2" spans="1:13" x14ac:dyDescent="0.3">
      <c r="B2" s="17"/>
      <c r="C2" s="16"/>
      <c r="D2" s="17"/>
      <c r="E2" s="17"/>
      <c r="F2" s="18"/>
      <c r="G2" s="17"/>
      <c r="H2" s="17"/>
      <c r="I2" s="17"/>
      <c r="J2" s="17"/>
      <c r="K2" s="17"/>
      <c r="L2" s="17"/>
    </row>
    <row r="3" spans="1:13" x14ac:dyDescent="0.3">
      <c r="A3" s="1" t="s">
        <v>0</v>
      </c>
      <c r="B3" s="1" t="s">
        <v>1</v>
      </c>
      <c r="C3" s="34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9</v>
      </c>
    </row>
    <row r="4" spans="1:13" x14ac:dyDescent="0.3">
      <c r="A4" s="3"/>
      <c r="B4" s="21"/>
      <c r="C4" s="52"/>
      <c r="D4" s="51" t="s">
        <v>49</v>
      </c>
      <c r="E4" s="6"/>
      <c r="F4" s="21"/>
      <c r="G4" s="6"/>
      <c r="H4" s="21"/>
      <c r="I4" s="4"/>
      <c r="J4" s="51" t="s">
        <v>49</v>
      </c>
      <c r="K4" s="6"/>
      <c r="L4" s="6"/>
      <c r="M4" s="6"/>
    </row>
    <row r="5" spans="1:13" x14ac:dyDescent="0.3">
      <c r="A5" s="7">
        <v>8.75</v>
      </c>
      <c r="B5" s="8"/>
      <c r="C5" s="53"/>
      <c r="D5" s="8" t="s">
        <v>37</v>
      </c>
      <c r="E5" s="36">
        <v>1.01</v>
      </c>
      <c r="F5" s="9"/>
      <c r="G5" s="42"/>
      <c r="H5" s="8"/>
      <c r="I5" s="8"/>
      <c r="J5" s="8" t="s">
        <v>37</v>
      </c>
      <c r="K5" s="8">
        <v>1.01</v>
      </c>
      <c r="L5" s="8"/>
      <c r="M5" s="8">
        <f>C5+E5+G5+I5+K5</f>
        <v>2.02</v>
      </c>
    </row>
    <row r="6" spans="1:13" ht="24.6" x14ac:dyDescent="0.3">
      <c r="A6" s="3"/>
      <c r="B6" s="21" t="s">
        <v>50</v>
      </c>
      <c r="C6" s="54"/>
      <c r="D6" s="19"/>
      <c r="E6" s="19"/>
      <c r="F6" s="21"/>
      <c r="G6" s="55"/>
      <c r="H6" s="21" t="s">
        <v>50</v>
      </c>
      <c r="I6" s="4"/>
      <c r="J6" s="19"/>
      <c r="K6" s="6"/>
      <c r="L6" s="6"/>
      <c r="M6" s="6"/>
    </row>
    <row r="7" spans="1:13" x14ac:dyDescent="0.3">
      <c r="A7" s="7">
        <v>8</v>
      </c>
      <c r="B7" s="8"/>
      <c r="C7" s="53">
        <v>0.92</v>
      </c>
      <c r="D7" s="9"/>
      <c r="E7" s="9"/>
      <c r="F7" s="9"/>
      <c r="G7" s="42"/>
      <c r="H7" s="8"/>
      <c r="I7" s="8">
        <v>0.92</v>
      </c>
      <c r="J7" s="9"/>
      <c r="K7" s="8"/>
      <c r="L7" s="9"/>
      <c r="M7" s="8">
        <f>C7+E7+G7+I7+K7</f>
        <v>1.84</v>
      </c>
    </row>
    <row r="8" spans="1:13" x14ac:dyDescent="0.3">
      <c r="A8" s="57"/>
      <c r="B8" s="6"/>
      <c r="C8" s="20"/>
      <c r="D8" s="6"/>
      <c r="E8" s="6"/>
      <c r="F8" s="4"/>
      <c r="G8" s="56"/>
      <c r="H8" s="6"/>
      <c r="I8" s="6"/>
      <c r="J8" s="6"/>
      <c r="K8" s="6"/>
      <c r="L8" s="12"/>
      <c r="M8" s="12"/>
    </row>
    <row r="9" spans="1:13" x14ac:dyDescent="0.3">
      <c r="A9" s="24">
        <f>SUM(A1:A8)</f>
        <v>16.75</v>
      </c>
      <c r="B9" s="7" t="s">
        <v>9</v>
      </c>
      <c r="C9" s="38">
        <f>SUM(C4:C8)</f>
        <v>0.92</v>
      </c>
      <c r="D9" s="13"/>
      <c r="E9" s="13">
        <f>SUM(E4:E8)</f>
        <v>1.01</v>
      </c>
      <c r="F9" s="14"/>
      <c r="G9" s="42">
        <f>SUM(G4:G8)</f>
        <v>0</v>
      </c>
      <c r="H9" s="7"/>
      <c r="I9" s="8">
        <f>SUM(I4:I8)</f>
        <v>0.92</v>
      </c>
      <c r="J9" s="7"/>
      <c r="K9" s="13">
        <f>SUM(K4:K8)</f>
        <v>1.01</v>
      </c>
      <c r="L9" s="13"/>
      <c r="M9" s="58">
        <f>SUM(M1:M8)</f>
        <v>3.8600000000000003</v>
      </c>
    </row>
    <row r="10" spans="1:13" x14ac:dyDescent="0.3">
      <c r="A10" s="59"/>
      <c r="B10" s="17"/>
      <c r="C10" s="16"/>
      <c r="D10" s="17"/>
      <c r="E10" s="17"/>
      <c r="F10" s="18"/>
      <c r="G10" s="17"/>
      <c r="H10" s="17"/>
      <c r="I10" s="51"/>
      <c r="J10" s="25"/>
      <c r="K10" s="17"/>
      <c r="L10" s="17"/>
      <c r="M10" s="60"/>
    </row>
    <row r="11" spans="1:13" x14ac:dyDescent="0.3">
      <c r="A11" s="61"/>
      <c r="B11" s="17"/>
      <c r="C11" s="16"/>
      <c r="D11" s="17"/>
      <c r="E11" s="17"/>
      <c r="F11" s="18"/>
      <c r="G11" s="17"/>
      <c r="H11" s="17" t="s">
        <v>17</v>
      </c>
      <c r="I11" s="17"/>
      <c r="J11" s="25"/>
      <c r="K11" s="26">
        <f>M9*4.33</f>
        <v>16.713800000000003</v>
      </c>
      <c r="L11" s="26"/>
      <c r="M11" s="62"/>
    </row>
    <row r="12" spans="1:13" x14ac:dyDescent="0.3">
      <c r="A12" s="25"/>
      <c r="B12" s="17"/>
      <c r="C12" s="16"/>
      <c r="D12" s="17"/>
      <c r="E12" s="17"/>
      <c r="F12" s="18"/>
      <c r="G12" s="17"/>
      <c r="H12" s="17"/>
      <c r="I12" s="27">
        <v>6.73</v>
      </c>
      <c r="J12" s="17"/>
      <c r="K12" s="17"/>
      <c r="L12" s="17"/>
      <c r="M12" s="63"/>
    </row>
    <row r="13" spans="1:13" x14ac:dyDescent="0.3">
      <c r="B13" s="17" t="s">
        <v>10</v>
      </c>
      <c r="C13" s="16"/>
      <c r="D13" s="17"/>
      <c r="E13" s="28" t="s">
        <v>51</v>
      </c>
      <c r="F13" s="30"/>
      <c r="G13" s="17"/>
      <c r="H13" s="17"/>
      <c r="I13" s="17"/>
      <c r="J13" s="17"/>
      <c r="K13" s="17"/>
      <c r="L13" s="17"/>
    </row>
    <row r="14" spans="1:13" x14ac:dyDescent="0.3">
      <c r="B14" s="17" t="s">
        <v>11</v>
      </c>
      <c r="C14" s="16"/>
      <c r="D14" s="17" t="str">
        <f>B1</f>
        <v>ROCIO MARTINEZ ORTEGA</v>
      </c>
      <c r="E14" s="17"/>
      <c r="F14" s="18"/>
      <c r="G14" s="17" t="s">
        <v>52</v>
      </c>
      <c r="H14" s="17"/>
      <c r="I14" s="17"/>
      <c r="J14" s="17"/>
      <c r="K14" s="17"/>
      <c r="L14" s="17"/>
    </row>
  </sheetData>
  <pageMargins left="0.25" right="0.25" top="0.75" bottom="0.75" header="0.3" footer="0.3"/>
  <pageSetup paperSize="9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RowHeight="14.4" x14ac:dyDescent="0.3"/>
  <cols>
    <col min="1" max="1" width="8.109375" customWidth="1"/>
    <col min="2" max="2" width="12.88671875" customWidth="1"/>
    <col min="3" max="3" width="6" customWidth="1"/>
    <col min="4" max="4" width="16.33203125" customWidth="1"/>
    <col min="5" max="5" width="6.6640625" customWidth="1"/>
    <col min="6" max="6" width="13.44140625" customWidth="1"/>
    <col min="7" max="7" width="6.44140625" customWidth="1"/>
    <col min="8" max="8" width="13.44140625" customWidth="1"/>
    <col min="9" max="9" width="5.33203125" customWidth="1"/>
    <col min="10" max="10" width="15" customWidth="1"/>
    <col min="11" max="11" width="6.5546875" customWidth="1"/>
    <col min="12" max="12" width="6.33203125" customWidth="1"/>
    <col min="13" max="13" width="5.6640625" customWidth="1"/>
    <col min="14" max="14" width="6.33203125" customWidth="1"/>
  </cols>
  <sheetData>
    <row r="1" spans="1:14" x14ac:dyDescent="0.3">
      <c r="A1" s="17"/>
      <c r="B1" s="17" t="s">
        <v>15</v>
      </c>
      <c r="C1" s="1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7"/>
      <c r="B2" s="17"/>
      <c r="C2" s="17"/>
      <c r="D2" s="17"/>
      <c r="E2" s="17"/>
      <c r="F2" s="18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3">
      <c r="A4" s="3"/>
      <c r="B4" s="31" t="s">
        <v>42</v>
      </c>
      <c r="C4" s="6"/>
      <c r="D4" s="37" t="s">
        <v>42</v>
      </c>
      <c r="E4" s="4"/>
      <c r="F4" s="37" t="s">
        <v>42</v>
      </c>
      <c r="G4" s="6"/>
      <c r="H4" s="37" t="s">
        <v>42</v>
      </c>
      <c r="I4" s="6"/>
      <c r="J4" s="37" t="s">
        <v>42</v>
      </c>
      <c r="K4" s="6"/>
      <c r="L4" s="37"/>
      <c r="M4" s="6"/>
      <c r="N4" s="6"/>
    </row>
    <row r="5" spans="1:14" x14ac:dyDescent="0.3">
      <c r="A5" s="7">
        <v>30</v>
      </c>
      <c r="B5" s="33"/>
      <c r="C5" s="8">
        <v>1.38</v>
      </c>
      <c r="D5" s="33"/>
      <c r="E5" s="9">
        <v>1.39</v>
      </c>
      <c r="F5" s="33"/>
      <c r="G5" s="9">
        <v>1.38</v>
      </c>
      <c r="H5" s="33"/>
      <c r="I5" s="9">
        <v>1.39</v>
      </c>
      <c r="J5" s="33"/>
      <c r="K5" s="9">
        <v>1.38</v>
      </c>
      <c r="L5" s="9"/>
      <c r="M5" s="9"/>
      <c r="N5" s="8">
        <f>C5+E5+G5+I5+K5+M5</f>
        <v>6.919999999999999</v>
      </c>
    </row>
    <row r="6" spans="1:14" x14ac:dyDescent="0.3">
      <c r="A6" s="48"/>
      <c r="B6" s="6"/>
      <c r="C6" s="6"/>
      <c r="D6" s="6"/>
      <c r="E6" s="6"/>
      <c r="F6" s="4"/>
      <c r="G6" s="6"/>
      <c r="H6" s="6"/>
      <c r="I6" s="6"/>
      <c r="J6" s="6"/>
      <c r="K6" s="6"/>
      <c r="L6" s="6"/>
      <c r="M6" s="6"/>
      <c r="N6" s="6"/>
    </row>
    <row r="7" spans="1:14" x14ac:dyDescent="0.3">
      <c r="A7" s="49">
        <f>SUM(A4:A6)</f>
        <v>30</v>
      </c>
      <c r="B7" s="7" t="s">
        <v>9</v>
      </c>
      <c r="C7" s="7">
        <f>SUM(C4:C6)</f>
        <v>1.38</v>
      </c>
      <c r="D7" s="13"/>
      <c r="E7" s="13">
        <f>SUM(E4:E6)</f>
        <v>1.39</v>
      </c>
      <c r="F7" s="14"/>
      <c r="G7" s="7">
        <f>SUM(G4:G6)</f>
        <v>1.38</v>
      </c>
      <c r="H7" s="7"/>
      <c r="I7" s="7">
        <f>SUM(I4:I6)</f>
        <v>1.39</v>
      </c>
      <c r="J7" s="7"/>
      <c r="K7" s="13">
        <f>SUM(K4:K6)</f>
        <v>1.38</v>
      </c>
      <c r="L7" s="13"/>
      <c r="M7" s="13">
        <f>SUM(M4:M6)</f>
        <v>0</v>
      </c>
      <c r="N7" s="15">
        <f>SUM(N4:N6)</f>
        <v>6.919999999999999</v>
      </c>
    </row>
    <row r="8" spans="1:14" x14ac:dyDescent="0.3">
      <c r="A8" s="17"/>
      <c r="B8" s="17"/>
      <c r="C8" s="17"/>
      <c r="D8" s="17"/>
      <c r="E8" s="17"/>
      <c r="F8" s="18"/>
      <c r="G8" s="17"/>
      <c r="H8" s="17"/>
      <c r="I8" s="17"/>
      <c r="J8" s="25"/>
      <c r="K8" s="17"/>
      <c r="L8" s="17"/>
      <c r="M8" s="17"/>
      <c r="N8" s="17"/>
    </row>
    <row r="9" spans="1:14" x14ac:dyDescent="0.3">
      <c r="A9" s="17"/>
      <c r="B9" s="17"/>
      <c r="C9" s="17"/>
      <c r="D9" s="17"/>
      <c r="E9" s="17"/>
      <c r="F9" s="18"/>
      <c r="G9" s="17"/>
      <c r="H9" s="17" t="s">
        <v>17</v>
      </c>
      <c r="I9" s="17"/>
      <c r="J9" s="25"/>
      <c r="K9" s="26">
        <f>N7*4.33</f>
        <v>29.963599999999996</v>
      </c>
      <c r="L9" s="26"/>
      <c r="M9" s="26"/>
      <c r="N9" s="17"/>
    </row>
    <row r="10" spans="1:14" x14ac:dyDescent="0.3">
      <c r="A10" s="17"/>
      <c r="B10" s="17"/>
      <c r="C10" s="17"/>
      <c r="D10" s="17"/>
      <c r="E10" s="17"/>
      <c r="F10" s="18"/>
      <c r="G10" s="17"/>
      <c r="H10" s="17"/>
      <c r="I10" s="27">
        <f>N7</f>
        <v>6.919999999999999</v>
      </c>
      <c r="J10" s="17"/>
      <c r="K10" s="17"/>
      <c r="L10" s="17"/>
      <c r="M10" s="17"/>
      <c r="N10" s="17"/>
    </row>
    <row r="11" spans="1:14" x14ac:dyDescent="0.3">
      <c r="A11" s="17"/>
      <c r="B11" s="17" t="s">
        <v>10</v>
      </c>
      <c r="C11" s="17"/>
      <c r="D11" s="17"/>
      <c r="E11" s="28" t="s">
        <v>43</v>
      </c>
      <c r="F11" s="30"/>
      <c r="G11" s="17"/>
      <c r="H11" s="17"/>
      <c r="I11" s="17"/>
      <c r="J11" s="17"/>
      <c r="K11" s="17"/>
      <c r="L11" s="17"/>
      <c r="M11" s="17"/>
      <c r="N11" s="17"/>
    </row>
    <row r="12" spans="1:14" x14ac:dyDescent="0.3">
      <c r="A12" s="17"/>
      <c r="B12" s="17" t="s">
        <v>11</v>
      </c>
      <c r="C12" s="17"/>
      <c r="D12" s="17" t="str">
        <f>B1</f>
        <v>ROCIO MARTINEZ ORTEGA</v>
      </c>
      <c r="E12" s="17"/>
      <c r="F12" s="18"/>
      <c r="G12" s="17" t="s">
        <v>47</v>
      </c>
      <c r="H12" s="17"/>
      <c r="I12" s="17"/>
      <c r="J12" s="17"/>
      <c r="K12" s="17"/>
      <c r="L12" s="17"/>
      <c r="M12" s="17"/>
      <c r="N12" s="17"/>
    </row>
    <row r="13" spans="1:14" x14ac:dyDescent="0.3">
      <c r="A13" s="17"/>
      <c r="B13" s="17" t="s">
        <v>12</v>
      </c>
      <c r="C13" s="17"/>
      <c r="D13" s="17"/>
      <c r="E13" s="17"/>
      <c r="F13" s="18"/>
      <c r="G13" s="17"/>
      <c r="H13" s="17"/>
      <c r="I13" s="17"/>
      <c r="J13" s="17"/>
      <c r="K13" s="17"/>
      <c r="L13" s="17"/>
      <c r="M13" s="17"/>
      <c r="N13" s="17"/>
    </row>
  </sheetData>
  <pageMargins left="0.7" right="0.7" top="0.75" bottom="0.75" header="0.3" footer="0.3"/>
  <pageSetup paperSize="9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7"/>
    </sheetView>
  </sheetViews>
  <sheetFormatPr baseColWidth="10" defaultRowHeight="14.4" x14ac:dyDescent="0.3"/>
  <cols>
    <col min="1" max="1" width="8.5546875" customWidth="1"/>
    <col min="2" max="2" width="13" customWidth="1"/>
    <col min="3" max="3" width="6.44140625" customWidth="1"/>
    <col min="4" max="4" width="18.33203125" customWidth="1"/>
    <col min="5" max="5" width="5.88671875" customWidth="1"/>
    <col min="6" max="6" width="12.88671875" customWidth="1"/>
    <col min="7" max="7" width="6" customWidth="1"/>
    <col min="9" max="9" width="4.88671875" customWidth="1"/>
    <col min="10" max="10" width="17.44140625" customWidth="1"/>
    <col min="11" max="11" width="6.44140625" customWidth="1"/>
    <col min="13" max="13" width="4.6640625" customWidth="1"/>
    <col min="14" max="14" width="7" customWidth="1"/>
  </cols>
  <sheetData>
    <row r="1" spans="1:14" x14ac:dyDescent="0.3">
      <c r="A1" s="17"/>
      <c r="B1" s="16" t="s">
        <v>15</v>
      </c>
      <c r="C1" s="1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7"/>
      <c r="B2" s="16"/>
      <c r="C2" s="17"/>
      <c r="D2" s="17"/>
      <c r="E2" s="17"/>
      <c r="F2" s="18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" t="s">
        <v>0</v>
      </c>
      <c r="B3" s="34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1" customHeight="1" x14ac:dyDescent="0.3">
      <c r="A4" s="3"/>
      <c r="B4" s="44"/>
      <c r="C4" s="45"/>
      <c r="D4" s="45" t="s">
        <v>38</v>
      </c>
      <c r="E4" s="45"/>
      <c r="F4" s="45"/>
      <c r="G4" s="45"/>
      <c r="H4" s="44"/>
      <c r="I4" s="45"/>
      <c r="J4" s="45" t="s">
        <v>38</v>
      </c>
      <c r="K4" s="46"/>
      <c r="L4" s="46"/>
      <c r="M4" s="46"/>
      <c r="N4" s="46"/>
    </row>
    <row r="5" spans="1:14" x14ac:dyDescent="0.3">
      <c r="A5" s="7">
        <v>5</v>
      </c>
      <c r="B5" s="47"/>
      <c r="C5" s="43"/>
      <c r="D5" s="43" t="s">
        <v>37</v>
      </c>
      <c r="E5" s="43">
        <v>0.9</v>
      </c>
      <c r="F5" s="43"/>
      <c r="G5" s="43"/>
      <c r="H5" s="43"/>
      <c r="I5" s="43"/>
      <c r="J5" s="43" t="s">
        <v>39</v>
      </c>
      <c r="K5" s="43">
        <v>0.25</v>
      </c>
      <c r="L5" s="43"/>
      <c r="M5" s="43"/>
      <c r="N5" s="43">
        <f>C5+E5+G5+I5+K5+M5</f>
        <v>1.1499999999999999</v>
      </c>
    </row>
    <row r="6" spans="1:14" ht="31.5" customHeight="1" x14ac:dyDescent="0.3">
      <c r="A6" s="3"/>
      <c r="B6" s="44" t="s">
        <v>40</v>
      </c>
      <c r="C6" s="45"/>
      <c r="D6" s="44"/>
      <c r="E6" s="45"/>
      <c r="F6" s="44" t="s">
        <v>40</v>
      </c>
      <c r="G6" s="45"/>
      <c r="H6" s="44"/>
      <c r="I6" s="45"/>
      <c r="J6" s="44" t="s">
        <v>40</v>
      </c>
      <c r="K6" s="45"/>
      <c r="L6" s="46"/>
      <c r="M6" s="46"/>
      <c r="N6" s="46">
        <f t="shared" ref="N6:N7" si="0">C6+E6+G6+I6+K6+M6</f>
        <v>0</v>
      </c>
    </row>
    <row r="7" spans="1:14" x14ac:dyDescent="0.3">
      <c r="A7" s="7">
        <v>6</v>
      </c>
      <c r="B7" s="47" t="s">
        <v>39</v>
      </c>
      <c r="C7" s="43">
        <v>0.25</v>
      </c>
      <c r="D7" s="47"/>
      <c r="E7" s="43"/>
      <c r="F7" s="47" t="s">
        <v>37</v>
      </c>
      <c r="G7" s="43">
        <v>0.88</v>
      </c>
      <c r="H7" s="47"/>
      <c r="I7" s="43"/>
      <c r="J7" s="47" t="s">
        <v>39</v>
      </c>
      <c r="K7" s="43">
        <v>0.25</v>
      </c>
      <c r="L7" s="43"/>
      <c r="M7" s="43"/>
      <c r="N7" s="43">
        <f t="shared" si="0"/>
        <v>1.38</v>
      </c>
    </row>
    <row r="8" spans="1:14" x14ac:dyDescent="0.3">
      <c r="A8" s="3"/>
      <c r="B8" s="50"/>
      <c r="C8" s="6"/>
      <c r="D8" s="51" t="s">
        <v>45</v>
      </c>
      <c r="E8" s="6"/>
      <c r="F8" s="21"/>
      <c r="G8" s="6"/>
      <c r="H8" s="21"/>
      <c r="I8" s="4"/>
      <c r="J8" s="51" t="s">
        <v>45</v>
      </c>
      <c r="K8" s="6"/>
      <c r="L8" s="51"/>
      <c r="M8" s="6"/>
      <c r="N8" s="6">
        <f>C8+E8+G8+I8+K8</f>
        <v>0</v>
      </c>
    </row>
    <row r="9" spans="1:14" ht="24.6" x14ac:dyDescent="0.3">
      <c r="A9" s="7">
        <v>5.5</v>
      </c>
      <c r="B9" s="22"/>
      <c r="C9" s="8"/>
      <c r="D9" s="8" t="s">
        <v>37</v>
      </c>
      <c r="E9" s="36">
        <v>0.82</v>
      </c>
      <c r="F9" s="9"/>
      <c r="G9" s="8"/>
      <c r="H9" s="8"/>
      <c r="I9" s="8"/>
      <c r="J9" s="9" t="s">
        <v>46</v>
      </c>
      <c r="K9" s="8">
        <v>0.45</v>
      </c>
      <c r="L9" s="9"/>
      <c r="M9" s="8"/>
      <c r="N9" s="8">
        <f>C9+E9+G9+I9+K9</f>
        <v>1.27</v>
      </c>
    </row>
    <row r="10" spans="1:14" x14ac:dyDescent="0.3">
      <c r="A10" s="24">
        <f>SUM(A4:A9)</f>
        <v>16.5</v>
      </c>
      <c r="B10" s="38" t="s">
        <v>9</v>
      </c>
      <c r="C10" s="42">
        <f>SUM(C4:C9)</f>
        <v>0.25</v>
      </c>
      <c r="D10" s="13"/>
      <c r="E10" s="13">
        <f>SUM(E4:E9)</f>
        <v>1.72</v>
      </c>
      <c r="F10" s="14"/>
      <c r="G10" s="7">
        <f>SUM(G4:G9)</f>
        <v>0.88</v>
      </c>
      <c r="H10" s="7"/>
      <c r="I10" s="7">
        <f>SUM(I4:I7)</f>
        <v>0</v>
      </c>
      <c r="J10" s="7"/>
      <c r="K10" s="13">
        <f>SUM(K4:K9)</f>
        <v>0.95</v>
      </c>
      <c r="L10" s="13"/>
      <c r="M10" s="13">
        <f>SUM(M4:M7)</f>
        <v>0</v>
      </c>
      <c r="N10" s="15">
        <f>SUM(N4:N9)</f>
        <v>3.8</v>
      </c>
    </row>
    <row r="11" spans="1:14" x14ac:dyDescent="0.3">
      <c r="A11" s="17"/>
      <c r="B11" s="16"/>
      <c r="C11" s="17"/>
      <c r="D11" s="17"/>
      <c r="E11" s="17"/>
      <c r="F11" s="18"/>
      <c r="G11" s="17"/>
      <c r="H11" s="17"/>
      <c r="I11" s="17"/>
      <c r="J11" s="25"/>
      <c r="K11" s="17"/>
      <c r="L11" s="17"/>
      <c r="M11" s="17"/>
      <c r="N11" s="17"/>
    </row>
    <row r="12" spans="1:14" x14ac:dyDescent="0.3">
      <c r="A12" s="17"/>
      <c r="B12" s="16"/>
      <c r="C12" s="17"/>
      <c r="D12" s="17"/>
      <c r="E12" s="17"/>
      <c r="F12" s="18"/>
      <c r="G12" s="17"/>
      <c r="H12" s="17" t="s">
        <v>17</v>
      </c>
      <c r="I12" s="17"/>
      <c r="J12" s="25"/>
      <c r="K12" s="26"/>
      <c r="L12" s="26"/>
      <c r="M12" s="26"/>
      <c r="N12" s="17"/>
    </row>
    <row r="13" spans="1:14" x14ac:dyDescent="0.3">
      <c r="A13" s="17"/>
      <c r="B13" s="16"/>
      <c r="C13" s="17"/>
      <c r="D13" s="17"/>
      <c r="E13" s="17"/>
      <c r="F13" s="18"/>
      <c r="G13" s="17"/>
      <c r="H13" s="17"/>
      <c r="I13" s="27"/>
      <c r="J13" s="15">
        <f>N10*4.33</f>
        <v>16.454000000000001</v>
      </c>
      <c r="K13" s="17"/>
      <c r="L13" s="17"/>
      <c r="M13" s="17"/>
      <c r="N13" s="17"/>
    </row>
    <row r="14" spans="1:14" x14ac:dyDescent="0.3">
      <c r="A14" s="17"/>
      <c r="B14" s="16" t="s">
        <v>10</v>
      </c>
      <c r="C14" s="17"/>
      <c r="D14" s="17"/>
      <c r="E14" s="28"/>
      <c r="F14" s="29" t="s">
        <v>41</v>
      </c>
      <c r="G14" s="17"/>
      <c r="H14" s="17"/>
      <c r="I14" s="17"/>
      <c r="J14" s="17" t="s">
        <v>12</v>
      </c>
      <c r="K14" s="17"/>
      <c r="L14" s="17"/>
      <c r="M14" s="17"/>
      <c r="N14" s="17"/>
    </row>
    <row r="15" spans="1:14" x14ac:dyDescent="0.3">
      <c r="A15" s="17"/>
      <c r="B15" s="16" t="s">
        <v>11</v>
      </c>
      <c r="C15" s="17"/>
      <c r="D15" s="17" t="str">
        <f>B1</f>
        <v>ROCIO MARTINEZ ORTEGA</v>
      </c>
      <c r="E15" s="17"/>
      <c r="F15" s="18"/>
      <c r="G15" s="17"/>
      <c r="H15" s="17"/>
      <c r="I15" s="17"/>
      <c r="J15" s="17"/>
      <c r="K15" s="17"/>
      <c r="L15" s="17"/>
      <c r="M15" s="17"/>
      <c r="N15" s="17"/>
    </row>
    <row r="16" spans="1:14" x14ac:dyDescent="0.3">
      <c r="G16" t="s">
        <v>44</v>
      </c>
    </row>
  </sheetData>
  <pageMargins left="0" right="0" top="0" bottom="0" header="0" footer="0.31496062992125984"/>
  <pageSetup paperSize="9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4.4" x14ac:dyDescent="0.3"/>
  <cols>
    <col min="3" max="3" width="6.33203125" customWidth="1"/>
    <col min="5" max="5" width="10.33203125" customWidth="1"/>
    <col min="7" max="7" width="2.5546875" bestFit="1" customWidth="1"/>
    <col min="9" max="9" width="5" customWidth="1"/>
    <col min="11" max="11" width="6.33203125" customWidth="1"/>
    <col min="12" max="12" width="5.44140625" customWidth="1"/>
    <col min="13" max="13" width="4.33203125" customWidth="1"/>
    <col min="14" max="14" width="7.109375" customWidth="1"/>
  </cols>
  <sheetData>
    <row r="1" spans="1:14" x14ac:dyDescent="0.3">
      <c r="B1" t="s">
        <v>15</v>
      </c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6" x14ac:dyDescent="0.3">
      <c r="A4" s="3"/>
      <c r="B4" s="4"/>
      <c r="C4" s="5"/>
      <c r="D4" s="4"/>
      <c r="E4" s="5"/>
      <c r="F4" s="4"/>
      <c r="G4" s="5"/>
      <c r="H4" s="4"/>
      <c r="I4" s="5"/>
      <c r="J4" s="4" t="s">
        <v>31</v>
      </c>
      <c r="K4" s="5"/>
      <c r="M4" s="6"/>
      <c r="N4" s="6"/>
    </row>
    <row r="5" spans="1:14" x14ac:dyDescent="0.3">
      <c r="A5" s="7">
        <v>3</v>
      </c>
      <c r="B5" s="8"/>
      <c r="C5" s="9"/>
      <c r="D5" s="8"/>
      <c r="E5" s="10"/>
      <c r="F5" s="8"/>
      <c r="G5" s="9"/>
      <c r="H5" s="8"/>
      <c r="I5" s="9"/>
      <c r="J5" s="8"/>
      <c r="K5" s="9">
        <v>3</v>
      </c>
      <c r="L5" s="9"/>
      <c r="M5" s="9"/>
      <c r="N5" s="8">
        <f>C5+E5+G5+I5+K5+M5</f>
        <v>3</v>
      </c>
    </row>
    <row r="6" spans="1:14" x14ac:dyDescent="0.3">
      <c r="A6" s="11"/>
      <c r="B6" s="6"/>
      <c r="C6" s="6"/>
      <c r="D6" s="6"/>
      <c r="E6" s="6"/>
      <c r="F6" s="4"/>
      <c r="G6" s="6"/>
      <c r="H6" s="6"/>
      <c r="I6" s="6"/>
      <c r="J6" s="6"/>
      <c r="K6" s="6"/>
      <c r="L6" s="12"/>
      <c r="M6" s="12"/>
      <c r="N6" s="6"/>
    </row>
    <row r="7" spans="1:14" x14ac:dyDescent="0.3">
      <c r="A7" s="10">
        <f>SUM(A4:A6)</f>
        <v>3</v>
      </c>
      <c r="B7" s="7" t="s">
        <v>9</v>
      </c>
      <c r="C7" s="7">
        <f>SUM(C4:C6)</f>
        <v>0</v>
      </c>
      <c r="D7" s="13"/>
      <c r="E7" s="13">
        <f>SUM(E4:E6)</f>
        <v>0</v>
      </c>
      <c r="F7" s="14"/>
      <c r="G7" s="7">
        <f>SUM(G4:G6)</f>
        <v>0</v>
      </c>
      <c r="H7" s="7"/>
      <c r="I7" s="13">
        <f>SUM(I4:I6)</f>
        <v>0</v>
      </c>
      <c r="J7" s="7"/>
      <c r="K7" s="13">
        <f>SUM(K4:K6)</f>
        <v>3</v>
      </c>
      <c r="L7" s="13"/>
      <c r="M7" s="13">
        <f>SUM(M4:M6)</f>
        <v>0</v>
      </c>
      <c r="N7" s="15">
        <f>SUM(N4:N6)</f>
        <v>3</v>
      </c>
    </row>
    <row r="11" spans="1:14" x14ac:dyDescent="0.3">
      <c r="B11" s="16" t="s">
        <v>10</v>
      </c>
      <c r="E11" t="s">
        <v>48</v>
      </c>
    </row>
    <row r="12" spans="1:14" x14ac:dyDescent="0.3">
      <c r="B12" t="s">
        <v>11</v>
      </c>
      <c r="D12" t="str">
        <f>B1</f>
        <v>ROCIO MARTINEZ ORTEGA</v>
      </c>
    </row>
    <row r="13" spans="1:14" x14ac:dyDescent="0.3">
      <c r="B13" t="s">
        <v>12</v>
      </c>
    </row>
  </sheetData>
  <pageMargins left="0.7" right="0.7" top="0.75" bottom="0.75" header="0.3" footer="0.3"/>
  <pageSetup paperSize="9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4.4" x14ac:dyDescent="0.3"/>
  <cols>
    <col min="2" max="2" width="19" customWidth="1"/>
    <col min="3" max="3" width="5.88671875" customWidth="1"/>
    <col min="4" max="4" width="7" customWidth="1"/>
    <col min="5" max="5" width="5" customWidth="1"/>
    <col min="7" max="7" width="5.33203125" customWidth="1"/>
    <col min="8" max="8" width="6.6640625" customWidth="1"/>
    <col min="9" max="9" width="5" customWidth="1"/>
    <col min="10" max="10" width="9.33203125" customWidth="1"/>
    <col min="11" max="11" width="6.109375" customWidth="1"/>
    <col min="12" max="12" width="6.88671875" customWidth="1"/>
    <col min="13" max="13" width="4.88671875" customWidth="1"/>
    <col min="14" max="14" width="7.44140625" customWidth="1"/>
  </cols>
  <sheetData>
    <row r="1" spans="1:14" x14ac:dyDescent="0.3">
      <c r="B1" t="s">
        <v>15</v>
      </c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3">
      <c r="A4" s="3"/>
      <c r="B4" s="4" t="s">
        <v>31</v>
      </c>
      <c r="C4" s="5"/>
      <c r="D4" s="4"/>
      <c r="E4" s="5"/>
      <c r="F4" s="4"/>
      <c r="G4" s="5"/>
      <c r="H4" s="4"/>
      <c r="I4" s="5"/>
      <c r="J4" s="4"/>
      <c r="K4" s="5"/>
      <c r="M4" s="6"/>
      <c r="N4" s="6"/>
    </row>
    <row r="5" spans="1:14" x14ac:dyDescent="0.3">
      <c r="A5" s="7">
        <v>3</v>
      </c>
      <c r="B5" s="8" t="s">
        <v>36</v>
      </c>
      <c r="C5" s="9">
        <v>3</v>
      </c>
      <c r="D5" s="8"/>
      <c r="E5" s="10"/>
      <c r="F5" s="8"/>
      <c r="G5" s="9"/>
      <c r="H5" s="8"/>
      <c r="I5" s="9"/>
      <c r="J5" s="8"/>
      <c r="K5" s="9"/>
      <c r="L5" s="9"/>
      <c r="M5" s="9"/>
      <c r="N5" s="8">
        <f>C5+E5+G5+I5+K5+M5</f>
        <v>3</v>
      </c>
    </row>
    <row r="6" spans="1:14" x14ac:dyDescent="0.3">
      <c r="A6" s="11"/>
      <c r="B6" s="6"/>
      <c r="C6" s="6"/>
      <c r="D6" s="6"/>
      <c r="E6" s="6"/>
      <c r="F6" s="4"/>
      <c r="G6" s="6"/>
      <c r="H6" s="6"/>
      <c r="I6" s="6"/>
      <c r="J6" s="6"/>
      <c r="K6" s="6"/>
      <c r="L6" s="12"/>
      <c r="M6" s="12"/>
      <c r="N6" s="6"/>
    </row>
    <row r="7" spans="1:14" x14ac:dyDescent="0.3">
      <c r="A7" s="10">
        <f>SUM(A4:A6)</f>
        <v>3</v>
      </c>
      <c r="B7" s="7" t="s">
        <v>9</v>
      </c>
      <c r="C7" s="7">
        <f>SUM(C4:C6)</f>
        <v>3</v>
      </c>
      <c r="D7" s="13"/>
      <c r="E7" s="13">
        <f>SUM(E4:E6)</f>
        <v>0</v>
      </c>
      <c r="F7" s="14"/>
      <c r="G7" s="7">
        <f>SUM(G4:G6)</f>
        <v>0</v>
      </c>
      <c r="H7" s="7"/>
      <c r="I7" s="13">
        <f>SUM(I4:I6)</f>
        <v>0</v>
      </c>
      <c r="J7" s="7"/>
      <c r="K7" s="13">
        <f>SUM(K4:K6)</f>
        <v>0</v>
      </c>
      <c r="L7" s="13"/>
      <c r="M7" s="13">
        <f>SUM(M4:M6)</f>
        <v>0</v>
      </c>
      <c r="N7" s="15">
        <f>SUM(N4:N6)</f>
        <v>3</v>
      </c>
    </row>
    <row r="11" spans="1:14" x14ac:dyDescent="0.3">
      <c r="B11" s="16" t="s">
        <v>10</v>
      </c>
      <c r="E11" t="s">
        <v>35</v>
      </c>
    </row>
    <row r="12" spans="1:14" x14ac:dyDescent="0.3">
      <c r="B12" t="s">
        <v>11</v>
      </c>
      <c r="D12" t="str">
        <f>B1</f>
        <v>ROCIO MARTINEZ ORTEGA</v>
      </c>
    </row>
    <row r="13" spans="1:14" x14ac:dyDescent="0.3">
      <c r="B13" t="s">
        <v>12</v>
      </c>
    </row>
  </sheetData>
  <pageMargins left="0.7" right="0.7" top="0.75" bottom="0.75" header="0.3" footer="0.3"/>
  <pageSetup paperSize="9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8"/>
    </sheetView>
  </sheetViews>
  <sheetFormatPr baseColWidth="10" defaultRowHeight="14.4" x14ac:dyDescent="0.3"/>
  <cols>
    <col min="3" max="3" width="6.109375" customWidth="1"/>
    <col min="4" max="4" width="7.88671875" customWidth="1"/>
    <col min="5" max="5" width="5" customWidth="1"/>
    <col min="7" max="7" width="5.5546875" customWidth="1"/>
    <col min="8" max="8" width="12.5546875" customWidth="1"/>
    <col min="9" max="9" width="5.109375" customWidth="1"/>
    <col min="11" max="11" width="4.88671875" customWidth="1"/>
    <col min="12" max="12" width="5.44140625" customWidth="1"/>
    <col min="13" max="13" width="5.6640625" customWidth="1"/>
    <col min="14" max="14" width="8.109375" customWidth="1"/>
  </cols>
  <sheetData>
    <row r="1" spans="1:14" x14ac:dyDescent="0.3">
      <c r="B1" t="s">
        <v>15</v>
      </c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3">
      <c r="A4" s="3"/>
      <c r="B4" s="4"/>
      <c r="C4" s="5"/>
      <c r="D4" s="4"/>
      <c r="E4" s="5"/>
      <c r="F4" s="4"/>
      <c r="G4" s="5"/>
      <c r="H4" s="4" t="s">
        <v>31</v>
      </c>
      <c r="I4" s="5"/>
      <c r="J4" s="4"/>
      <c r="K4" s="5"/>
      <c r="M4" s="6"/>
      <c r="N4" s="6"/>
    </row>
    <row r="5" spans="1:14" x14ac:dyDescent="0.3">
      <c r="A5" s="7">
        <v>2</v>
      </c>
      <c r="B5" s="8"/>
      <c r="C5" s="9"/>
      <c r="D5" s="8"/>
      <c r="E5" s="10"/>
      <c r="F5" s="8"/>
      <c r="G5" s="9"/>
      <c r="H5" s="8" t="s">
        <v>34</v>
      </c>
      <c r="I5" s="9">
        <v>2</v>
      </c>
      <c r="J5" s="8"/>
      <c r="K5" s="9"/>
      <c r="L5" s="9"/>
      <c r="M5" s="9"/>
      <c r="N5" s="8">
        <f>C5+E5+G5+I5+K5+M5</f>
        <v>2</v>
      </c>
    </row>
    <row r="6" spans="1:14" x14ac:dyDescent="0.3">
      <c r="A6" s="11"/>
      <c r="B6" s="6"/>
      <c r="C6" s="6"/>
      <c r="D6" s="6"/>
      <c r="E6" s="6"/>
      <c r="F6" s="4"/>
      <c r="G6" s="6"/>
      <c r="H6" s="6"/>
      <c r="I6" s="6"/>
      <c r="J6" s="6"/>
      <c r="K6" s="6"/>
      <c r="L6" s="12"/>
      <c r="M6" s="12"/>
      <c r="N6" s="6"/>
    </row>
    <row r="7" spans="1:14" x14ac:dyDescent="0.3">
      <c r="A7" s="10">
        <f>SUM(A4:A6)</f>
        <v>2</v>
      </c>
      <c r="B7" s="7" t="s">
        <v>9</v>
      </c>
      <c r="C7" s="7">
        <f>SUM(C4:C6)</f>
        <v>0</v>
      </c>
      <c r="D7" s="13"/>
      <c r="E7" s="13">
        <f>SUM(E4:E6)</f>
        <v>0</v>
      </c>
      <c r="F7" s="14"/>
      <c r="G7" s="7">
        <f>SUM(G4:G6)</f>
        <v>0</v>
      </c>
      <c r="H7" s="7"/>
      <c r="I7" s="13">
        <f>SUM(I4:I6)</f>
        <v>2</v>
      </c>
      <c r="J7" s="7"/>
      <c r="K7" s="13">
        <f>SUM(K4:K6)</f>
        <v>0</v>
      </c>
      <c r="L7" s="13"/>
      <c r="M7" s="13">
        <f>SUM(M4:M6)</f>
        <v>0</v>
      </c>
      <c r="N7" s="15">
        <f>SUM(N4:N6)</f>
        <v>2</v>
      </c>
    </row>
    <row r="11" spans="1:14" x14ac:dyDescent="0.3">
      <c r="B11" s="16" t="s">
        <v>10</v>
      </c>
      <c r="E11" t="s">
        <v>33</v>
      </c>
    </row>
    <row r="12" spans="1:14" x14ac:dyDescent="0.3">
      <c r="B12" t="s">
        <v>11</v>
      </c>
      <c r="D12" t="str">
        <f>B1</f>
        <v>ROCIO MARTINEZ ORTEGA</v>
      </c>
    </row>
    <row r="13" spans="1:14" x14ac:dyDescent="0.3">
      <c r="B13" t="s">
        <v>12</v>
      </c>
    </row>
  </sheetData>
  <pageMargins left="0.7" right="0.7" top="0.75" bottom="0.75" header="0.3" footer="0.3"/>
  <pageSetup paperSize="9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4.4" x14ac:dyDescent="0.3"/>
  <cols>
    <col min="3" max="3" width="6.6640625" customWidth="1"/>
    <col min="5" max="5" width="6" customWidth="1"/>
    <col min="7" max="7" width="5.109375" customWidth="1"/>
    <col min="8" max="8" width="7.5546875" customWidth="1"/>
    <col min="9" max="9" width="5.6640625" customWidth="1"/>
    <col min="11" max="11" width="6.44140625" customWidth="1"/>
    <col min="12" max="12" width="5.5546875" customWidth="1"/>
    <col min="13" max="13" width="4" customWidth="1"/>
    <col min="14" max="14" width="6.44140625" customWidth="1"/>
  </cols>
  <sheetData>
    <row r="1" spans="1:14" x14ac:dyDescent="0.3">
      <c r="B1" t="s">
        <v>15</v>
      </c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24.6" x14ac:dyDescent="0.3">
      <c r="A4" s="3"/>
      <c r="B4" s="4" t="s">
        <v>31</v>
      </c>
      <c r="C4" s="5"/>
      <c r="D4" s="4" t="s">
        <v>31</v>
      </c>
      <c r="E4" s="5"/>
      <c r="F4" s="4" t="s">
        <v>31</v>
      </c>
      <c r="G4" s="5"/>
      <c r="H4" s="4" t="s">
        <v>31</v>
      </c>
      <c r="I4" s="5"/>
      <c r="J4" s="4" t="s">
        <v>31</v>
      </c>
      <c r="K4" s="5"/>
      <c r="M4" s="6"/>
      <c r="N4" s="6"/>
    </row>
    <row r="5" spans="1:14" x14ac:dyDescent="0.3">
      <c r="A5" s="7">
        <v>1</v>
      </c>
      <c r="B5" s="8"/>
      <c r="C5" s="9">
        <v>1</v>
      </c>
      <c r="D5" s="8"/>
      <c r="E5" s="10">
        <v>1</v>
      </c>
      <c r="F5" s="8"/>
      <c r="G5" s="9">
        <v>1</v>
      </c>
      <c r="H5" s="8"/>
      <c r="I5" s="9">
        <v>1</v>
      </c>
      <c r="J5" s="8"/>
      <c r="K5" s="9">
        <v>1</v>
      </c>
      <c r="L5" s="9"/>
      <c r="M5" s="9"/>
      <c r="N5" s="8">
        <f>C5+E5+G5+I5+K5+M5</f>
        <v>5</v>
      </c>
    </row>
    <row r="6" spans="1:14" x14ac:dyDescent="0.3">
      <c r="A6" s="11"/>
      <c r="B6" s="6"/>
      <c r="C6" s="6"/>
      <c r="D6" s="6"/>
      <c r="E6" s="6"/>
      <c r="F6" s="4"/>
      <c r="G6" s="6"/>
      <c r="H6" s="6"/>
      <c r="I6" s="6"/>
      <c r="J6" s="6"/>
      <c r="K6" s="6"/>
      <c r="L6" s="12"/>
      <c r="M6" s="12"/>
      <c r="N6" s="6"/>
    </row>
    <row r="7" spans="1:14" x14ac:dyDescent="0.3">
      <c r="A7" s="10">
        <f>SUM(A4:A6)</f>
        <v>1</v>
      </c>
      <c r="B7" s="7" t="s">
        <v>9</v>
      </c>
      <c r="C7" s="7">
        <f>SUM(C4:C6)</f>
        <v>1</v>
      </c>
      <c r="D7" s="13"/>
      <c r="E7" s="13">
        <f>SUM(E4:E6)</f>
        <v>1</v>
      </c>
      <c r="F7" s="14"/>
      <c r="G7" s="7">
        <f>SUM(G4:G6)</f>
        <v>1</v>
      </c>
      <c r="H7" s="7"/>
      <c r="I7" s="13">
        <f>SUM(I4:I6)</f>
        <v>1</v>
      </c>
      <c r="J7" s="7"/>
      <c r="K7" s="13">
        <f>SUM(K4:K6)</f>
        <v>1</v>
      </c>
      <c r="L7" s="13"/>
      <c r="M7" s="13">
        <f>SUM(M4:M6)</f>
        <v>0</v>
      </c>
      <c r="N7" s="15">
        <f>SUM(N4:N6)</f>
        <v>5</v>
      </c>
    </row>
    <row r="11" spans="1:14" x14ac:dyDescent="0.3">
      <c r="B11" s="16" t="s">
        <v>10</v>
      </c>
      <c r="E11" t="s">
        <v>32</v>
      </c>
    </row>
    <row r="12" spans="1:14" x14ac:dyDescent="0.3">
      <c r="B12" t="s">
        <v>11</v>
      </c>
      <c r="D12" t="str">
        <f>B1</f>
        <v>ROCIO MARTINEZ ORTEGA</v>
      </c>
    </row>
    <row r="13" spans="1:14" x14ac:dyDescent="0.3">
      <c r="B13" t="s">
        <v>12</v>
      </c>
    </row>
  </sheetData>
  <pageMargins left="0.7" right="0.7" top="0.75" bottom="0.75" header="0.3" footer="0.3"/>
  <pageSetup paperSize="9"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sqref="A1:L14"/>
    </sheetView>
  </sheetViews>
  <sheetFormatPr baseColWidth="10" defaultRowHeight="14.4" x14ac:dyDescent="0.3"/>
  <cols>
    <col min="3" max="3" width="6.44140625" customWidth="1"/>
    <col min="5" max="5" width="5.88671875" customWidth="1"/>
    <col min="7" max="7" width="6.44140625" customWidth="1"/>
    <col min="9" max="9" width="6.5546875" customWidth="1"/>
    <col min="10" max="10" width="13" customWidth="1"/>
    <col min="11" max="11" width="5.88671875" customWidth="1"/>
    <col min="12" max="12" width="8.5546875" customWidth="1"/>
  </cols>
  <sheetData>
    <row r="1" spans="1:12" x14ac:dyDescent="0.3">
      <c r="A1" s="17" t="s">
        <v>15</v>
      </c>
      <c r="B1" s="16"/>
      <c r="C1" s="17"/>
      <c r="D1" s="17"/>
      <c r="E1" s="18"/>
      <c r="F1" s="17"/>
      <c r="G1" s="17"/>
      <c r="H1" s="17"/>
      <c r="I1" s="17"/>
      <c r="J1" s="17"/>
      <c r="K1" s="17"/>
    </row>
    <row r="2" spans="1:12" x14ac:dyDescent="0.3">
      <c r="A2" s="17"/>
      <c r="B2" s="16"/>
      <c r="C2" s="17"/>
      <c r="D2" s="17"/>
      <c r="E2" s="18"/>
      <c r="F2" s="17"/>
      <c r="G2" s="17"/>
      <c r="H2" s="17"/>
      <c r="I2" s="17"/>
      <c r="J2" s="17"/>
      <c r="K2" s="17"/>
    </row>
    <row r="3" spans="1:12" x14ac:dyDescent="0.3">
      <c r="A3" s="1" t="s">
        <v>24</v>
      </c>
      <c r="B3" s="34" t="s">
        <v>1</v>
      </c>
      <c r="C3" s="1"/>
      <c r="D3" s="1" t="s">
        <v>3</v>
      </c>
      <c r="E3" s="2"/>
      <c r="F3" s="1" t="s">
        <v>25</v>
      </c>
      <c r="G3" s="1"/>
      <c r="H3" s="1" t="s">
        <v>26</v>
      </c>
      <c r="I3" s="1"/>
      <c r="J3" s="1" t="s">
        <v>27</v>
      </c>
      <c r="K3" s="1"/>
      <c r="L3" s="35" t="s">
        <v>9</v>
      </c>
    </row>
    <row r="4" spans="1:12" ht="36.6" x14ac:dyDescent="0.3">
      <c r="A4" s="3"/>
      <c r="B4" s="37" t="s">
        <v>28</v>
      </c>
      <c r="C4" s="6"/>
      <c r="D4" s="37" t="s">
        <v>28</v>
      </c>
      <c r="E4" s="6"/>
      <c r="F4" s="37" t="s">
        <v>28</v>
      </c>
      <c r="G4" s="6"/>
      <c r="H4" s="37" t="s">
        <v>28</v>
      </c>
      <c r="I4" s="6"/>
      <c r="J4" s="37" t="s">
        <v>28</v>
      </c>
      <c r="K4" s="6"/>
      <c r="L4" s="6"/>
    </row>
    <row r="5" spans="1:12" x14ac:dyDescent="0.3">
      <c r="A5" s="7">
        <v>36</v>
      </c>
      <c r="B5" s="9"/>
      <c r="C5" s="8">
        <v>1.6</v>
      </c>
      <c r="D5" s="8"/>
      <c r="E5" s="36">
        <v>1.6</v>
      </c>
      <c r="F5" s="9"/>
      <c r="G5" s="8">
        <v>1.7</v>
      </c>
      <c r="H5" s="9"/>
      <c r="I5" s="8">
        <v>1.61</v>
      </c>
      <c r="J5" s="9"/>
      <c r="K5" s="8">
        <v>1.8</v>
      </c>
      <c r="L5" s="23">
        <f>K5+I5+G5+E5+C5</f>
        <v>8.31</v>
      </c>
    </row>
    <row r="6" spans="1:12" x14ac:dyDescent="0.3">
      <c r="A6" s="6"/>
      <c r="B6" s="20"/>
      <c r="C6" s="6"/>
      <c r="D6" s="11"/>
      <c r="E6" s="4"/>
      <c r="F6" s="6"/>
      <c r="G6" s="6"/>
      <c r="H6" s="6"/>
      <c r="I6" s="6"/>
      <c r="J6" s="6"/>
      <c r="K6" s="6"/>
      <c r="L6" s="32"/>
    </row>
    <row r="7" spans="1:12" x14ac:dyDescent="0.3">
      <c r="A7" s="7">
        <f>SUM(A4:A6)</f>
        <v>36</v>
      </c>
      <c r="B7" s="38"/>
      <c r="C7" s="13">
        <f>SUM(C4:C6)</f>
        <v>1.6</v>
      </c>
      <c r="D7" s="13"/>
      <c r="E7" s="14">
        <f>SUM(E4:E6)</f>
        <v>1.6</v>
      </c>
      <c r="F7" s="7"/>
      <c r="G7" s="7">
        <f>SUM(G4:G6)</f>
        <v>1.7</v>
      </c>
      <c r="H7" s="7"/>
      <c r="I7" s="7">
        <f>SUM(I4:I6)</f>
        <v>1.61</v>
      </c>
      <c r="J7" s="13"/>
      <c r="K7" s="13">
        <f>SUM(K4:K6)</f>
        <v>1.8</v>
      </c>
      <c r="L7" s="39">
        <f>SUM(L4:L6)</f>
        <v>8.31</v>
      </c>
    </row>
    <row r="8" spans="1:12" x14ac:dyDescent="0.3">
      <c r="A8" s="17"/>
      <c r="B8" s="16"/>
      <c r="C8" s="17"/>
      <c r="D8" s="17"/>
      <c r="E8" s="18"/>
      <c r="F8" s="17"/>
      <c r="G8" s="17"/>
      <c r="H8" s="17"/>
      <c r="I8" s="25"/>
      <c r="J8" s="17"/>
      <c r="K8" s="17"/>
    </row>
    <row r="9" spans="1:12" x14ac:dyDescent="0.3">
      <c r="A9" s="17"/>
      <c r="B9" s="16"/>
      <c r="C9" s="17"/>
      <c r="D9" s="17"/>
      <c r="E9" s="18"/>
      <c r="F9" s="17"/>
      <c r="G9" s="17"/>
      <c r="H9" s="17"/>
      <c r="I9" s="25"/>
      <c r="J9" s="26"/>
      <c r="K9" s="26"/>
    </row>
    <row r="10" spans="1:12" x14ac:dyDescent="0.3">
      <c r="A10" s="17"/>
      <c r="B10" s="16"/>
      <c r="C10" s="17"/>
      <c r="D10" s="17"/>
      <c r="E10" s="18"/>
      <c r="F10" s="17"/>
      <c r="G10" s="17"/>
      <c r="H10" s="27"/>
      <c r="I10" s="17"/>
      <c r="J10" s="17"/>
      <c r="K10" s="17"/>
    </row>
    <row r="11" spans="1:12" x14ac:dyDescent="0.3">
      <c r="A11" s="17"/>
      <c r="B11" s="16"/>
      <c r="C11" s="17"/>
      <c r="D11" s="28"/>
      <c r="E11" s="29"/>
      <c r="F11" s="17"/>
      <c r="G11" s="17"/>
      <c r="H11" s="17" t="s">
        <v>17</v>
      </c>
      <c r="I11" s="17"/>
      <c r="J11" s="25"/>
      <c r="K11" s="17">
        <f>L7*4.33</f>
        <v>35.982300000000002</v>
      </c>
    </row>
    <row r="12" spans="1:12" x14ac:dyDescent="0.3">
      <c r="A12" s="17"/>
      <c r="B12" s="16" t="s">
        <v>10</v>
      </c>
      <c r="C12" s="16"/>
      <c r="D12" s="40"/>
      <c r="E12" s="16" t="s">
        <v>29</v>
      </c>
      <c r="F12" s="17"/>
      <c r="G12" s="17"/>
      <c r="H12" s="17"/>
      <c r="I12" s="17"/>
      <c r="J12" s="17"/>
      <c r="K12" s="17"/>
    </row>
    <row r="13" spans="1:12" x14ac:dyDescent="0.3">
      <c r="B13" s="16" t="s">
        <v>11</v>
      </c>
      <c r="C13" s="16"/>
      <c r="D13" s="17" t="str">
        <f>A1</f>
        <v>ROCIO MARTINEZ ORTEGA</v>
      </c>
      <c r="E13" s="16"/>
      <c r="H13" t="s">
        <v>30</v>
      </c>
    </row>
    <row r="14" spans="1:12" x14ac:dyDescent="0.3">
      <c r="B14" s="16" t="s">
        <v>12</v>
      </c>
      <c r="C14" s="16"/>
      <c r="D14" s="41"/>
      <c r="E14" s="16"/>
    </row>
  </sheetData>
  <pageMargins left="0.7" right="0.7" top="0.75" bottom="0.75" header="0.3" footer="0.3"/>
  <pageSetup paperSize="9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RowHeight="14.4" x14ac:dyDescent="0.3"/>
  <cols>
    <col min="1" max="1" width="9.6640625" customWidth="1"/>
    <col min="3" max="3" width="7.109375" customWidth="1"/>
    <col min="5" max="5" width="6" customWidth="1"/>
    <col min="7" max="7" width="5.109375" customWidth="1"/>
    <col min="9" max="9" width="6" customWidth="1"/>
    <col min="11" max="11" width="5.88671875" customWidth="1"/>
    <col min="12" max="12" width="6.5546875" customWidth="1"/>
    <col min="13" max="13" width="5.88671875" customWidth="1"/>
    <col min="14" max="14" width="7.109375" customWidth="1"/>
  </cols>
  <sheetData>
    <row r="1" spans="1:14" x14ac:dyDescent="0.3">
      <c r="A1" s="17"/>
      <c r="B1" s="17" t="s">
        <v>15</v>
      </c>
      <c r="C1" s="1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7"/>
      <c r="B2" s="17"/>
      <c r="C2" s="17"/>
      <c r="D2" s="17"/>
      <c r="E2" s="17"/>
      <c r="F2" s="18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3">
      <c r="A4" s="19"/>
      <c r="B4" s="20" t="s">
        <v>16</v>
      </c>
      <c r="C4" s="21"/>
      <c r="D4" s="20" t="s">
        <v>16</v>
      </c>
      <c r="E4" s="21"/>
      <c r="F4" s="20" t="s">
        <v>16</v>
      </c>
      <c r="G4" s="21"/>
      <c r="H4" s="20" t="s">
        <v>16</v>
      </c>
      <c r="I4" s="21"/>
      <c r="J4" s="20" t="s">
        <v>16</v>
      </c>
      <c r="K4" s="21"/>
      <c r="L4" s="20"/>
      <c r="M4" s="21"/>
      <c r="N4" s="11"/>
    </row>
    <row r="5" spans="1:14" x14ac:dyDescent="0.3">
      <c r="A5" s="9">
        <v>43.3</v>
      </c>
      <c r="B5" s="22"/>
      <c r="C5" s="8">
        <v>2</v>
      </c>
      <c r="D5" s="22"/>
      <c r="E5" s="8">
        <v>2</v>
      </c>
      <c r="F5" s="22"/>
      <c r="G5" s="8">
        <v>2</v>
      </c>
      <c r="H5" s="22"/>
      <c r="I5" s="8">
        <v>2</v>
      </c>
      <c r="J5" s="22"/>
      <c r="K5" s="8">
        <v>2</v>
      </c>
      <c r="L5" s="22"/>
      <c r="M5" s="8"/>
      <c r="N5" s="23">
        <f>C5+E5+G5+I5+K5</f>
        <v>10</v>
      </c>
    </row>
    <row r="6" spans="1:14" x14ac:dyDescent="0.3">
      <c r="A6" s="24"/>
      <c r="B6" s="6"/>
      <c r="C6" s="6"/>
      <c r="D6" s="6"/>
      <c r="F6" s="4"/>
      <c r="G6" s="6"/>
      <c r="H6" s="6"/>
      <c r="I6" s="6"/>
      <c r="J6" s="6"/>
      <c r="K6" s="6"/>
      <c r="L6" s="12"/>
      <c r="M6" s="12"/>
      <c r="N6" s="6"/>
    </row>
    <row r="7" spans="1:14" x14ac:dyDescent="0.3">
      <c r="A7" s="24">
        <f>SUM(A4:A6)</f>
        <v>43.3</v>
      </c>
      <c r="B7" s="7" t="s">
        <v>9</v>
      </c>
      <c r="C7" s="7">
        <f>SUM(C4:C6)</f>
        <v>2</v>
      </c>
      <c r="D7" s="13"/>
      <c r="E7" s="13">
        <f>SUM(E4:E6)</f>
        <v>2</v>
      </c>
      <c r="F7" s="14"/>
      <c r="G7" s="7">
        <f>SUM(G4:G6)</f>
        <v>2</v>
      </c>
      <c r="H7" s="7"/>
      <c r="I7" s="7">
        <f>SUM(I4:I6)</f>
        <v>2</v>
      </c>
      <c r="J7" s="7"/>
      <c r="K7" s="13">
        <f>SUM(K4:K6)</f>
        <v>2</v>
      </c>
      <c r="L7" s="13"/>
      <c r="M7" s="13">
        <f>SUM(M4:M6)</f>
        <v>0</v>
      </c>
      <c r="N7" s="15">
        <f>SUM(N4:N6)</f>
        <v>10</v>
      </c>
    </row>
    <row r="8" spans="1:14" x14ac:dyDescent="0.3">
      <c r="A8" s="17"/>
      <c r="B8" s="17"/>
      <c r="C8" s="17"/>
      <c r="D8" s="17"/>
      <c r="E8" s="17"/>
      <c r="F8" s="18"/>
      <c r="G8" s="17"/>
      <c r="H8" s="17"/>
      <c r="I8" s="17"/>
      <c r="J8" s="25"/>
      <c r="K8" s="17"/>
      <c r="L8" s="17"/>
      <c r="M8" s="17"/>
      <c r="N8" s="17"/>
    </row>
    <row r="9" spans="1:14" x14ac:dyDescent="0.3">
      <c r="A9" s="17"/>
      <c r="B9" s="17"/>
      <c r="C9" s="17"/>
      <c r="D9" s="17"/>
      <c r="E9" s="17"/>
      <c r="F9" s="18"/>
      <c r="G9" s="17"/>
      <c r="H9" s="17" t="s">
        <v>17</v>
      </c>
      <c r="I9" s="17"/>
      <c r="J9" s="25"/>
      <c r="K9" s="26">
        <f>N7*4.33</f>
        <v>43.3</v>
      </c>
      <c r="L9" s="26"/>
      <c r="M9" s="26"/>
      <c r="N9" s="17"/>
    </row>
    <row r="10" spans="1:14" x14ac:dyDescent="0.3">
      <c r="A10" s="17"/>
      <c r="B10" s="17"/>
      <c r="C10" s="17"/>
      <c r="D10" s="17"/>
      <c r="E10" s="17"/>
      <c r="F10" s="18"/>
      <c r="G10" s="17"/>
      <c r="H10" s="17"/>
      <c r="I10" s="27">
        <f>N7</f>
        <v>10</v>
      </c>
      <c r="J10" s="17"/>
      <c r="K10" s="17"/>
      <c r="L10" s="17"/>
      <c r="M10" s="17"/>
      <c r="N10" s="17"/>
    </row>
    <row r="11" spans="1:14" x14ac:dyDescent="0.3">
      <c r="A11" s="17"/>
      <c r="B11" s="17" t="s">
        <v>10</v>
      </c>
      <c r="C11" s="17"/>
      <c r="D11" s="17"/>
      <c r="E11" s="28"/>
      <c r="F11" s="29" t="s">
        <v>23</v>
      </c>
      <c r="G11" s="17"/>
      <c r="H11" s="17"/>
      <c r="I11" s="17"/>
      <c r="J11" s="17"/>
      <c r="K11" s="17"/>
      <c r="L11" s="17"/>
      <c r="M11" s="17"/>
      <c r="N11" s="17"/>
    </row>
    <row r="12" spans="1:14" x14ac:dyDescent="0.3">
      <c r="A12" s="17"/>
      <c r="B12" s="17" t="s">
        <v>11</v>
      </c>
      <c r="C12" s="17"/>
      <c r="D12" s="17" t="str">
        <f>B1</f>
        <v>ROCIO MARTINEZ ORTEGA</v>
      </c>
      <c r="E12" s="17"/>
      <c r="F12" s="18"/>
      <c r="G12" s="17"/>
      <c r="H12" s="17"/>
      <c r="I12" s="17"/>
      <c r="J12" s="17"/>
      <c r="K12" s="17"/>
      <c r="L12" s="17"/>
      <c r="M12" s="17"/>
      <c r="N12" s="17"/>
    </row>
    <row r="13" spans="1:14" x14ac:dyDescent="0.3">
      <c r="B13" t="s">
        <v>18</v>
      </c>
      <c r="F13" s="30"/>
    </row>
  </sheetData>
  <pageMargins left="0.7" right="0.7" top="0.75" bottom="0.75" header="0.3" footer="0.3"/>
  <pageSetup paperSize="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4.4" x14ac:dyDescent="0.3"/>
  <cols>
    <col min="3" max="3" width="7.33203125" customWidth="1"/>
    <col min="5" max="5" width="7" customWidth="1"/>
    <col min="7" max="7" width="6.109375" customWidth="1"/>
    <col min="9" max="9" width="7.109375" customWidth="1"/>
    <col min="11" max="11" width="8" customWidth="1"/>
    <col min="12" max="12" width="8.44140625" customWidth="1"/>
    <col min="13" max="13" width="7.6640625" customWidth="1"/>
    <col min="14" max="14" width="7.88671875" customWidth="1"/>
  </cols>
  <sheetData>
    <row r="1" spans="1:14" x14ac:dyDescent="0.3">
      <c r="A1" s="17"/>
      <c r="B1" s="17" t="s">
        <v>15</v>
      </c>
      <c r="C1" s="1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7"/>
      <c r="B2" s="17"/>
      <c r="C2" s="17"/>
      <c r="D2" s="17"/>
      <c r="E2" s="17"/>
      <c r="F2" s="18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3">
      <c r="A4" s="19"/>
      <c r="B4" s="20" t="s">
        <v>16</v>
      </c>
      <c r="C4" s="21"/>
      <c r="D4" s="20" t="s">
        <v>16</v>
      </c>
      <c r="E4" s="21"/>
      <c r="F4" s="20" t="s">
        <v>16</v>
      </c>
      <c r="G4" s="21"/>
      <c r="H4" s="20" t="s">
        <v>16</v>
      </c>
      <c r="I4" s="21"/>
      <c r="J4" s="20" t="s">
        <v>16</v>
      </c>
      <c r="K4" s="21"/>
      <c r="L4" s="20"/>
      <c r="M4" s="21"/>
      <c r="N4" s="11"/>
    </row>
    <row r="5" spans="1:14" x14ac:dyDescent="0.3">
      <c r="A5" s="9">
        <v>43.3</v>
      </c>
      <c r="B5" s="22"/>
      <c r="C5" s="8">
        <v>2</v>
      </c>
      <c r="D5" s="22"/>
      <c r="E5" s="8">
        <v>2</v>
      </c>
      <c r="F5" s="22"/>
      <c r="G5" s="8">
        <v>2</v>
      </c>
      <c r="H5" s="22"/>
      <c r="I5" s="8">
        <v>2</v>
      </c>
      <c r="J5" s="22"/>
      <c r="K5" s="8">
        <v>2</v>
      </c>
      <c r="L5" s="22"/>
      <c r="M5" s="8"/>
      <c r="N5" s="23">
        <f>C5+E5+G5+I5+K5</f>
        <v>10</v>
      </c>
    </row>
    <row r="6" spans="1:14" x14ac:dyDescent="0.3">
      <c r="A6" s="31"/>
      <c r="B6" s="20" t="s">
        <v>21</v>
      </c>
      <c r="C6" s="6"/>
      <c r="D6" s="20" t="s">
        <v>21</v>
      </c>
      <c r="E6" s="6"/>
      <c r="F6" s="20" t="s">
        <v>21</v>
      </c>
      <c r="G6" s="6"/>
      <c r="H6" s="20" t="s">
        <v>21</v>
      </c>
      <c r="I6" s="6"/>
      <c r="J6" s="20" t="s">
        <v>21</v>
      </c>
      <c r="K6" s="6"/>
      <c r="L6" s="20"/>
      <c r="M6" s="6"/>
      <c r="N6" s="32"/>
    </row>
    <row r="7" spans="1:14" x14ac:dyDescent="0.3">
      <c r="A7" s="33">
        <v>21.65</v>
      </c>
      <c r="B7" s="22" t="s">
        <v>22</v>
      </c>
      <c r="C7" s="8">
        <v>1</v>
      </c>
      <c r="D7" s="22" t="s">
        <v>22</v>
      </c>
      <c r="E7" s="8">
        <v>1</v>
      </c>
      <c r="F7" s="22" t="s">
        <v>22</v>
      </c>
      <c r="G7" s="8">
        <v>1</v>
      </c>
      <c r="H7" s="22" t="s">
        <v>22</v>
      </c>
      <c r="I7" s="8">
        <v>1</v>
      </c>
      <c r="J7" s="22" t="s">
        <v>22</v>
      </c>
      <c r="K7" s="8">
        <v>1</v>
      </c>
      <c r="L7" s="22"/>
      <c r="M7" s="8"/>
      <c r="N7" s="23">
        <f>C7+E7+G7+I7+K7</f>
        <v>5</v>
      </c>
    </row>
    <row r="8" spans="1:14" x14ac:dyDescent="0.3">
      <c r="A8" s="24"/>
      <c r="B8" s="12"/>
      <c r="C8" s="12"/>
      <c r="D8" s="12"/>
      <c r="F8" s="19"/>
      <c r="G8" s="12"/>
      <c r="H8" s="12"/>
      <c r="I8" s="12"/>
      <c r="J8" s="12"/>
      <c r="K8" s="12"/>
      <c r="L8" s="12"/>
      <c r="M8" s="12"/>
      <c r="N8" s="12"/>
    </row>
    <row r="9" spans="1:14" x14ac:dyDescent="0.3">
      <c r="A9" s="24">
        <f>SUM(A4:A8)</f>
        <v>64.949999999999989</v>
      </c>
      <c r="B9" s="7" t="s">
        <v>9</v>
      </c>
      <c r="C9" s="7">
        <f>SUM(C4:C8)</f>
        <v>3</v>
      </c>
      <c r="D9" s="13"/>
      <c r="E9" s="13">
        <f>SUM(E4:E8)</f>
        <v>3</v>
      </c>
      <c r="F9" s="14"/>
      <c r="G9" s="7">
        <f>SUM(G4:G8)</f>
        <v>3</v>
      </c>
      <c r="H9" s="7"/>
      <c r="I9" s="7">
        <f>SUM(I4:I8)</f>
        <v>3</v>
      </c>
      <c r="J9" s="7"/>
      <c r="K9" s="13">
        <f>SUM(K4:K8)</f>
        <v>3</v>
      </c>
      <c r="L9" s="13"/>
      <c r="M9" s="13">
        <f>SUM(M4:M8)</f>
        <v>0</v>
      </c>
      <c r="N9" s="15">
        <f>SUM(N4:N8)</f>
        <v>15</v>
      </c>
    </row>
    <row r="10" spans="1:14" x14ac:dyDescent="0.3">
      <c r="A10" s="17"/>
      <c r="B10" s="17"/>
      <c r="C10" s="17"/>
      <c r="D10" s="17"/>
      <c r="E10" s="17"/>
      <c r="F10" s="18"/>
      <c r="G10" s="17"/>
      <c r="H10" s="17"/>
      <c r="I10" s="17"/>
      <c r="J10" s="25"/>
      <c r="K10" s="17"/>
      <c r="L10" s="17"/>
      <c r="M10" s="17"/>
      <c r="N10" s="17"/>
    </row>
    <row r="11" spans="1:14" x14ac:dyDescent="0.3">
      <c r="A11" s="17"/>
      <c r="B11" s="17"/>
      <c r="C11" s="17"/>
      <c r="D11" s="17"/>
      <c r="E11" s="17"/>
      <c r="F11" s="18"/>
      <c r="G11" s="17"/>
      <c r="H11" s="17" t="s">
        <v>17</v>
      </c>
      <c r="I11" s="17"/>
      <c r="J11" s="25"/>
      <c r="K11" s="26">
        <f>N9*4.33</f>
        <v>64.95</v>
      </c>
      <c r="L11" s="26"/>
      <c r="M11" s="26"/>
      <c r="N11" s="17"/>
    </row>
    <row r="12" spans="1:14" x14ac:dyDescent="0.3">
      <c r="A12" s="17"/>
      <c r="B12" s="17"/>
      <c r="C12" s="17"/>
      <c r="D12" s="17"/>
      <c r="E12" s="17"/>
      <c r="F12" s="18"/>
      <c r="G12" s="17"/>
      <c r="H12" s="17"/>
      <c r="I12" s="27">
        <f>N9</f>
        <v>15</v>
      </c>
      <c r="J12" s="17"/>
      <c r="K12" s="17"/>
      <c r="L12" s="17"/>
      <c r="M12" s="17"/>
      <c r="N12" s="17"/>
    </row>
    <row r="13" spans="1:14" x14ac:dyDescent="0.3">
      <c r="A13" s="17"/>
      <c r="B13" s="17" t="s">
        <v>10</v>
      </c>
      <c r="C13" s="17"/>
      <c r="D13" s="17"/>
      <c r="E13" s="28"/>
      <c r="F13" s="29" t="s">
        <v>20</v>
      </c>
      <c r="G13" s="17"/>
      <c r="H13" s="17"/>
      <c r="I13" s="17"/>
      <c r="J13" s="17"/>
      <c r="K13" s="17"/>
      <c r="L13" s="17"/>
      <c r="M13" s="17"/>
      <c r="N13" s="17"/>
    </row>
    <row r="14" spans="1:14" x14ac:dyDescent="0.3">
      <c r="A14" s="17"/>
      <c r="B14" s="17" t="s">
        <v>11</v>
      </c>
      <c r="C14" s="17"/>
      <c r="D14" s="17" t="str">
        <f>B1</f>
        <v>ROCIO MARTINEZ ORTEGA</v>
      </c>
      <c r="E14" s="17"/>
      <c r="F14" s="18"/>
      <c r="G14" s="17"/>
      <c r="H14" s="17"/>
      <c r="I14" s="17"/>
      <c r="J14" s="17"/>
      <c r="K14" s="17"/>
      <c r="L14" s="17"/>
      <c r="M14" s="17"/>
      <c r="N14" s="17"/>
    </row>
    <row r="15" spans="1:14" x14ac:dyDescent="0.3">
      <c r="B15" t="s">
        <v>18</v>
      </c>
      <c r="F15" s="30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6" workbookViewId="0">
      <selection activeCell="A23" sqref="A23:N24"/>
    </sheetView>
  </sheetViews>
  <sheetFormatPr baseColWidth="10" defaultRowHeight="14.4" x14ac:dyDescent="0.3"/>
  <cols>
    <col min="1" max="1" width="5.88671875" customWidth="1"/>
    <col min="2" max="2" width="19.44140625" customWidth="1"/>
    <col min="3" max="3" width="4.88671875" customWidth="1"/>
    <col min="4" max="4" width="18.6640625" customWidth="1"/>
    <col min="5" max="5" width="5.5546875" customWidth="1"/>
    <col min="6" max="6" width="23.6640625" customWidth="1"/>
    <col min="7" max="7" width="5.109375" customWidth="1"/>
    <col min="8" max="8" width="19.6640625" customWidth="1"/>
    <col min="9" max="9" width="5.33203125" customWidth="1"/>
    <col min="10" max="10" width="21" customWidth="1"/>
    <col min="11" max="11" width="5.33203125" customWidth="1"/>
    <col min="12" max="12" width="4.88671875" customWidth="1"/>
    <col min="13" max="13" width="3.6640625" customWidth="1"/>
    <col min="14" max="14" width="4.88671875" customWidth="1"/>
    <col min="15" max="15" width="13.6640625" customWidth="1"/>
  </cols>
  <sheetData>
    <row r="1" spans="1:16" x14ac:dyDescent="0.3">
      <c r="A1" s="16"/>
      <c r="B1" s="16" t="s">
        <v>15</v>
      </c>
      <c r="C1" s="16"/>
      <c r="D1" s="16"/>
      <c r="E1" s="16"/>
      <c r="F1" s="64"/>
      <c r="G1" s="16"/>
      <c r="H1" s="16"/>
      <c r="I1" s="16"/>
      <c r="J1" s="16"/>
      <c r="K1" s="16"/>
    </row>
    <row r="2" spans="1:16" x14ac:dyDescent="0.3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65" t="s">
        <v>5</v>
      </c>
      <c r="G2" s="34" t="s">
        <v>4</v>
      </c>
      <c r="H2" s="34" t="s">
        <v>6</v>
      </c>
      <c r="I2" s="34" t="s">
        <v>4</v>
      </c>
      <c r="J2" s="34" t="s">
        <v>7</v>
      </c>
      <c r="K2" s="34" t="s">
        <v>4</v>
      </c>
      <c r="L2" s="1" t="s">
        <v>8</v>
      </c>
      <c r="M2" s="1" t="s">
        <v>4</v>
      </c>
      <c r="N2" s="1" t="s">
        <v>9</v>
      </c>
      <c r="O2" s="191" t="s">
        <v>210</v>
      </c>
    </row>
    <row r="3" spans="1:16" x14ac:dyDescent="0.3">
      <c r="A3" s="66"/>
      <c r="B3" s="176" t="s">
        <v>101</v>
      </c>
      <c r="C3" s="136"/>
      <c r="D3" s="20"/>
      <c r="E3" s="152"/>
      <c r="F3" s="72"/>
      <c r="G3" s="145"/>
      <c r="H3" s="20" t="s">
        <v>101</v>
      </c>
      <c r="I3" s="142"/>
      <c r="J3" s="20"/>
      <c r="K3" s="142"/>
      <c r="L3" s="11"/>
      <c r="M3" s="11"/>
      <c r="N3" s="56"/>
      <c r="O3" t="s">
        <v>137</v>
      </c>
      <c r="P3" t="s">
        <v>212</v>
      </c>
    </row>
    <row r="4" spans="1:16" ht="20.25" customHeight="1" x14ac:dyDescent="0.3">
      <c r="A4" s="38">
        <v>5.27</v>
      </c>
      <c r="B4" s="177" t="s">
        <v>39</v>
      </c>
      <c r="C4" s="137">
        <v>0.33</v>
      </c>
      <c r="D4" s="22"/>
      <c r="E4" s="153"/>
      <c r="F4" s="67"/>
      <c r="G4" s="146"/>
      <c r="H4" s="107" t="s">
        <v>103</v>
      </c>
      <c r="I4" s="146">
        <v>0.89</v>
      </c>
      <c r="J4" s="22"/>
      <c r="K4" s="143"/>
      <c r="L4" s="10"/>
      <c r="M4" s="10"/>
      <c r="N4" s="42">
        <f>C4+E4+G4+I4+K4</f>
        <v>1.22</v>
      </c>
    </row>
    <row r="5" spans="1:16" x14ac:dyDescent="0.3">
      <c r="A5" s="66"/>
      <c r="B5" s="165" t="s">
        <v>162</v>
      </c>
      <c r="C5" s="136"/>
      <c r="D5" s="166"/>
      <c r="E5" s="152"/>
      <c r="F5" s="165"/>
      <c r="G5" s="145"/>
      <c r="H5" s="167" t="s">
        <v>163</v>
      </c>
      <c r="I5" s="145"/>
      <c r="J5" s="166"/>
      <c r="K5" s="142"/>
      <c r="L5" s="168"/>
      <c r="M5" s="11"/>
      <c r="N5" s="56"/>
      <c r="O5" t="s">
        <v>137</v>
      </c>
      <c r="P5" t="s">
        <v>212</v>
      </c>
    </row>
    <row r="6" spans="1:16" x14ac:dyDescent="0.3">
      <c r="A6" s="38">
        <v>5.91</v>
      </c>
      <c r="B6" s="169" t="s">
        <v>39</v>
      </c>
      <c r="C6" s="137">
        <v>0.5</v>
      </c>
      <c r="D6" s="170"/>
      <c r="E6" s="153"/>
      <c r="F6" s="169"/>
      <c r="G6" s="146"/>
      <c r="H6" s="171" t="s">
        <v>111</v>
      </c>
      <c r="I6" s="146">
        <v>0.86</v>
      </c>
      <c r="J6" s="170"/>
      <c r="K6" s="143"/>
      <c r="L6" s="172"/>
      <c r="M6" s="10"/>
      <c r="N6" s="42">
        <f>C6+E6+G6+I6+K6</f>
        <v>1.3599999999999999</v>
      </c>
    </row>
    <row r="7" spans="1:16" x14ac:dyDescent="0.3">
      <c r="A7" s="5"/>
      <c r="B7" s="50"/>
      <c r="C7" s="55"/>
      <c r="D7" s="51" t="s">
        <v>45</v>
      </c>
      <c r="E7" s="55"/>
      <c r="F7" s="21"/>
      <c r="G7" s="55"/>
      <c r="H7" s="21"/>
      <c r="I7" s="156"/>
      <c r="J7" s="51" t="s">
        <v>45</v>
      </c>
      <c r="K7" s="114"/>
      <c r="L7" s="51"/>
      <c r="M7" s="12"/>
      <c r="N7" s="55"/>
      <c r="O7" t="s">
        <v>138</v>
      </c>
    </row>
    <row r="8" spans="1:16" x14ac:dyDescent="0.3">
      <c r="A8" s="7">
        <v>5.5</v>
      </c>
      <c r="B8" s="178"/>
      <c r="C8" s="42"/>
      <c r="D8" s="8" t="s">
        <v>37</v>
      </c>
      <c r="E8" s="154">
        <v>0.82</v>
      </c>
      <c r="F8" s="9"/>
      <c r="G8" s="42"/>
      <c r="H8" s="8"/>
      <c r="I8" s="42"/>
      <c r="J8" s="8" t="s">
        <v>105</v>
      </c>
      <c r="K8" s="144">
        <v>0.43</v>
      </c>
      <c r="L8" s="9"/>
      <c r="M8" s="8"/>
      <c r="N8" s="42">
        <f>C8+E8+G8+I8+K8</f>
        <v>1.25</v>
      </c>
    </row>
    <row r="9" spans="1:16" ht="17.25" customHeight="1" x14ac:dyDescent="0.3">
      <c r="A9" s="3"/>
      <c r="B9" s="37" t="s">
        <v>113</v>
      </c>
      <c r="C9" s="56"/>
      <c r="D9" s="31" t="s">
        <v>113</v>
      </c>
      <c r="E9" s="56"/>
      <c r="F9" s="31" t="s">
        <v>113</v>
      </c>
      <c r="G9" s="56"/>
      <c r="H9" s="31" t="s">
        <v>113</v>
      </c>
      <c r="I9" s="56"/>
      <c r="J9" s="31" t="s">
        <v>113</v>
      </c>
      <c r="K9" s="88"/>
      <c r="L9" s="4"/>
      <c r="M9" s="6"/>
      <c r="N9" s="56"/>
      <c r="O9" t="s">
        <v>137</v>
      </c>
      <c r="P9" t="s">
        <v>209</v>
      </c>
    </row>
    <row r="10" spans="1:16" x14ac:dyDescent="0.3">
      <c r="A10" s="7">
        <v>20.68</v>
      </c>
      <c r="B10" s="89" t="s">
        <v>37</v>
      </c>
      <c r="C10" s="42">
        <v>2</v>
      </c>
      <c r="D10" s="33" t="s">
        <v>39</v>
      </c>
      <c r="E10" s="42">
        <v>0.75</v>
      </c>
      <c r="F10" s="33" t="s">
        <v>39</v>
      </c>
      <c r="G10" s="42">
        <v>0.63</v>
      </c>
      <c r="H10" s="33" t="s">
        <v>39</v>
      </c>
      <c r="I10" s="42">
        <v>0.64</v>
      </c>
      <c r="J10" s="33" t="s">
        <v>39</v>
      </c>
      <c r="K10" s="94">
        <v>0.75</v>
      </c>
      <c r="L10" s="9"/>
      <c r="M10" s="8"/>
      <c r="N10" s="42">
        <f>K10+I10+G10+E10+C10</f>
        <v>4.7699999999999996</v>
      </c>
    </row>
    <row r="11" spans="1:16" ht="15.75" customHeight="1" x14ac:dyDescent="0.3">
      <c r="A11" s="3"/>
      <c r="B11" s="44"/>
      <c r="C11" s="138"/>
      <c r="D11" s="45" t="s">
        <v>38</v>
      </c>
      <c r="E11" s="156"/>
      <c r="F11" s="45"/>
      <c r="G11" s="138"/>
      <c r="H11" s="44"/>
      <c r="I11" s="138"/>
      <c r="J11" s="45" t="s">
        <v>38</v>
      </c>
      <c r="K11" s="130"/>
      <c r="L11" s="46"/>
      <c r="M11" s="46"/>
      <c r="N11" s="131"/>
      <c r="O11" t="s">
        <v>137</v>
      </c>
      <c r="P11" t="s">
        <v>212</v>
      </c>
    </row>
    <row r="12" spans="1:16" x14ac:dyDescent="0.3">
      <c r="A12" s="7">
        <v>5</v>
      </c>
      <c r="B12" s="179"/>
      <c r="C12" s="132"/>
      <c r="D12" s="43" t="s">
        <v>37</v>
      </c>
      <c r="E12" s="14">
        <v>0.9</v>
      </c>
      <c r="F12" s="43"/>
      <c r="G12" s="132"/>
      <c r="H12" s="43"/>
      <c r="I12" s="132"/>
      <c r="J12" s="43" t="s">
        <v>39</v>
      </c>
      <c r="K12" s="126">
        <v>0.25</v>
      </c>
      <c r="L12" s="43"/>
      <c r="M12" s="43"/>
      <c r="N12" s="132">
        <f>C12+E12+G12+I12+K12+M12</f>
        <v>1.1499999999999999</v>
      </c>
    </row>
    <row r="13" spans="1:16" x14ac:dyDescent="0.3">
      <c r="A13" s="3"/>
      <c r="B13" s="180" t="s">
        <v>116</v>
      </c>
      <c r="C13" s="140"/>
      <c r="D13" s="6"/>
      <c r="E13" s="157"/>
      <c r="F13" s="6" t="s">
        <v>116</v>
      </c>
      <c r="G13" s="147"/>
      <c r="H13" s="6"/>
      <c r="I13" s="147"/>
      <c r="J13" s="6" t="s">
        <v>116</v>
      </c>
      <c r="K13" s="88"/>
      <c r="L13" s="6"/>
      <c r="M13" s="6"/>
      <c r="N13" s="56"/>
      <c r="O13" t="s">
        <v>137</v>
      </c>
      <c r="P13" t="s">
        <v>209</v>
      </c>
    </row>
    <row r="14" spans="1:16" x14ac:dyDescent="0.3">
      <c r="A14" s="7">
        <v>6.11</v>
      </c>
      <c r="B14" s="181" t="s">
        <v>93</v>
      </c>
      <c r="C14" s="141">
        <v>0.25</v>
      </c>
      <c r="D14" s="8"/>
      <c r="E14" s="158"/>
      <c r="F14" s="8" t="s">
        <v>37</v>
      </c>
      <c r="G14" s="14">
        <v>0.91</v>
      </c>
      <c r="H14" s="8"/>
      <c r="I14" s="14"/>
      <c r="J14" s="8" t="s">
        <v>93</v>
      </c>
      <c r="K14" s="94">
        <v>0.25</v>
      </c>
      <c r="L14" s="8"/>
      <c r="M14" s="8"/>
      <c r="N14" s="42">
        <f>C14+G14+K14</f>
        <v>1.4100000000000001</v>
      </c>
    </row>
    <row r="15" spans="1:16" x14ac:dyDescent="0.3">
      <c r="A15" s="3"/>
      <c r="B15" s="180" t="s">
        <v>117</v>
      </c>
      <c r="C15" s="140"/>
      <c r="D15" s="6"/>
      <c r="E15" s="157"/>
      <c r="F15" s="6" t="s">
        <v>117</v>
      </c>
      <c r="G15" s="147"/>
      <c r="H15" s="6"/>
      <c r="I15" s="147"/>
      <c r="J15" s="6" t="s">
        <v>117</v>
      </c>
      <c r="K15" s="88"/>
      <c r="L15" s="6"/>
      <c r="M15" s="6"/>
      <c r="N15" s="56"/>
      <c r="O15" t="s">
        <v>137</v>
      </c>
      <c r="P15" t="s">
        <v>212</v>
      </c>
    </row>
    <row r="16" spans="1:16" x14ac:dyDescent="0.3">
      <c r="A16" s="7">
        <v>7.95</v>
      </c>
      <c r="B16" s="181" t="s">
        <v>37</v>
      </c>
      <c r="C16" s="141">
        <v>1.18</v>
      </c>
      <c r="D16" s="8"/>
      <c r="E16" s="158"/>
      <c r="F16" s="8" t="s">
        <v>39</v>
      </c>
      <c r="G16" s="14">
        <v>0.33</v>
      </c>
      <c r="H16" s="8"/>
      <c r="I16" s="14"/>
      <c r="J16" s="8" t="s">
        <v>39</v>
      </c>
      <c r="K16" s="94">
        <v>0.33</v>
      </c>
      <c r="L16" s="8"/>
      <c r="M16" s="8"/>
      <c r="N16" s="132">
        <f>C16+E16+G16+I16+K16+M16</f>
        <v>1.84</v>
      </c>
    </row>
    <row r="17" spans="1:15" ht="14.25" customHeight="1" x14ac:dyDescent="0.3">
      <c r="A17" s="3"/>
      <c r="B17" s="180" t="s">
        <v>121</v>
      </c>
      <c r="C17" s="140"/>
      <c r="D17" s="6"/>
      <c r="E17" s="157"/>
      <c r="F17" s="6"/>
      <c r="G17" s="147"/>
      <c r="H17" s="4" t="s">
        <v>122</v>
      </c>
      <c r="I17" s="147"/>
      <c r="J17" s="6"/>
      <c r="K17" s="88"/>
      <c r="L17" s="6"/>
      <c r="M17" s="6"/>
      <c r="N17" s="131"/>
      <c r="O17" t="s">
        <v>138</v>
      </c>
    </row>
    <row r="18" spans="1:15" ht="36" customHeight="1" x14ac:dyDescent="0.3">
      <c r="A18" s="7">
        <v>6.64</v>
      </c>
      <c r="B18" s="178" t="s">
        <v>93</v>
      </c>
      <c r="C18" s="141">
        <v>0.33</v>
      </c>
      <c r="D18" s="8"/>
      <c r="E18" s="158"/>
      <c r="F18" s="8"/>
      <c r="G18" s="14" t="s">
        <v>123</v>
      </c>
      <c r="H18" s="67" t="s">
        <v>124</v>
      </c>
      <c r="I18" s="14">
        <v>1.2</v>
      </c>
      <c r="J18" s="8"/>
      <c r="K18" s="94"/>
      <c r="L18" s="8"/>
      <c r="M18" s="8"/>
      <c r="N18" s="42">
        <f>C18+I18</f>
        <v>1.53</v>
      </c>
    </row>
    <row r="19" spans="1:15" x14ac:dyDescent="0.3">
      <c r="A19" s="3"/>
      <c r="B19" s="21"/>
      <c r="C19" s="88"/>
      <c r="D19" s="51" t="s">
        <v>129</v>
      </c>
      <c r="E19" s="56"/>
      <c r="F19" s="21"/>
      <c r="G19" s="56"/>
      <c r="H19" s="21"/>
      <c r="I19" s="147"/>
      <c r="J19" s="51" t="s">
        <v>129</v>
      </c>
      <c r="K19" s="88"/>
      <c r="L19" s="51"/>
      <c r="M19" s="6"/>
      <c r="N19" s="56"/>
      <c r="O19" t="s">
        <v>138</v>
      </c>
    </row>
    <row r="20" spans="1:15" x14ac:dyDescent="0.3">
      <c r="A20" s="7">
        <v>5.5</v>
      </c>
      <c r="B20" s="182"/>
      <c r="C20" s="94"/>
      <c r="D20" s="8" t="s">
        <v>37</v>
      </c>
      <c r="E20" s="154">
        <v>0.92</v>
      </c>
      <c r="F20" s="8"/>
      <c r="G20" s="42"/>
      <c r="H20" s="8"/>
      <c r="I20" s="42"/>
      <c r="J20" s="8" t="s">
        <v>39</v>
      </c>
      <c r="K20" s="94">
        <v>0.35</v>
      </c>
      <c r="L20" s="8"/>
      <c r="M20" s="8"/>
      <c r="N20" s="42">
        <f>C20+E20+G20+I20+K20+M20</f>
        <v>1.27</v>
      </c>
    </row>
    <row r="21" spans="1:15" x14ac:dyDescent="0.3">
      <c r="A21" s="5"/>
      <c r="B21" s="21"/>
      <c r="C21" s="114"/>
      <c r="D21" s="21"/>
      <c r="E21" s="156"/>
      <c r="F21" s="21" t="s">
        <v>130</v>
      </c>
      <c r="G21" s="156"/>
      <c r="H21" s="21"/>
      <c r="I21" s="156"/>
      <c r="J21" s="21"/>
      <c r="K21" s="164"/>
      <c r="L21" s="6"/>
      <c r="M21" s="6"/>
      <c r="N21" s="56"/>
      <c r="O21" t="s">
        <v>138</v>
      </c>
    </row>
    <row r="22" spans="1:15" ht="21.75" customHeight="1" x14ac:dyDescent="0.3">
      <c r="A22" s="7">
        <v>2.5</v>
      </c>
      <c r="B22" s="89"/>
      <c r="C22" s="94"/>
      <c r="D22" s="33"/>
      <c r="E22" s="14"/>
      <c r="F22" s="161" t="s">
        <v>131</v>
      </c>
      <c r="G22" s="14">
        <v>0.57999999999999996</v>
      </c>
      <c r="H22" s="33"/>
      <c r="I22" s="14"/>
      <c r="J22" s="33"/>
      <c r="K22" s="144"/>
      <c r="L22" s="9"/>
      <c r="M22" s="8"/>
      <c r="N22" s="42">
        <f>C22+E22+G22+I22+K22+M22</f>
        <v>0.57999999999999996</v>
      </c>
    </row>
    <row r="23" spans="1:15" ht="15" customHeight="1" x14ac:dyDescent="0.3">
      <c r="A23" s="5"/>
      <c r="B23" s="37" t="s">
        <v>61</v>
      </c>
      <c r="C23" s="88"/>
      <c r="D23" s="31"/>
      <c r="E23" s="147"/>
      <c r="F23" s="175"/>
      <c r="G23" s="147"/>
      <c r="H23" s="31"/>
      <c r="I23" s="147"/>
      <c r="J23" s="31"/>
      <c r="K23" s="116"/>
      <c r="L23" s="4"/>
      <c r="M23" s="6"/>
      <c r="N23" s="56"/>
      <c r="O23" t="s">
        <v>211</v>
      </c>
    </row>
    <row r="24" spans="1:15" x14ac:dyDescent="0.3">
      <c r="A24" s="5">
        <v>4.33</v>
      </c>
      <c r="B24" s="150" t="s">
        <v>62</v>
      </c>
      <c r="C24" s="114">
        <v>1</v>
      </c>
      <c r="D24" s="100"/>
      <c r="E24" s="156"/>
      <c r="F24" s="186"/>
      <c r="G24" s="156"/>
      <c r="H24" s="100"/>
      <c r="I24" s="156"/>
      <c r="J24" s="100"/>
      <c r="K24" s="164"/>
      <c r="L24" s="19"/>
      <c r="M24" s="12"/>
      <c r="N24" s="55">
        <f>C24+E24+G24+I24+K24+M24</f>
        <v>1</v>
      </c>
    </row>
    <row r="25" spans="1:15" ht="13.5" customHeight="1" x14ac:dyDescent="0.3">
      <c r="A25" s="52"/>
      <c r="B25" s="72" t="s">
        <v>197</v>
      </c>
      <c r="C25" s="136"/>
      <c r="D25" s="72" t="s">
        <v>197</v>
      </c>
      <c r="E25" s="145"/>
      <c r="F25" s="72" t="s">
        <v>197</v>
      </c>
      <c r="G25" s="136"/>
      <c r="H25" s="72" t="s">
        <v>197</v>
      </c>
      <c r="I25" s="136"/>
      <c r="J25" s="72" t="s">
        <v>197</v>
      </c>
      <c r="K25" s="136"/>
      <c r="L25" s="20"/>
      <c r="M25" s="52"/>
      <c r="N25" s="52"/>
      <c r="O25" t="s">
        <v>209</v>
      </c>
    </row>
    <row r="26" spans="1:15" x14ac:dyDescent="0.3">
      <c r="A26" s="53">
        <v>14.08</v>
      </c>
      <c r="B26" s="187" t="s">
        <v>39</v>
      </c>
      <c r="C26" s="137">
        <v>0.36</v>
      </c>
      <c r="D26" s="22" t="s">
        <v>93</v>
      </c>
      <c r="E26" s="137">
        <v>0.36</v>
      </c>
      <c r="F26" s="67" t="s">
        <v>39</v>
      </c>
      <c r="G26" s="137">
        <v>0.36</v>
      </c>
      <c r="H26" s="22" t="s">
        <v>198</v>
      </c>
      <c r="I26" s="137">
        <v>1.81</v>
      </c>
      <c r="J26" s="22" t="s">
        <v>39</v>
      </c>
      <c r="K26" s="137">
        <v>0.36</v>
      </c>
      <c r="L26" s="22"/>
      <c r="M26" s="53"/>
      <c r="N26" s="53">
        <f>M26+K26+I26+G26+E26+C26</f>
        <v>3.2499999999999996</v>
      </c>
    </row>
    <row r="27" spans="1:15" x14ac:dyDescent="0.3">
      <c r="A27" s="185">
        <f>SUM(A3:A26)</f>
        <v>89.47</v>
      </c>
      <c r="B27" s="183" t="s">
        <v>9</v>
      </c>
      <c r="C27" s="139">
        <f>SUM(C3:C26)</f>
        <v>5.95</v>
      </c>
      <c r="D27" s="84"/>
      <c r="E27" s="139">
        <f>SUM(E3:E26)</f>
        <v>3.7499999999999996</v>
      </c>
      <c r="F27" s="85"/>
      <c r="G27" s="139">
        <f>SUM(G3:G26)</f>
        <v>2.81</v>
      </c>
      <c r="H27" s="83"/>
      <c r="I27" s="139">
        <f>SUM(I3:I26)</f>
        <v>5.4</v>
      </c>
      <c r="J27" s="83"/>
      <c r="K27" s="139">
        <f>SUM(K4:K26)</f>
        <v>2.7199999999999998</v>
      </c>
      <c r="L27" s="96"/>
      <c r="M27" s="96"/>
      <c r="N27" s="139">
        <f>SUM(N4:N26)</f>
        <v>20.63</v>
      </c>
    </row>
    <row r="29" spans="1:15" x14ac:dyDescent="0.3">
      <c r="A29" s="77"/>
      <c r="B29" s="40"/>
      <c r="C29" s="16" t="s">
        <v>10</v>
      </c>
      <c r="D29" s="80"/>
      <c r="E29" s="40"/>
      <c r="F29" s="81"/>
      <c r="G29" s="40"/>
      <c r="H29" s="16" t="s">
        <v>17</v>
      </c>
      <c r="I29" s="40"/>
      <c r="J29" s="40"/>
      <c r="K29" s="40">
        <f>N27*4.33</f>
        <v>89.3279</v>
      </c>
    </row>
    <row r="30" spans="1:15" x14ac:dyDescent="0.3">
      <c r="A30" s="16"/>
      <c r="B30" s="16"/>
      <c r="C30" s="16" t="s">
        <v>11</v>
      </c>
      <c r="D30" s="16"/>
      <c r="E30" s="16"/>
      <c r="F30" s="133" t="s">
        <v>207</v>
      </c>
      <c r="G30" s="76"/>
      <c r="I30" s="16"/>
      <c r="K30" s="16"/>
    </row>
    <row r="32" spans="1:15" x14ac:dyDescent="0.3">
      <c r="F32" t="s">
        <v>206</v>
      </c>
    </row>
    <row r="33" spans="6:6" x14ac:dyDescent="0.3">
      <c r="F33" t="s">
        <v>208</v>
      </c>
    </row>
  </sheetData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7"/>
    </sheetView>
  </sheetViews>
  <sheetFormatPr baseColWidth="10" defaultRowHeight="14.4" x14ac:dyDescent="0.3"/>
  <cols>
    <col min="1" max="1" width="9.5546875" customWidth="1"/>
    <col min="5" max="5" width="8.6640625" customWidth="1"/>
    <col min="7" max="7" width="6.109375" customWidth="1"/>
    <col min="9" max="9" width="7.5546875" customWidth="1"/>
    <col min="11" max="11" width="6.88671875" customWidth="1"/>
    <col min="12" max="13" width="6.109375" customWidth="1"/>
  </cols>
  <sheetData>
    <row r="1" spans="1:14" x14ac:dyDescent="0.3">
      <c r="A1" s="17"/>
      <c r="B1" s="17" t="s">
        <v>15</v>
      </c>
      <c r="C1" s="17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7"/>
      <c r="B2" s="17"/>
      <c r="C2" s="17"/>
      <c r="D2" s="17"/>
      <c r="E2" s="17"/>
      <c r="F2" s="18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3">
      <c r="A4" s="19"/>
      <c r="B4" s="20" t="s">
        <v>16</v>
      </c>
      <c r="C4" s="21"/>
      <c r="D4" s="20" t="s">
        <v>16</v>
      </c>
      <c r="E4" s="21"/>
      <c r="F4" s="20" t="s">
        <v>16</v>
      </c>
      <c r="G4" s="21"/>
      <c r="H4" s="20" t="s">
        <v>16</v>
      </c>
      <c r="I4" s="21"/>
      <c r="J4" s="20" t="s">
        <v>16</v>
      </c>
      <c r="K4" s="21"/>
      <c r="L4" s="20"/>
      <c r="M4" s="21"/>
      <c r="N4" s="11"/>
    </row>
    <row r="5" spans="1:14" x14ac:dyDescent="0.3">
      <c r="A5" s="9">
        <v>43.3</v>
      </c>
      <c r="B5" s="22"/>
      <c r="C5" s="8">
        <v>2</v>
      </c>
      <c r="D5" s="22"/>
      <c r="E5" s="8">
        <v>2</v>
      </c>
      <c r="F5" s="22"/>
      <c r="G5" s="8">
        <v>2</v>
      </c>
      <c r="H5" s="22"/>
      <c r="I5" s="8">
        <v>2</v>
      </c>
      <c r="J5" s="22"/>
      <c r="K5" s="8">
        <v>2</v>
      </c>
      <c r="L5" s="22"/>
      <c r="M5" s="8"/>
      <c r="N5" s="23">
        <f>C5+E5+G5+I5+K5</f>
        <v>10</v>
      </c>
    </row>
    <row r="6" spans="1:14" x14ac:dyDescent="0.3">
      <c r="A6" s="24"/>
      <c r="B6" s="6"/>
      <c r="C6" s="6"/>
      <c r="D6" s="6"/>
      <c r="F6" s="4"/>
      <c r="G6" s="6"/>
      <c r="H6" s="6"/>
      <c r="I6" s="6"/>
      <c r="J6" s="6"/>
      <c r="K6" s="6"/>
      <c r="L6" s="12"/>
      <c r="M6" s="12"/>
      <c r="N6" s="6"/>
    </row>
    <row r="7" spans="1:14" x14ac:dyDescent="0.3">
      <c r="A7" s="24">
        <f>SUM(A4:A6)</f>
        <v>43.3</v>
      </c>
      <c r="B7" s="7" t="s">
        <v>9</v>
      </c>
      <c r="C7" s="7">
        <f>SUM(C4:C6)</f>
        <v>2</v>
      </c>
      <c r="D7" s="13"/>
      <c r="E7" s="13">
        <f>SUM(E4:E6)</f>
        <v>2</v>
      </c>
      <c r="F7" s="14"/>
      <c r="G7" s="7">
        <f>SUM(G4:G6)</f>
        <v>2</v>
      </c>
      <c r="H7" s="7"/>
      <c r="I7" s="7">
        <f>SUM(I4:I6)</f>
        <v>2</v>
      </c>
      <c r="J7" s="7"/>
      <c r="K7" s="13">
        <f>SUM(K4:K6)</f>
        <v>2</v>
      </c>
      <c r="L7" s="13"/>
      <c r="M7" s="13">
        <f>SUM(M4:M6)</f>
        <v>0</v>
      </c>
      <c r="N7" s="15">
        <f>SUM(N4:N6)</f>
        <v>10</v>
      </c>
    </row>
    <row r="8" spans="1:14" x14ac:dyDescent="0.3">
      <c r="A8" s="17"/>
      <c r="B8" s="17"/>
      <c r="C8" s="17"/>
      <c r="D8" s="17"/>
      <c r="E8" s="17"/>
      <c r="F8" s="18"/>
      <c r="G8" s="17"/>
      <c r="H8" s="17"/>
      <c r="I8" s="17"/>
      <c r="J8" s="25"/>
      <c r="K8" s="17"/>
      <c r="L8" s="17"/>
      <c r="M8" s="17"/>
      <c r="N8" s="17"/>
    </row>
    <row r="9" spans="1:14" x14ac:dyDescent="0.3">
      <c r="A9" s="17"/>
      <c r="B9" s="17"/>
      <c r="C9" s="17"/>
      <c r="D9" s="17"/>
      <c r="E9" s="17"/>
      <c r="F9" s="18"/>
      <c r="G9" s="17"/>
      <c r="H9" s="17" t="s">
        <v>17</v>
      </c>
      <c r="I9" s="17"/>
      <c r="J9" s="25"/>
      <c r="K9" s="26">
        <f>N7*4.33</f>
        <v>43.3</v>
      </c>
      <c r="L9" s="26"/>
      <c r="M9" s="26"/>
      <c r="N9" s="17"/>
    </row>
    <row r="10" spans="1:14" x14ac:dyDescent="0.3">
      <c r="A10" s="17"/>
      <c r="B10" s="17"/>
      <c r="C10" s="17"/>
      <c r="D10" s="17"/>
      <c r="E10" s="17"/>
      <c r="F10" s="18"/>
      <c r="G10" s="17"/>
      <c r="H10" s="17"/>
      <c r="I10" s="27">
        <f>N7</f>
        <v>10</v>
      </c>
      <c r="J10" s="17"/>
      <c r="K10" s="17"/>
      <c r="L10" s="17"/>
      <c r="M10" s="17"/>
      <c r="N10" s="17"/>
    </row>
    <row r="11" spans="1:14" x14ac:dyDescent="0.3">
      <c r="A11" s="17"/>
      <c r="B11" s="17" t="s">
        <v>10</v>
      </c>
      <c r="C11" s="17"/>
      <c r="D11" s="17"/>
      <c r="E11" s="28"/>
      <c r="F11" s="29" t="s">
        <v>19</v>
      </c>
      <c r="G11" s="17"/>
      <c r="H11" s="17"/>
      <c r="I11" s="17"/>
      <c r="J11" s="17"/>
      <c r="K11" s="17"/>
      <c r="L11" s="17"/>
      <c r="M11" s="17"/>
      <c r="N11" s="17"/>
    </row>
    <row r="12" spans="1:14" x14ac:dyDescent="0.3">
      <c r="A12" s="17"/>
      <c r="B12" s="17" t="s">
        <v>11</v>
      </c>
      <c r="C12" s="17"/>
      <c r="D12" s="17" t="str">
        <f>B1</f>
        <v>ROCIO MARTINEZ ORTEGA</v>
      </c>
      <c r="E12" s="17"/>
      <c r="F12" s="18"/>
      <c r="G12" s="17"/>
      <c r="H12" s="17"/>
      <c r="I12" s="17"/>
      <c r="J12" s="17"/>
      <c r="K12" s="17"/>
      <c r="L12" s="17"/>
      <c r="M12" s="17"/>
      <c r="N12" s="17"/>
    </row>
    <row r="13" spans="1:14" x14ac:dyDescent="0.3">
      <c r="B13" t="s">
        <v>18</v>
      </c>
      <c r="F13" s="30"/>
    </row>
  </sheetData>
  <pageMargins left="0.25" right="0.25" top="0.75" bottom="0.75" header="0.3" footer="0.3"/>
  <pageSetup paperSize="9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ColWidth="9.109375" defaultRowHeight="14.4" x14ac:dyDescent="0.3"/>
  <sheetData>
    <row r="1" spans="1:14" x14ac:dyDescent="0.3">
      <c r="B1" t="s">
        <v>15</v>
      </c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ht="48.6" x14ac:dyDescent="0.3">
      <c r="A4" s="3"/>
      <c r="B4" s="4"/>
      <c r="C4" s="5"/>
      <c r="D4" s="6"/>
      <c r="E4" s="5"/>
      <c r="F4" s="4"/>
      <c r="G4" s="5"/>
      <c r="H4" s="4"/>
      <c r="I4" s="5"/>
      <c r="J4" s="4" t="s">
        <v>13</v>
      </c>
      <c r="K4" s="5"/>
      <c r="M4" s="6"/>
      <c r="N4" s="6"/>
    </row>
    <row r="5" spans="1:14" x14ac:dyDescent="0.3">
      <c r="A5" s="7">
        <v>2</v>
      </c>
      <c r="B5" s="8"/>
      <c r="C5" s="9"/>
      <c r="D5" s="8"/>
      <c r="E5" s="10"/>
      <c r="F5" s="8"/>
      <c r="G5" s="9">
        <v>0</v>
      </c>
      <c r="H5" s="8"/>
      <c r="I5" s="9"/>
      <c r="J5" s="8"/>
      <c r="K5" s="9">
        <v>2</v>
      </c>
      <c r="L5" s="9"/>
      <c r="M5" s="9"/>
      <c r="N5" s="8">
        <f>C5+E5+G5+I5+K5+M5</f>
        <v>2</v>
      </c>
    </row>
    <row r="6" spans="1:14" x14ac:dyDescent="0.3">
      <c r="A6" s="11"/>
      <c r="B6" s="6"/>
      <c r="C6" s="6"/>
      <c r="D6" s="6"/>
      <c r="E6" s="6"/>
      <c r="F6" s="4"/>
      <c r="G6" s="6"/>
      <c r="H6" s="6"/>
      <c r="I6" s="6"/>
      <c r="J6" s="6"/>
      <c r="K6" s="6"/>
      <c r="L6" s="12"/>
      <c r="M6" s="12"/>
      <c r="N6" s="6"/>
    </row>
    <row r="7" spans="1:14" x14ac:dyDescent="0.3">
      <c r="A7" s="10">
        <f>SUM(A4:A6)</f>
        <v>2</v>
      </c>
      <c r="B7" s="7" t="s">
        <v>9</v>
      </c>
      <c r="C7" s="7">
        <f>SUM(C4:C6)</f>
        <v>0</v>
      </c>
      <c r="D7" s="13"/>
      <c r="E7" s="13">
        <f>SUM(E4:E6)</f>
        <v>0</v>
      </c>
      <c r="F7" s="14"/>
      <c r="G7" s="7">
        <f>SUM(G4:G6)</f>
        <v>0</v>
      </c>
      <c r="H7" s="7"/>
      <c r="I7" s="13">
        <f>SUM(I4:I6)</f>
        <v>0</v>
      </c>
      <c r="J7" s="7"/>
      <c r="K7" s="13">
        <f>SUM(K4:K6)</f>
        <v>2</v>
      </c>
      <c r="L7" s="13"/>
      <c r="M7" s="13">
        <f>SUM(M4:M6)</f>
        <v>0</v>
      </c>
      <c r="N7" s="15">
        <f>SUM(N4:N6)</f>
        <v>2</v>
      </c>
    </row>
    <row r="11" spans="1:14" x14ac:dyDescent="0.3">
      <c r="B11" s="16" t="s">
        <v>10</v>
      </c>
      <c r="E11" t="s">
        <v>14</v>
      </c>
    </row>
    <row r="12" spans="1:14" x14ac:dyDescent="0.3">
      <c r="B12" t="s">
        <v>11</v>
      </c>
      <c r="D12" t="str">
        <f>B1</f>
        <v>ROCIO MARTINEZ ORTEGA</v>
      </c>
    </row>
    <row r="13" spans="1:14" x14ac:dyDescent="0.3">
      <c r="B13" t="s">
        <v>12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91</vt:i4>
      </vt:variant>
      <vt:variant>
        <vt:lpstr>Rangos con nombre</vt:lpstr>
      </vt:variant>
      <vt:variant>
        <vt:i4>13</vt:i4>
      </vt:variant>
    </vt:vector>
  </HeadingPairs>
  <TitlesOfParts>
    <vt:vector size="104" baseType="lpstr">
      <vt:lpstr>SU PLANNING 01,08,2022</vt:lpstr>
      <vt:lpstr>SU PLANNING 15,07,2022</vt:lpstr>
      <vt:lpstr>su planning 01,07,2022</vt:lpstr>
      <vt:lpstr>su planning 15,06,2022</vt:lpstr>
      <vt:lpstr>SU PLANNING 26,04,2022</vt:lpstr>
      <vt:lpstr>SU PLANNING 22,04,2022</vt:lpstr>
      <vt:lpstr>SU PLANNING 16,04,2022</vt:lpstr>
      <vt:lpstr>SU PLANNING 01,04,2022</vt:lpstr>
      <vt:lpstr>SU PLANNING 12,03,2022</vt:lpstr>
      <vt:lpstr>SU PLANNING 03,02,2022</vt:lpstr>
      <vt:lpstr>SU PLANNING 02,03,2022</vt:lpstr>
      <vt:lpstr>SU PLANNING 01,03,2022</vt:lpstr>
      <vt:lpstr>SU PLANNING 17,02,2022</vt:lpstr>
      <vt:lpstr>SU PLANNING 10,02,22</vt:lpstr>
      <vt:lpstr>SU PLANNING 02,02,2022</vt:lpstr>
      <vt:lpstr>SU PLANNING 01,02,2022</vt:lpstr>
      <vt:lpstr>SU PLANNING 15,01,2022</vt:lpstr>
      <vt:lpstr>SU PLANNING 04,01,2022</vt:lpstr>
      <vt:lpstr>SU PLANNING 01,12,21</vt:lpstr>
      <vt:lpstr>SU PLANNING 01,11,2021</vt:lpstr>
      <vt:lpstr>SU PLANNING 26,10,2021</vt:lpstr>
      <vt:lpstr>SU PLANNING 13,10,2021</vt:lpstr>
      <vt:lpstr>SU PLANNING 01,10,2021</vt:lpstr>
      <vt:lpstr>su planning 01,09,2021</vt:lpstr>
      <vt:lpstr>SU PLANNING 01,08,2021</vt:lpstr>
      <vt:lpstr>SU PLANNING 29,07,21</vt:lpstr>
      <vt:lpstr>SU PLANNING 21,07,2021</vt:lpstr>
      <vt:lpstr>SU PLANNING 10,07,21</vt:lpstr>
      <vt:lpstr>SU PLANNING 01,07,2021</vt:lpstr>
      <vt:lpstr>SU PLANNING 19,06,2021</vt:lpstr>
      <vt:lpstr>SU PLANNING 16,06,2021</vt:lpstr>
      <vt:lpstr>SU PLANNING 08,06,2021</vt:lpstr>
      <vt:lpstr>SU PLANNING 02,06,2021</vt:lpstr>
      <vt:lpstr>SU PLANNING 01,06,2021</vt:lpstr>
      <vt:lpstr>SU PLANNING 25,05,2021</vt:lpstr>
      <vt:lpstr>SU PLANNING 18,05,2021</vt:lpstr>
      <vt:lpstr>SU PLANNING 17,05,2021</vt:lpstr>
      <vt:lpstr>SU PLANNING 06,05,2021</vt:lpstr>
      <vt:lpstr>SU PLANNING 03,05,2021</vt:lpstr>
      <vt:lpstr>SU PLANNING 01,04,2021</vt:lpstr>
      <vt:lpstr>SU PLANNING 23,03,21</vt:lpstr>
      <vt:lpstr>SU PLANNING 01,02,2021</vt:lpstr>
      <vt:lpstr>SU PLANNING 23,01,2021</vt:lpstr>
      <vt:lpstr>SU PLANNING 11,01,2021</vt:lpstr>
      <vt:lpstr>SU PLANNING 01,01,2021</vt:lpstr>
      <vt:lpstr>SU PLANNING 16,12,2020</vt:lpstr>
      <vt:lpstr>SU PLANNING 01,12,2020</vt:lpstr>
      <vt:lpstr>SU PLANNING 23,11,2020</vt:lpstr>
      <vt:lpstr>SU PLANNING 10,11,2020</vt:lpstr>
      <vt:lpstr>SU PLANNING 04,11,2020</vt:lpstr>
      <vt:lpstr>SU PLANNING 03,11,2020</vt:lpstr>
      <vt:lpstr>SU PLANNING 07,10,2020</vt:lpstr>
      <vt:lpstr>SU PLANNING 01,10,2020</vt:lpstr>
      <vt:lpstr>SU PLANNING 29,09,2020</vt:lpstr>
      <vt:lpstr>SU PLANNING 25,09,2020</vt:lpstr>
      <vt:lpstr>SU PLANNING 16,09,2020</vt:lpstr>
      <vt:lpstr>SU PLANNING 10,09,2020</vt:lpstr>
      <vt:lpstr>SU PLANNING 08,09,2020</vt:lpstr>
      <vt:lpstr>SU PLANNING 02,09,2020</vt:lpstr>
      <vt:lpstr>SU PLANNING 18,11,2019</vt:lpstr>
      <vt:lpstr>SU PLANNING 05,10,2019</vt:lpstr>
      <vt:lpstr>su planning 31,10,2019</vt:lpstr>
      <vt:lpstr>SUYO + PEÑA 08,10,2019</vt:lpstr>
      <vt:lpstr>SUYO +PEÑA</vt:lpstr>
      <vt:lpstr>SU PLANNING 08,10,2019</vt:lpstr>
      <vt:lpstr>SU PLANNING 25,09,2019</vt:lpstr>
      <vt:lpstr>SU PLANNING 01,09,2019</vt:lpstr>
      <vt:lpstr>suyo +isabel+trini+marilo 27,08</vt:lpstr>
      <vt:lpstr>SU PLANNING 19,08,2019</vt:lpstr>
      <vt:lpstr>TODO + TRINI</vt:lpstr>
      <vt:lpstr>CUBRE TRINI AMATE 17,08,19</vt:lpstr>
      <vt:lpstr>CUBRE A ISABEL 19,07,2019</vt:lpstr>
      <vt:lpstr>cubre a reme 17,07,2019</vt:lpstr>
      <vt:lpstr>SU PLANNING 08,07,2019</vt:lpstr>
      <vt:lpstr>SU PLANNING 11,06,2019</vt:lpstr>
      <vt:lpstr>SU PLANNING 20,05,2019</vt:lpstr>
      <vt:lpstr>CUBRE A VICTORIA 03,05,2019</vt:lpstr>
      <vt:lpstr>CUBRE A LITA 02,05,2019</vt:lpstr>
      <vt:lpstr>CUBRE A ISABEL 03,05,2019</vt:lpstr>
      <vt:lpstr>CUBRE A ISABEL P 02,05,2019</vt:lpstr>
      <vt:lpstr>CUBRE A VICTORIA 01,04,2019</vt:lpstr>
      <vt:lpstr>CUBRE A MARILO 01,04,2019</vt:lpstr>
      <vt:lpstr>SU PLANNING 29,03,2019</vt:lpstr>
      <vt:lpstr>SU PLANNING 18,03,2019</vt:lpstr>
      <vt:lpstr>SU PLANNING 10,01,2019</vt:lpstr>
      <vt:lpstr>SU PLANNING 01,01,2019</vt:lpstr>
      <vt:lpstr>CUBRE A GERTRU 18 Y 19.12.2018</vt:lpstr>
      <vt:lpstr>SU PLANNING 04,12,2018</vt:lpstr>
      <vt:lpstr>SU PLANNING 28,11,2018</vt:lpstr>
      <vt:lpstr>SU PLANNING 16,11,2018</vt:lpstr>
      <vt:lpstr>SU PLANNING 09,11,2018</vt:lpstr>
      <vt:lpstr>'SU PLANNING 01,02,2022'!Área_de_impresión</vt:lpstr>
      <vt:lpstr>'SU PLANNING 01,08,2022'!Área_de_impresión</vt:lpstr>
      <vt:lpstr>'SU PLANNING 01,11,2021'!Área_de_impresión</vt:lpstr>
      <vt:lpstr>'SU PLANNING 01,12,2020'!Área_de_impresión</vt:lpstr>
      <vt:lpstr>'SU PLANNING 01,12,21'!Área_de_impresión</vt:lpstr>
      <vt:lpstr>'SU PLANNING 02,02,2022'!Área_de_impresión</vt:lpstr>
      <vt:lpstr>'SU PLANNING 10,11,2020'!Área_de_impresión</vt:lpstr>
      <vt:lpstr>'SU PLANNING 16,06,2021'!Área_de_impresión</vt:lpstr>
      <vt:lpstr>'SU PLANNING 17,02,2022'!Área_de_impresión</vt:lpstr>
      <vt:lpstr>'SU PLANNING 19,06,2021'!Área_de_impresión</vt:lpstr>
      <vt:lpstr>'SU PLANNING 23,01,2021'!Área_de_impresión</vt:lpstr>
      <vt:lpstr>'SU PLANNING 23,03,21'!Área_de_impresión</vt:lpstr>
      <vt:lpstr>'SUYO + PEÑA 08,10,2019'!Área_de_impresión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2023-03-17T18:15:45Z</dcterms:modified>
</cp:coreProperties>
</file>