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2,01,2023" sheetId="72" r:id="rId1"/>
    <sheet name="SU PLANNING 01,12,2022" sheetId="71" r:id="rId2"/>
    <sheet name="SU PLANNING 01,09,2022 " sheetId="70" r:id="rId3"/>
    <sheet name="SU PLANNING 22,08,2022 " sheetId="69" r:id="rId4"/>
    <sheet name="SU PLANNING 16,08,2022" sheetId="67" r:id="rId5"/>
    <sheet name="SU PLANNING 28,04,2022" sheetId="65" r:id="rId6"/>
    <sheet name="SU PLANNING 21,04,2022" sheetId="63" r:id="rId7"/>
    <sheet name="SU PLANNING 16,04,2022" sheetId="64" r:id="rId8"/>
    <sheet name="SU PLANNING 04,04,2022" sheetId="62" r:id="rId9"/>
    <sheet name="SU PLANNING 01,04,2022" sheetId="61" r:id="rId10"/>
    <sheet name="SU PLANNING 02,03,2022" sheetId="60" r:id="rId11"/>
    <sheet name="SU PLANNING 01,03,2022" sheetId="58" r:id="rId12"/>
    <sheet name="SU PLANNING 19,02,22 INCENTIVO " sheetId="59" r:id="rId13"/>
    <sheet name="SU PLANNING 17,02,2022 INCENTIV" sheetId="57" r:id="rId14"/>
    <sheet name="SU PLANNING 16,02,2022 INCENTIV" sheetId="56" r:id="rId15"/>
    <sheet name="SU PLANNING 15,02,2022 INCENTIV" sheetId="55" r:id="rId16"/>
    <sheet name="SU PLANNING 11,02,2022 INCENTIV" sheetId="53" r:id="rId17"/>
    <sheet name="SU PLANNING 10,02,22 INCENTIVO" sheetId="52" r:id="rId18"/>
    <sheet name="su planning 07,02,2022 INCENTIV" sheetId="51" r:id="rId19"/>
    <sheet name="su planning 01,02,2022" sheetId="50" r:id="rId20"/>
    <sheet name="SU PLANNING 28,01,2022" sheetId="49" r:id="rId21"/>
    <sheet name="SU PLANNING 26,01,2022" sheetId="48" r:id="rId22"/>
    <sheet name="SU PLANNING 01,12,2021" sheetId="47" r:id="rId23"/>
    <sheet name="SU PLANNING 23,11,2021" sheetId="66" r:id="rId24"/>
    <sheet name="SU PLANNING 16,11,2021" sheetId="46" r:id="rId25"/>
    <sheet name="SU PLANNING 15,10,2021" sheetId="45" r:id="rId26"/>
    <sheet name="SU PLANNING 13,10,2021" sheetId="44" r:id="rId27"/>
    <sheet name="SU PLANNING 11,10,2021" sheetId="43" r:id="rId28"/>
    <sheet name="SU PLANNING 01,10,2021" sheetId="42" r:id="rId29"/>
    <sheet name="SU PLANNING 16,09,2021" sheetId="41" r:id="rId30"/>
    <sheet name="SU PLANNING 01,09,2021" sheetId="40" r:id="rId31"/>
    <sheet name="SU PLANNING 17,08,2021" sheetId="39" r:id="rId32"/>
    <sheet name="SU PLANNING 16,07,2021" sheetId="38" r:id="rId33"/>
    <sheet name="SU PLANNING 30,06,2021" sheetId="37" r:id="rId34"/>
    <sheet name="su planning 02,06,2021" sheetId="36" r:id="rId35"/>
    <sheet name="SU PLANNING 01,06,2021" sheetId="35" r:id="rId36"/>
    <sheet name="SU PLANNING 27,05,2021" sheetId="34" r:id="rId37"/>
    <sheet name="SU PLANNING 01,05,2021" sheetId="33" r:id="rId38"/>
    <sheet name="SU PLANNING 19,04,2021" sheetId="32" r:id="rId39"/>
    <sheet name="SU PLANNING 01,04,2021" sheetId="31" r:id="rId40"/>
    <sheet name="SU PLANNING 17,03,2021" sheetId="30" r:id="rId41"/>
    <sheet name="SU PLANNING 01,03,2021" sheetId="29" r:id="rId42"/>
    <sheet name="SU PLANNING 01,12,2020" sheetId="27" r:id="rId43"/>
    <sheet name="SU PLANNING 11,11,2020" sheetId="28" r:id="rId44"/>
    <sheet name="SU PLANNING 05,11,2020" sheetId="26" r:id="rId45"/>
    <sheet name="SU PLANNING 04,09,2020" sheetId="25" r:id="rId46"/>
    <sheet name="SU PLANNING 01,09,2020" sheetId="24" r:id="rId47"/>
    <sheet name="SU PLANNING 11,08,2020" sheetId="23" r:id="rId48"/>
    <sheet name="SU PLANNING 07,08,2020" sheetId="22" r:id="rId49"/>
    <sheet name="su planning 01,08,2020" sheetId="21" r:id="rId50"/>
    <sheet name="SU PLANNING 13,07,2020" sheetId="19" r:id="rId51"/>
    <sheet name="SU PLANNING 09,07,2020" sheetId="20" r:id="rId52"/>
    <sheet name="SU PLANNING 01,07,2020" sheetId="18" r:id="rId53"/>
    <sheet name="SU PLANNING 22,06,2020" sheetId="17" r:id="rId54"/>
    <sheet name="su planning 13,06,2020" sheetId="16" r:id="rId55"/>
    <sheet name="su plannig + sust.fina 09,06" sheetId="15" r:id="rId56"/>
    <sheet name="SU PLANNING 05,06,2020" sheetId="14" r:id="rId57"/>
    <sheet name="su planning 01,06,2020" sheetId="13" r:id="rId58"/>
    <sheet name="SU PLANNING 29,05,2020" sheetId="12" r:id="rId59"/>
    <sheet name="su planning 26,05,2020" sheetId="11" r:id="rId60"/>
    <sheet name="SU PLANNING 16,05,2020" sheetId="10" r:id="rId61"/>
    <sheet name="PLANNING 02,05,2020" sheetId="8" r:id="rId62"/>
    <sheet name="SU PLANNING 01,05,2020" sheetId="9" r:id="rId63"/>
    <sheet name="planning 15,04,2020" sheetId="7" r:id="rId64"/>
    <sheet name="SU PLANNING 04,04,2020" sheetId="5" r:id="rId65"/>
    <sheet name="su planning 18,03,2020" sheetId="3" r:id="rId66"/>
    <sheet name="CUBRE A AUXI 18,02,2020" sheetId="2" r:id="rId67"/>
    <sheet name="SU PLANNING 14,02,2020" sheetId="1" r:id="rId68"/>
  </sheets>
  <definedNames>
    <definedName name="_xlnm.Print_Area" localSheetId="0">'12,01,2023'!$A$1:$N$30</definedName>
    <definedName name="_xlnm.Print_Area" localSheetId="57">'su planning 01,06,2020'!$A$1:$N$24</definedName>
    <definedName name="_xlnm.Print_Area" localSheetId="2">'SU PLANNING 01,09,2022 '!$A$1:$N$26</definedName>
    <definedName name="_xlnm.Print_Area" localSheetId="1">'SU PLANNING 01,12,2022'!$A$1:$N$30</definedName>
    <definedName name="_xlnm.Print_Area" localSheetId="64">'SU PLANNING 04,04,2020'!$A$1:$N$19</definedName>
    <definedName name="_xlnm.Print_Area" localSheetId="51">'SU PLANNING 09,07,2020'!$A$1:$N$36</definedName>
    <definedName name="_xlnm.Print_Area" localSheetId="43">'SU PLANNING 11,11,2020'!$A$1:$M$30</definedName>
    <definedName name="_xlnm.Print_Area" localSheetId="50">'SU PLANNING 13,07,2020'!$A$1:$M$39</definedName>
    <definedName name="_xlnm.Print_Area" localSheetId="4">'SU PLANNING 16,08,2022'!$A$1:$N$25</definedName>
    <definedName name="_xlnm.Print_Area" localSheetId="3">'SU PLANNING 22,08,2022 '!$A$1:$N$23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72" l="1"/>
  <c r="K25" i="72"/>
  <c r="I25" i="72"/>
  <c r="G25" i="72"/>
  <c r="E25" i="72"/>
  <c r="C25" i="72"/>
  <c r="N22" i="72"/>
  <c r="N20" i="72"/>
  <c r="N18" i="72"/>
  <c r="A18" i="72"/>
  <c r="A25" i="72" s="1"/>
  <c r="N16" i="72"/>
  <c r="N14" i="72"/>
  <c r="N12" i="72"/>
  <c r="N10" i="72"/>
  <c r="N8" i="72"/>
  <c r="N6" i="72"/>
  <c r="N4" i="72"/>
  <c r="N25" i="72" l="1"/>
  <c r="J27" i="72" s="1"/>
  <c r="I27" i="71"/>
  <c r="N24" i="71"/>
  <c r="C27" i="71"/>
  <c r="K27" i="71" l="1"/>
  <c r="E27" i="71"/>
  <c r="A27" i="71"/>
  <c r="N27" i="71" l="1"/>
  <c r="M27" i="71" l="1"/>
  <c r="G27" i="71"/>
  <c r="N22" i="71"/>
  <c r="N20" i="71"/>
  <c r="A20" i="71" s="1"/>
  <c r="N18" i="71"/>
  <c r="N16" i="71"/>
  <c r="N14" i="71"/>
  <c r="N12" i="71"/>
  <c r="N10" i="71"/>
  <c r="N8" i="71"/>
  <c r="N6" i="71"/>
  <c r="N4" i="71"/>
  <c r="J29" i="71" l="1"/>
  <c r="A20" i="70"/>
  <c r="M23" i="70" l="1"/>
  <c r="K23" i="70"/>
  <c r="I23" i="70"/>
  <c r="G23" i="70"/>
  <c r="E23" i="70"/>
  <c r="C23" i="70"/>
  <c r="A23" i="70"/>
  <c r="N22" i="70"/>
  <c r="N20" i="70"/>
  <c r="N18" i="70"/>
  <c r="N16" i="70"/>
  <c r="N14" i="70"/>
  <c r="N12" i="70"/>
  <c r="N10" i="70"/>
  <c r="N8" i="70"/>
  <c r="N6" i="70"/>
  <c r="N4" i="70"/>
  <c r="N23" i="70" s="1"/>
  <c r="J25" i="70" s="1"/>
  <c r="M21" i="69"/>
  <c r="K21" i="69"/>
  <c r="I21" i="69"/>
  <c r="G21" i="69"/>
  <c r="E21" i="69"/>
  <c r="C21" i="69"/>
  <c r="A21" i="69"/>
  <c r="N20" i="69"/>
  <c r="N18" i="69"/>
  <c r="N16" i="69"/>
  <c r="N14" i="69"/>
  <c r="N12" i="69"/>
  <c r="N10" i="69"/>
  <c r="N8" i="69"/>
  <c r="N6" i="69"/>
  <c r="N4" i="69"/>
  <c r="N21" i="69" l="1"/>
  <c r="J23" i="69" s="1"/>
  <c r="M23" i="67"/>
  <c r="K23" i="67"/>
  <c r="I23" i="67"/>
  <c r="G23" i="67"/>
  <c r="E23" i="67"/>
  <c r="C23" i="67"/>
  <c r="A23" i="67"/>
  <c r="N22" i="67"/>
  <c r="N20" i="67"/>
  <c r="N18" i="67"/>
  <c r="N16" i="67"/>
  <c r="N14" i="67"/>
  <c r="N12" i="67"/>
  <c r="N10" i="67"/>
  <c r="N8" i="67"/>
  <c r="N6" i="67"/>
  <c r="N4" i="67"/>
  <c r="N23" i="67" l="1"/>
  <c r="J25" i="67" s="1"/>
  <c r="N25" i="65"/>
  <c r="K25" i="65"/>
  <c r="I25" i="65"/>
  <c r="G25" i="65"/>
  <c r="E25" i="65"/>
  <c r="M27" i="66" l="1"/>
  <c r="K27" i="66"/>
  <c r="I27" i="66"/>
  <c r="G27" i="66"/>
  <c r="E27" i="66"/>
  <c r="C27" i="66"/>
  <c r="A27" i="66"/>
  <c r="N26" i="66"/>
  <c r="N24" i="66"/>
  <c r="N22" i="66"/>
  <c r="N20" i="66"/>
  <c r="N18" i="66"/>
  <c r="N16" i="66"/>
  <c r="N14" i="66"/>
  <c r="N12" i="66"/>
  <c r="N10" i="66"/>
  <c r="N8" i="66"/>
  <c r="N6" i="66"/>
  <c r="N4" i="66"/>
  <c r="N27" i="66" l="1"/>
  <c r="J29" i="66" s="1"/>
  <c r="M25" i="65"/>
  <c r="C25" i="65"/>
  <c r="A25" i="65"/>
  <c r="N24" i="65"/>
  <c r="N22" i="65"/>
  <c r="N20" i="65"/>
  <c r="N18" i="65"/>
  <c r="N16" i="65"/>
  <c r="N14" i="65"/>
  <c r="N12" i="65"/>
  <c r="N10" i="65"/>
  <c r="N8" i="65"/>
  <c r="N6" i="65"/>
  <c r="N4" i="65"/>
  <c r="J27" i="65" l="1"/>
  <c r="N25" i="63"/>
  <c r="K25" i="63"/>
  <c r="I25" i="63"/>
  <c r="G25" i="63"/>
  <c r="E25" i="63"/>
  <c r="N23" i="64"/>
  <c r="K23" i="64"/>
  <c r="I23" i="64"/>
  <c r="G23" i="64"/>
  <c r="E23" i="64"/>
  <c r="N30" i="62"/>
  <c r="K30" i="62"/>
  <c r="I30" i="62"/>
  <c r="G30" i="62"/>
  <c r="E30" i="62"/>
  <c r="N32" i="61"/>
  <c r="K32" i="61"/>
  <c r="I32" i="61"/>
  <c r="G32" i="61"/>
  <c r="E32" i="61"/>
  <c r="N24" i="63" l="1"/>
  <c r="M23" i="64"/>
  <c r="C23" i="64"/>
  <c r="A23" i="64"/>
  <c r="N22" i="64"/>
  <c r="N20" i="64"/>
  <c r="N18" i="64"/>
  <c r="N16" i="64"/>
  <c r="N14" i="64"/>
  <c r="N12" i="64"/>
  <c r="N10" i="64"/>
  <c r="N8" i="64"/>
  <c r="N6" i="64"/>
  <c r="N4" i="64"/>
  <c r="M25" i="63"/>
  <c r="C25" i="63"/>
  <c r="A25" i="63"/>
  <c r="N22" i="63"/>
  <c r="N20" i="63"/>
  <c r="N18" i="63"/>
  <c r="N16" i="63"/>
  <c r="N14" i="63"/>
  <c r="N12" i="63"/>
  <c r="N10" i="63"/>
  <c r="N8" i="63"/>
  <c r="N6" i="63"/>
  <c r="N4" i="63"/>
  <c r="J27" i="63" l="1"/>
  <c r="J25" i="64"/>
  <c r="M30" i="62"/>
  <c r="C30" i="62"/>
  <c r="A30" i="62"/>
  <c r="N29" i="62"/>
  <c r="N27" i="62"/>
  <c r="N25" i="62"/>
  <c r="N24" i="62"/>
  <c r="N22" i="62"/>
  <c r="N20" i="62"/>
  <c r="N18" i="62"/>
  <c r="N16" i="62"/>
  <c r="N14" i="62"/>
  <c r="N12" i="62"/>
  <c r="N10" i="62"/>
  <c r="N8" i="62"/>
  <c r="N6" i="62"/>
  <c r="N4" i="62"/>
  <c r="J32" i="62" l="1"/>
  <c r="A32" i="61"/>
  <c r="C32" i="61"/>
  <c r="N31" i="61"/>
  <c r="N29" i="61" l="1"/>
  <c r="N27" i="61"/>
  <c r="N26" i="61"/>
  <c r="M32" i="61" l="1"/>
  <c r="N24" i="61"/>
  <c r="N22" i="61"/>
  <c r="N20" i="61"/>
  <c r="N18" i="61"/>
  <c r="N16" i="61"/>
  <c r="N14" i="61"/>
  <c r="N12" i="61"/>
  <c r="N10" i="61"/>
  <c r="N8" i="61"/>
  <c r="N6" i="61"/>
  <c r="N4" i="61"/>
  <c r="J34" i="61" l="1"/>
  <c r="N29" i="58"/>
  <c r="K29" i="58"/>
  <c r="I29" i="58"/>
  <c r="G29" i="58"/>
  <c r="M29" i="60" l="1"/>
  <c r="K29" i="60"/>
  <c r="I29" i="60"/>
  <c r="G29" i="60"/>
  <c r="E29" i="60"/>
  <c r="C29" i="60"/>
  <c r="A29" i="60"/>
  <c r="N28" i="60"/>
  <c r="N26" i="60"/>
  <c r="N24" i="60"/>
  <c r="N22" i="60"/>
  <c r="N20" i="60"/>
  <c r="N18" i="60"/>
  <c r="N16" i="60"/>
  <c r="N14" i="60"/>
  <c r="N12" i="60"/>
  <c r="N10" i="60"/>
  <c r="N8" i="60"/>
  <c r="N6" i="60"/>
  <c r="N4" i="60"/>
  <c r="N29" i="60" l="1"/>
  <c r="J31" i="60" s="1"/>
  <c r="E29" i="58"/>
  <c r="M29" i="58"/>
  <c r="C29" i="58"/>
  <c r="A29" i="58"/>
  <c r="N28" i="58"/>
  <c r="N26" i="58" l="1"/>
  <c r="N24" i="58"/>
  <c r="N22" i="58" l="1"/>
  <c r="N20" i="58" l="1"/>
  <c r="N18" i="58"/>
  <c r="N16" i="58"/>
  <c r="N14" i="58"/>
  <c r="N12" i="58"/>
  <c r="N10" i="58"/>
  <c r="N8" i="58"/>
  <c r="N6" i="58"/>
  <c r="N4" i="58"/>
  <c r="J31" i="58" s="1"/>
  <c r="N21" i="59" l="1"/>
  <c r="K21" i="59"/>
  <c r="I21" i="59"/>
  <c r="G21" i="59"/>
  <c r="E21" i="59"/>
  <c r="M21" i="59"/>
  <c r="C21" i="59"/>
  <c r="A21" i="59"/>
  <c r="N20" i="59"/>
  <c r="N18" i="59"/>
  <c r="N16" i="59"/>
  <c r="N14" i="59"/>
  <c r="N12" i="59"/>
  <c r="N10" i="59"/>
  <c r="N8" i="59"/>
  <c r="N6" i="59"/>
  <c r="N4" i="59"/>
  <c r="J23" i="59" l="1"/>
  <c r="N27" i="57"/>
  <c r="K27" i="57"/>
  <c r="I27" i="57"/>
  <c r="G27" i="57"/>
  <c r="E27" i="57"/>
  <c r="C27" i="57"/>
  <c r="A27" i="57"/>
  <c r="N26" i="57"/>
  <c r="M27" i="57"/>
  <c r="N24" i="57"/>
  <c r="N22" i="57"/>
  <c r="N20" i="57"/>
  <c r="N18" i="57"/>
  <c r="N16" i="57"/>
  <c r="N14" i="57"/>
  <c r="N12" i="57"/>
  <c r="N10" i="57"/>
  <c r="N8" i="57"/>
  <c r="N6" i="57"/>
  <c r="N4" i="57"/>
  <c r="N25" i="56"/>
  <c r="K25" i="56"/>
  <c r="I25" i="56"/>
  <c r="G25" i="56"/>
  <c r="E25" i="56"/>
  <c r="C25" i="56"/>
  <c r="A25" i="56"/>
  <c r="N24" i="56"/>
  <c r="M25" i="56"/>
  <c r="N22" i="56"/>
  <c r="N20" i="56"/>
  <c r="N18" i="56"/>
  <c r="N16" i="56"/>
  <c r="N14" i="56"/>
  <c r="N12" i="56"/>
  <c r="N10" i="56"/>
  <c r="N8" i="56"/>
  <c r="N6" i="56"/>
  <c r="N4" i="56"/>
  <c r="K23" i="55"/>
  <c r="M23" i="55"/>
  <c r="N23" i="55"/>
  <c r="I23" i="55"/>
  <c r="G23" i="55"/>
  <c r="E23" i="55"/>
  <c r="C23" i="55"/>
  <c r="A23" i="55"/>
  <c r="N22" i="55"/>
  <c r="N20" i="55"/>
  <c r="J29" i="57" l="1"/>
  <c r="J27" i="56"/>
  <c r="N18" i="55" l="1"/>
  <c r="N16" i="55"/>
  <c r="N14" i="55"/>
  <c r="N12" i="55"/>
  <c r="N10" i="55"/>
  <c r="N8" i="55"/>
  <c r="N6" i="55"/>
  <c r="N4" i="55"/>
  <c r="J25" i="55" l="1"/>
  <c r="M23" i="53" l="1"/>
  <c r="K23" i="53"/>
  <c r="I23" i="53"/>
  <c r="G23" i="53"/>
  <c r="E23" i="53"/>
  <c r="C23" i="53"/>
  <c r="A23" i="53"/>
  <c r="N22" i="53"/>
  <c r="N20" i="53"/>
  <c r="N18" i="53"/>
  <c r="N16" i="53"/>
  <c r="N14" i="53"/>
  <c r="N12" i="53"/>
  <c r="N10" i="53"/>
  <c r="N8" i="53"/>
  <c r="N6" i="53"/>
  <c r="N4" i="53"/>
  <c r="N23" i="53" l="1"/>
  <c r="J25" i="53" s="1"/>
  <c r="N29" i="52"/>
  <c r="K29" i="52"/>
  <c r="I29" i="52"/>
  <c r="G29" i="52"/>
  <c r="E29" i="52"/>
  <c r="C29" i="52"/>
  <c r="A29" i="52"/>
  <c r="N28" i="52"/>
  <c r="N26" i="52"/>
  <c r="M29" i="52" l="1"/>
  <c r="N24" i="52"/>
  <c r="N22" i="52"/>
  <c r="N20" i="52"/>
  <c r="N18" i="52"/>
  <c r="N16" i="52"/>
  <c r="N14" i="52"/>
  <c r="N12" i="52"/>
  <c r="N10" i="52"/>
  <c r="N8" i="52"/>
  <c r="N6" i="52"/>
  <c r="N4" i="52"/>
  <c r="J31" i="52" s="1"/>
  <c r="N25" i="51" l="1"/>
  <c r="K25" i="51"/>
  <c r="I25" i="51"/>
  <c r="G25" i="51"/>
  <c r="E25" i="51"/>
  <c r="N24" i="51"/>
  <c r="M25" i="51" l="1"/>
  <c r="C25" i="51"/>
  <c r="A25" i="51"/>
  <c r="N22" i="51"/>
  <c r="N20" i="51"/>
  <c r="N18" i="51" l="1"/>
  <c r="N16" i="51"/>
  <c r="N14" i="51"/>
  <c r="N12" i="51"/>
  <c r="N10" i="51"/>
  <c r="N8" i="51"/>
  <c r="N6" i="51"/>
  <c r="N4" i="51"/>
  <c r="J27" i="51" s="1"/>
  <c r="N19" i="50"/>
  <c r="K19" i="50"/>
  <c r="I19" i="50"/>
  <c r="G19" i="50"/>
  <c r="E19" i="50"/>
  <c r="M19" i="50"/>
  <c r="C19" i="50"/>
  <c r="A19" i="50"/>
  <c r="N18" i="50"/>
  <c r="N16" i="50"/>
  <c r="N14" i="50"/>
  <c r="N12" i="50"/>
  <c r="N10" i="50"/>
  <c r="N8" i="50"/>
  <c r="N6" i="50"/>
  <c r="N4" i="50"/>
  <c r="J21" i="50" s="1"/>
  <c r="K29" i="48" l="1"/>
  <c r="M29" i="48"/>
  <c r="N29" i="48"/>
  <c r="I29" i="48"/>
  <c r="G29" i="48"/>
  <c r="E29" i="48"/>
  <c r="C29" i="48"/>
  <c r="A29" i="48"/>
  <c r="N28" i="48"/>
  <c r="N26" i="48"/>
  <c r="N24" i="48"/>
  <c r="N22" i="48"/>
  <c r="K21" i="49" l="1"/>
  <c r="N21" i="49"/>
  <c r="M21" i="49"/>
  <c r="I21" i="49"/>
  <c r="G21" i="49"/>
  <c r="E21" i="49"/>
  <c r="C21" i="49"/>
  <c r="A21" i="49"/>
  <c r="N20" i="49"/>
  <c r="N18" i="49"/>
  <c r="N16" i="49"/>
  <c r="N14" i="49"/>
  <c r="N12" i="49"/>
  <c r="N10" i="49"/>
  <c r="N8" i="49"/>
  <c r="N6" i="49"/>
  <c r="N4" i="49"/>
  <c r="J23" i="49" s="1"/>
  <c r="N20" i="48"/>
  <c r="N18" i="48"/>
  <c r="N16" i="48"/>
  <c r="N14" i="48"/>
  <c r="N12" i="48"/>
  <c r="N10" i="48"/>
  <c r="N8" i="48"/>
  <c r="N6" i="48"/>
  <c r="N4" i="48"/>
  <c r="J31" i="48" l="1"/>
  <c r="K21" i="47"/>
  <c r="I21" i="47"/>
  <c r="G21" i="47"/>
  <c r="E21" i="47"/>
  <c r="M21" i="47"/>
  <c r="C21" i="47"/>
  <c r="A21" i="47"/>
  <c r="N20" i="47"/>
  <c r="N18" i="47"/>
  <c r="N16" i="47"/>
  <c r="N14" i="47"/>
  <c r="N12" i="47"/>
  <c r="N10" i="47"/>
  <c r="N8" i="47"/>
  <c r="N6" i="47"/>
  <c r="N4" i="47"/>
  <c r="N29" i="46"/>
  <c r="K29" i="46"/>
  <c r="I29" i="46"/>
  <c r="G29" i="46"/>
  <c r="E29" i="46"/>
  <c r="C29" i="46"/>
  <c r="A29" i="46"/>
  <c r="N28" i="46"/>
  <c r="N26" i="46"/>
  <c r="N21" i="47" l="1"/>
  <c r="J23" i="47"/>
  <c r="M29" i="46" l="1"/>
  <c r="N24" i="46"/>
  <c r="N22" i="46"/>
  <c r="N20" i="46"/>
  <c r="N18" i="46"/>
  <c r="N16" i="46"/>
  <c r="N14" i="46"/>
  <c r="N12" i="46"/>
  <c r="N10" i="46"/>
  <c r="N8" i="46"/>
  <c r="N6" i="46"/>
  <c r="N4" i="46"/>
  <c r="J31" i="46" s="1"/>
  <c r="N25" i="45" l="1"/>
  <c r="K25" i="45"/>
  <c r="I25" i="45"/>
  <c r="G25" i="45"/>
  <c r="E25" i="45"/>
  <c r="M25" i="45"/>
  <c r="C25" i="45"/>
  <c r="A25" i="45"/>
  <c r="N24" i="45"/>
  <c r="N22" i="45"/>
  <c r="N20" i="45"/>
  <c r="N18" i="45"/>
  <c r="N16" i="45"/>
  <c r="N14" i="45"/>
  <c r="N12" i="45"/>
  <c r="N10" i="45"/>
  <c r="N8" i="45"/>
  <c r="N6" i="45"/>
  <c r="N4" i="45"/>
  <c r="J27" i="45" l="1"/>
  <c r="K31" i="44"/>
  <c r="I31" i="44"/>
  <c r="G31" i="44"/>
  <c r="E31" i="44"/>
  <c r="C31" i="44"/>
  <c r="A31" i="44"/>
  <c r="N25" i="42"/>
  <c r="K25" i="42"/>
  <c r="K27" i="43"/>
  <c r="M27" i="43"/>
  <c r="N27" i="43"/>
  <c r="I27" i="43"/>
  <c r="E27" i="43"/>
  <c r="G27" i="43"/>
  <c r="C27" i="43" l="1"/>
  <c r="A27" i="43"/>
  <c r="N26" i="43"/>
  <c r="N30" i="44" l="1"/>
  <c r="N28" i="44"/>
  <c r="M31" i="44" l="1"/>
  <c r="N26" i="44"/>
  <c r="N24" i="44"/>
  <c r="N22" i="44"/>
  <c r="N20" i="44"/>
  <c r="N18" i="44"/>
  <c r="N16" i="44"/>
  <c r="N14" i="44"/>
  <c r="N12" i="44"/>
  <c r="N10" i="44"/>
  <c r="N8" i="44"/>
  <c r="N6" i="44"/>
  <c r="N4" i="44"/>
  <c r="N31" i="44" l="1"/>
  <c r="J33" i="44"/>
  <c r="N24" i="43"/>
  <c r="N22" i="43"/>
  <c r="N20" i="43"/>
  <c r="N18" i="43"/>
  <c r="N16" i="43"/>
  <c r="N14" i="43"/>
  <c r="N12" i="43"/>
  <c r="N10" i="43"/>
  <c r="N8" i="43"/>
  <c r="N6" i="43"/>
  <c r="N4" i="43"/>
  <c r="M25" i="42"/>
  <c r="I25" i="42"/>
  <c r="G25" i="42"/>
  <c r="E25" i="42"/>
  <c r="C25" i="42"/>
  <c r="A25" i="42"/>
  <c r="N24" i="42"/>
  <c r="N22" i="42"/>
  <c r="N20" i="42"/>
  <c r="N18" i="42"/>
  <c r="N16" i="42"/>
  <c r="N14" i="42"/>
  <c r="N12" i="42"/>
  <c r="N10" i="42"/>
  <c r="N8" i="42"/>
  <c r="N6" i="42"/>
  <c r="N4" i="42"/>
  <c r="J29" i="43" l="1"/>
  <c r="J27" i="42"/>
  <c r="N33" i="41"/>
  <c r="K33" i="41"/>
  <c r="I33" i="41"/>
  <c r="G33" i="41"/>
  <c r="E33" i="41"/>
  <c r="A33" i="41"/>
  <c r="C33" i="41"/>
  <c r="N32" i="41"/>
  <c r="M33" i="41" l="1"/>
  <c r="N30" i="41" l="1"/>
  <c r="N28" i="41"/>
  <c r="N26" i="41"/>
  <c r="N24" i="41" l="1"/>
  <c r="N22" i="41" l="1"/>
  <c r="N20" i="41"/>
  <c r="N18" i="41"/>
  <c r="N16" i="41"/>
  <c r="N14" i="41"/>
  <c r="N12" i="41"/>
  <c r="N10" i="41"/>
  <c r="N8" i="41"/>
  <c r="N6" i="41"/>
  <c r="N4" i="41"/>
  <c r="J35" i="41" l="1"/>
  <c r="F24" i="40"/>
  <c r="M23" i="40"/>
  <c r="K23" i="40"/>
  <c r="I23" i="40"/>
  <c r="G23" i="40"/>
  <c r="E23" i="40"/>
  <c r="C23" i="40"/>
  <c r="A23" i="40"/>
  <c r="N22" i="40"/>
  <c r="N20" i="40"/>
  <c r="N18" i="40"/>
  <c r="N16" i="40"/>
  <c r="N14" i="40"/>
  <c r="N12" i="40"/>
  <c r="N10" i="40"/>
  <c r="N8" i="40"/>
  <c r="N6" i="40"/>
  <c r="N4" i="40"/>
  <c r="N23" i="40" l="1"/>
  <c r="J25" i="40" s="1"/>
  <c r="K31" i="39"/>
  <c r="M31" i="39"/>
  <c r="N31" i="39"/>
  <c r="I31" i="39"/>
  <c r="G31" i="39"/>
  <c r="E31" i="39"/>
  <c r="C31" i="39"/>
  <c r="A31" i="39"/>
  <c r="N30" i="39"/>
  <c r="N28" i="39"/>
  <c r="N26" i="39"/>
  <c r="N24" i="39"/>
  <c r="F32" i="39" l="1"/>
  <c r="N22" i="39"/>
  <c r="N20" i="39"/>
  <c r="N18" i="39"/>
  <c r="N16" i="39"/>
  <c r="N14" i="39"/>
  <c r="N12" i="39"/>
  <c r="N10" i="39"/>
  <c r="N8" i="39"/>
  <c r="N6" i="39"/>
  <c r="N4" i="39"/>
  <c r="J33" i="39" l="1"/>
  <c r="N25" i="38"/>
  <c r="K25" i="38"/>
  <c r="I25" i="38"/>
  <c r="G25" i="38"/>
  <c r="E25" i="38"/>
  <c r="M25" i="38"/>
  <c r="F26" i="37" l="1"/>
  <c r="F26" i="38"/>
  <c r="C25" i="38"/>
  <c r="A25" i="38"/>
  <c r="N24" i="38"/>
  <c r="N22" i="38"/>
  <c r="N20" i="38"/>
  <c r="N18" i="38"/>
  <c r="N16" i="38"/>
  <c r="N14" i="38"/>
  <c r="N12" i="38"/>
  <c r="N10" i="38"/>
  <c r="N8" i="38"/>
  <c r="N6" i="38"/>
  <c r="N4" i="38"/>
  <c r="J27" i="38" l="1"/>
  <c r="K25" i="37" l="1"/>
  <c r="M25" i="37"/>
  <c r="I25" i="37" l="1"/>
  <c r="G25" i="37"/>
  <c r="E25" i="37"/>
  <c r="C25" i="37"/>
  <c r="A25" i="37"/>
  <c r="N24" i="37"/>
  <c r="N22" i="37"/>
  <c r="N20" i="37"/>
  <c r="N18" i="37"/>
  <c r="N16" i="37"/>
  <c r="N14" i="37"/>
  <c r="N12" i="37"/>
  <c r="N10" i="37"/>
  <c r="N8" i="37"/>
  <c r="N6" i="37"/>
  <c r="N4" i="37"/>
  <c r="F28" i="36"/>
  <c r="M27" i="36"/>
  <c r="K27" i="36"/>
  <c r="I27" i="36"/>
  <c r="G27" i="36"/>
  <c r="E27" i="36"/>
  <c r="C27" i="36"/>
  <c r="A27" i="36"/>
  <c r="N26" i="36"/>
  <c r="N24" i="36"/>
  <c r="N22" i="36"/>
  <c r="N20" i="36"/>
  <c r="N18" i="36"/>
  <c r="N16" i="36"/>
  <c r="N14" i="36"/>
  <c r="N12" i="36"/>
  <c r="N10" i="36"/>
  <c r="N8" i="36"/>
  <c r="N6" i="36"/>
  <c r="N4" i="36"/>
  <c r="N25" i="37" l="1"/>
  <c r="J27" i="37"/>
  <c r="N27" i="36"/>
  <c r="J29" i="36" s="1"/>
  <c r="N28" i="35"/>
  <c r="F34" i="35"/>
  <c r="M33" i="35"/>
  <c r="K33" i="35"/>
  <c r="I33" i="35"/>
  <c r="G33" i="35"/>
  <c r="E33" i="35"/>
  <c r="C33" i="35"/>
  <c r="A33" i="35"/>
  <c r="N32" i="35"/>
  <c r="N30" i="35"/>
  <c r="N26" i="35"/>
  <c r="N24" i="35"/>
  <c r="N22" i="35"/>
  <c r="N20" i="35"/>
  <c r="N18" i="35"/>
  <c r="N16" i="35"/>
  <c r="N14" i="35"/>
  <c r="N12" i="35"/>
  <c r="N10" i="35"/>
  <c r="N8" i="35"/>
  <c r="N6" i="35"/>
  <c r="N4" i="35"/>
  <c r="N33" i="35" s="1"/>
  <c r="J35" i="35" s="1"/>
  <c r="N31" i="34" l="1"/>
  <c r="K31" i="34"/>
  <c r="I31" i="34"/>
  <c r="G31" i="34"/>
  <c r="E31" i="34"/>
  <c r="C31" i="34"/>
  <c r="A31" i="34"/>
  <c r="N30" i="34"/>
  <c r="N28" i="34"/>
  <c r="F32" i="34" l="1"/>
  <c r="M31" i="34"/>
  <c r="N26" i="34"/>
  <c r="N24" i="34"/>
  <c r="N22" i="34"/>
  <c r="N20" i="34"/>
  <c r="N18" i="34"/>
  <c r="N16" i="34"/>
  <c r="N14" i="34"/>
  <c r="N12" i="34"/>
  <c r="N10" i="34"/>
  <c r="N8" i="34"/>
  <c r="N6" i="34"/>
  <c r="N4" i="34"/>
  <c r="J33" i="34" s="1"/>
  <c r="K27" i="33" l="1"/>
  <c r="M27" i="33"/>
  <c r="N27" i="33"/>
  <c r="I27" i="33"/>
  <c r="G27" i="33"/>
  <c r="E27" i="33"/>
  <c r="C27" i="33"/>
  <c r="A27" i="33"/>
  <c r="N26" i="33"/>
  <c r="F28" i="33" l="1"/>
  <c r="N24" i="33"/>
  <c r="N22" i="33"/>
  <c r="N20" i="33"/>
  <c r="N18" i="33"/>
  <c r="N16" i="33"/>
  <c r="N14" i="33"/>
  <c r="N12" i="33"/>
  <c r="N10" i="33"/>
  <c r="N8" i="33"/>
  <c r="N6" i="33"/>
  <c r="N4" i="33"/>
  <c r="J29" i="33" l="1"/>
  <c r="F28" i="32"/>
  <c r="M27" i="32"/>
  <c r="K27" i="32"/>
  <c r="I27" i="32"/>
  <c r="G27" i="32"/>
  <c r="E27" i="32"/>
  <c r="C27" i="32"/>
  <c r="A27" i="32"/>
  <c r="N26" i="32"/>
  <c r="N24" i="32"/>
  <c r="N22" i="32"/>
  <c r="N20" i="32"/>
  <c r="N18" i="32"/>
  <c r="N16" i="32"/>
  <c r="N14" i="32"/>
  <c r="N12" i="32"/>
  <c r="N10" i="32"/>
  <c r="N8" i="32"/>
  <c r="N6" i="32"/>
  <c r="N4" i="32"/>
  <c r="N27" i="32" l="1"/>
  <c r="M29" i="32" s="1"/>
  <c r="F34" i="31"/>
  <c r="M33" i="31"/>
  <c r="K33" i="31"/>
  <c r="I33" i="31"/>
  <c r="G33" i="31"/>
  <c r="E33" i="31"/>
  <c r="C33" i="31"/>
  <c r="A33" i="31"/>
  <c r="N32" i="31"/>
  <c r="N30" i="31"/>
  <c r="N28" i="31"/>
  <c r="N26" i="31"/>
  <c r="N24" i="31"/>
  <c r="N22" i="31"/>
  <c r="N20" i="31"/>
  <c r="N18" i="31"/>
  <c r="N16" i="31"/>
  <c r="N14" i="31"/>
  <c r="N12" i="31"/>
  <c r="N10" i="31"/>
  <c r="N8" i="31"/>
  <c r="N6" i="31"/>
  <c r="N4" i="31"/>
  <c r="N33" i="31" l="1"/>
  <c r="M35" i="31" s="1"/>
  <c r="M44" i="30"/>
  <c r="L37" i="29"/>
  <c r="F37" i="29" l="1"/>
  <c r="M35" i="29"/>
  <c r="K35" i="29"/>
  <c r="I35" i="29"/>
  <c r="G35" i="29"/>
  <c r="E35" i="29"/>
  <c r="C35" i="29"/>
  <c r="A35" i="29"/>
  <c r="N34" i="29"/>
  <c r="N32" i="29"/>
  <c r="N30" i="29"/>
  <c r="N28" i="29"/>
  <c r="N26" i="29"/>
  <c r="N24" i="29"/>
  <c r="N22" i="29"/>
  <c r="N20" i="29"/>
  <c r="N18" i="29"/>
  <c r="N16" i="29"/>
  <c r="N14" i="29"/>
  <c r="N12" i="29"/>
  <c r="N10" i="29"/>
  <c r="N8" i="29"/>
  <c r="N6" i="29"/>
  <c r="N4" i="29"/>
  <c r="A42" i="30"/>
  <c r="N42" i="30"/>
  <c r="N41" i="30"/>
  <c r="N39" i="30"/>
  <c r="N37" i="30"/>
  <c r="N36" i="30"/>
  <c r="N34" i="30"/>
  <c r="N32" i="30"/>
  <c r="N30" i="30"/>
  <c r="N28" i="30"/>
  <c r="N26" i="30"/>
  <c r="N24" i="30"/>
  <c r="N22" i="30"/>
  <c r="N20" i="30"/>
  <c r="N18" i="30"/>
  <c r="N16" i="30"/>
  <c r="N14" i="30"/>
  <c r="N12" i="30"/>
  <c r="N10" i="30"/>
  <c r="N8" i="30"/>
  <c r="N6" i="30"/>
  <c r="N4" i="30"/>
  <c r="N35" i="29" l="1"/>
  <c r="F43" i="30"/>
  <c r="K42" i="30"/>
  <c r="I42" i="30"/>
  <c r="G42" i="30"/>
  <c r="E42" i="30"/>
  <c r="C42" i="30"/>
  <c r="M42" i="30"/>
  <c r="E29" i="27" l="1"/>
  <c r="C29" i="27"/>
  <c r="M20" i="27" l="1"/>
  <c r="M4" i="27"/>
  <c r="M29" i="27" s="1"/>
  <c r="K29" i="27"/>
  <c r="I29" i="27"/>
  <c r="G29" i="27"/>
  <c r="A29" i="27"/>
  <c r="M28" i="27"/>
  <c r="M26" i="28" l="1"/>
  <c r="M24" i="28"/>
  <c r="M22" i="28"/>
  <c r="M16" i="28"/>
  <c r="M14" i="28"/>
  <c r="M12" i="28"/>
  <c r="M10" i="28"/>
  <c r="M8" i="28"/>
  <c r="M6" i="28"/>
  <c r="M4" i="28"/>
  <c r="M27" i="28"/>
  <c r="A27" i="28"/>
  <c r="G27" i="28" l="1"/>
  <c r="F29" i="28"/>
  <c r="K29" i="28"/>
  <c r="K27" i="28"/>
  <c r="I27" i="28"/>
  <c r="E27" i="28"/>
  <c r="C27" i="28"/>
  <c r="M20" i="28"/>
  <c r="M18" i="28"/>
  <c r="F31" i="27" l="1"/>
  <c r="M26" i="27"/>
  <c r="M24" i="27"/>
  <c r="M22" i="27"/>
  <c r="K31" i="27"/>
  <c r="M18" i="27"/>
  <c r="M16" i="27"/>
  <c r="M14" i="27"/>
  <c r="M12" i="27"/>
  <c r="M10" i="27"/>
  <c r="M8" i="27"/>
  <c r="M6" i="27"/>
  <c r="F27" i="26" l="1"/>
  <c r="K25" i="26"/>
  <c r="I25" i="26"/>
  <c r="G25" i="26"/>
  <c r="E25" i="26"/>
  <c r="C25" i="26"/>
  <c r="A25" i="26"/>
  <c r="M24" i="26"/>
  <c r="M22" i="26"/>
  <c r="M20" i="26"/>
  <c r="M18" i="26"/>
  <c r="M16" i="26"/>
  <c r="M14" i="26"/>
  <c r="M12" i="26"/>
  <c r="M10" i="26"/>
  <c r="M8" i="26"/>
  <c r="M6" i="26"/>
  <c r="M4" i="26"/>
  <c r="M25" i="26" l="1"/>
  <c r="K27" i="26" s="1"/>
  <c r="M30" i="24"/>
  <c r="F31" i="25" l="1"/>
  <c r="K29" i="25"/>
  <c r="I29" i="25"/>
  <c r="G29" i="25"/>
  <c r="E29" i="25"/>
  <c r="C29" i="25"/>
  <c r="A29" i="25"/>
  <c r="M28" i="25"/>
  <c r="M26" i="25"/>
  <c r="M24" i="25"/>
  <c r="M22" i="25"/>
  <c r="M20" i="25"/>
  <c r="M18" i="25"/>
  <c r="M16" i="25"/>
  <c r="M14" i="25"/>
  <c r="M12" i="25"/>
  <c r="M10" i="25"/>
  <c r="M8" i="25"/>
  <c r="M6" i="25"/>
  <c r="M4" i="25"/>
  <c r="F33" i="24"/>
  <c r="K31" i="24"/>
  <c r="I31" i="24"/>
  <c r="G31" i="24"/>
  <c r="E31" i="24"/>
  <c r="C31" i="24"/>
  <c r="A31" i="24"/>
  <c r="M28" i="24"/>
  <c r="M26" i="24"/>
  <c r="M24" i="24"/>
  <c r="M22" i="24"/>
  <c r="M20" i="24"/>
  <c r="M18" i="24"/>
  <c r="M16" i="24"/>
  <c r="M14" i="24"/>
  <c r="M12" i="24"/>
  <c r="M10" i="24"/>
  <c r="M8" i="24"/>
  <c r="M6" i="24"/>
  <c r="M4" i="24"/>
  <c r="M29" i="25" l="1"/>
  <c r="K31" i="25" s="1"/>
  <c r="M31" i="24"/>
  <c r="K33" i="24" s="1"/>
  <c r="K29" i="22"/>
  <c r="I29" i="22"/>
  <c r="G29" i="22"/>
  <c r="E29" i="22"/>
  <c r="M33" i="23"/>
  <c r="K33" i="23"/>
  <c r="I33" i="23"/>
  <c r="G33" i="23"/>
  <c r="E33" i="23"/>
  <c r="C33" i="23"/>
  <c r="A33" i="23"/>
  <c r="M32" i="23"/>
  <c r="M29" i="22"/>
  <c r="C29" i="22"/>
  <c r="A29" i="22"/>
  <c r="M28" i="22"/>
  <c r="M15" i="21"/>
  <c r="K32" i="21"/>
  <c r="I32" i="21"/>
  <c r="G32" i="21"/>
  <c r="E32" i="21"/>
  <c r="C32" i="21"/>
  <c r="A32" i="21"/>
  <c r="M31" i="21"/>
  <c r="F35" i="23" l="1"/>
  <c r="K35" i="23"/>
  <c r="M30" i="23"/>
  <c r="M28" i="23"/>
  <c r="M26" i="23"/>
  <c r="M24" i="23"/>
  <c r="M22" i="23"/>
  <c r="M20" i="23"/>
  <c r="M18" i="23"/>
  <c r="M16" i="23"/>
  <c r="M14" i="23"/>
  <c r="M12" i="23"/>
  <c r="M10" i="23"/>
  <c r="M8" i="23"/>
  <c r="M6" i="23"/>
  <c r="M4" i="23"/>
  <c r="F31" i="22" l="1"/>
  <c r="K31" i="22"/>
  <c r="M26" i="22"/>
  <c r="M24" i="22"/>
  <c r="M22" i="22"/>
  <c r="M20" i="22"/>
  <c r="M18" i="22"/>
  <c r="M16" i="22"/>
  <c r="M14" i="22"/>
  <c r="M12" i="22"/>
  <c r="M10" i="22"/>
  <c r="M8" i="22"/>
  <c r="M6" i="22"/>
  <c r="M4" i="22"/>
  <c r="F34" i="21" l="1"/>
  <c r="M29" i="21"/>
  <c r="M27" i="21"/>
  <c r="M25" i="21"/>
  <c r="M23" i="21"/>
  <c r="M21" i="21"/>
  <c r="M19" i="21"/>
  <c r="M17" i="21"/>
  <c r="M14" i="21"/>
  <c r="M12" i="21"/>
  <c r="M10" i="21"/>
  <c r="M8" i="21"/>
  <c r="M6" i="21"/>
  <c r="M4" i="21"/>
  <c r="M32" i="21" l="1"/>
  <c r="K34" i="21" s="1"/>
  <c r="N33" i="20"/>
  <c r="N32" i="20"/>
  <c r="N30" i="20"/>
  <c r="N28" i="20"/>
  <c r="N18" i="20"/>
  <c r="N14" i="20"/>
  <c r="N12" i="20"/>
  <c r="N10" i="20"/>
  <c r="N8" i="20"/>
  <c r="N6" i="20"/>
  <c r="N4" i="20"/>
  <c r="A33" i="20"/>
  <c r="M33" i="21" l="1"/>
  <c r="M35" i="19"/>
  <c r="M33" i="19"/>
  <c r="M32" i="19"/>
  <c r="M30" i="19"/>
  <c r="M28" i="19"/>
  <c r="M26" i="19"/>
  <c r="M24" i="19"/>
  <c r="M22" i="19"/>
  <c r="M20" i="19"/>
  <c r="M18" i="19"/>
  <c r="M16" i="19"/>
  <c r="M14" i="19"/>
  <c r="M12" i="19"/>
  <c r="M10" i="19"/>
  <c r="M8" i="19"/>
  <c r="M6" i="19"/>
  <c r="M4" i="19"/>
  <c r="A36" i="19"/>
  <c r="M36" i="19"/>
  <c r="E36" i="19"/>
  <c r="I36" i="19"/>
  <c r="I33" i="20" l="1"/>
  <c r="E33" i="20"/>
  <c r="F35" i="20"/>
  <c r="M33" i="20"/>
  <c r="K33" i="20"/>
  <c r="G33" i="20"/>
  <c r="C33" i="20"/>
  <c r="N26" i="20"/>
  <c r="N24" i="20"/>
  <c r="N22" i="20"/>
  <c r="N20" i="20"/>
  <c r="K35" i="20"/>
  <c r="K36" i="19" l="1"/>
  <c r="G36" i="19"/>
  <c r="C36" i="19"/>
  <c r="K38" i="19" l="1"/>
  <c r="F38" i="19"/>
  <c r="N31" i="18" l="1"/>
  <c r="K31" i="18"/>
  <c r="I31" i="18"/>
  <c r="G31" i="18"/>
  <c r="E31" i="18"/>
  <c r="C31" i="18"/>
  <c r="A31" i="18"/>
  <c r="N30" i="18"/>
  <c r="N28" i="18"/>
  <c r="F33" i="18" l="1"/>
  <c r="M31" i="18"/>
  <c r="N26" i="18"/>
  <c r="N24" i="18"/>
  <c r="N22" i="18"/>
  <c r="N20" i="18"/>
  <c r="N18" i="18"/>
  <c r="N12" i="18"/>
  <c r="N10" i="18"/>
  <c r="N8" i="18"/>
  <c r="N6" i="18"/>
  <c r="N4" i="18"/>
  <c r="K33" i="18" s="1"/>
  <c r="I27" i="17" l="1"/>
  <c r="N25" i="16"/>
  <c r="I25" i="16"/>
  <c r="F29" i="17"/>
  <c r="N6" i="17"/>
  <c r="M27" i="17" l="1"/>
  <c r="K27" i="17"/>
  <c r="G27" i="17"/>
  <c r="E27" i="17"/>
  <c r="C27" i="17"/>
  <c r="A27" i="17"/>
  <c r="N26" i="17"/>
  <c r="N24" i="17"/>
  <c r="N27" i="17" s="1"/>
  <c r="N22" i="17"/>
  <c r="N20" i="17"/>
  <c r="N18" i="17"/>
  <c r="N12" i="17"/>
  <c r="N10" i="17"/>
  <c r="N8" i="17"/>
  <c r="N4" i="17"/>
  <c r="K29" i="17" l="1"/>
  <c r="K25" i="16"/>
  <c r="G25" i="16"/>
  <c r="E25" i="16"/>
  <c r="C25" i="16"/>
  <c r="A25" i="16"/>
  <c r="N24" i="16"/>
  <c r="N22" i="16" l="1"/>
  <c r="N20" i="16"/>
  <c r="M25" i="16" l="1"/>
  <c r="N18" i="16"/>
  <c r="N16" i="16"/>
  <c r="N10" i="16"/>
  <c r="N8" i="16"/>
  <c r="N6" i="16"/>
  <c r="N4" i="16"/>
  <c r="I28" i="16" s="1"/>
  <c r="A39" i="15" l="1"/>
  <c r="N39" i="15"/>
  <c r="K39" i="15"/>
  <c r="I39" i="15"/>
  <c r="G39" i="15"/>
  <c r="E39" i="15"/>
  <c r="C39" i="15"/>
  <c r="N38" i="15"/>
  <c r="N36" i="15"/>
  <c r="N34" i="15"/>
  <c r="N32" i="15"/>
  <c r="N30" i="15"/>
  <c r="N28" i="15"/>
  <c r="N26" i="15" l="1"/>
  <c r="N24" i="15"/>
  <c r="N22" i="15"/>
  <c r="M39" i="15" l="1"/>
  <c r="N20" i="15"/>
  <c r="N18" i="15"/>
  <c r="N16" i="15"/>
  <c r="N10" i="15"/>
  <c r="N8" i="15"/>
  <c r="N6" i="15"/>
  <c r="N4" i="15"/>
  <c r="I41" i="15" l="1"/>
  <c r="N29" i="14"/>
  <c r="K29" i="14"/>
  <c r="I29" i="14"/>
  <c r="G29" i="14"/>
  <c r="E29" i="14"/>
  <c r="C29" i="14"/>
  <c r="A29" i="14"/>
  <c r="N28" i="14"/>
  <c r="N26" i="14"/>
  <c r="N24" i="14"/>
  <c r="N22" i="14"/>
  <c r="N20" i="14"/>
  <c r="M29" i="14" l="1"/>
  <c r="N18" i="14"/>
  <c r="N16" i="14"/>
  <c r="N10" i="14"/>
  <c r="N8" i="14"/>
  <c r="N6" i="14"/>
  <c r="N4" i="14"/>
  <c r="I32" i="14" s="1"/>
  <c r="N19" i="13" l="1"/>
  <c r="K19" i="13"/>
  <c r="I19" i="13"/>
  <c r="G19" i="13"/>
  <c r="E19" i="13"/>
  <c r="C19" i="13"/>
  <c r="A19" i="13"/>
  <c r="N18" i="13" l="1"/>
  <c r="N16" i="13" l="1"/>
  <c r="M19" i="13"/>
  <c r="N10" i="13"/>
  <c r="N8" i="13"/>
  <c r="N6" i="13"/>
  <c r="N4" i="13"/>
  <c r="I22" i="13" s="1"/>
  <c r="M23" i="12" l="1"/>
  <c r="K23" i="12"/>
  <c r="I23" i="12"/>
  <c r="G23" i="12"/>
  <c r="E23" i="12"/>
  <c r="C23" i="12"/>
  <c r="A23" i="12"/>
  <c r="N22" i="12"/>
  <c r="N20" i="12"/>
  <c r="N18" i="12"/>
  <c r="N16" i="12"/>
  <c r="N14" i="12"/>
  <c r="N12" i="12"/>
  <c r="N10" i="12"/>
  <c r="N8" i="12"/>
  <c r="N6" i="12"/>
  <c r="N4" i="12"/>
  <c r="N23" i="12" l="1"/>
  <c r="I26" i="12" s="1"/>
  <c r="M25" i="11"/>
  <c r="K25" i="11"/>
  <c r="I25" i="11"/>
  <c r="G25" i="11"/>
  <c r="E25" i="11"/>
  <c r="C25" i="11"/>
  <c r="A25" i="11"/>
  <c r="N24" i="11"/>
  <c r="N22" i="11"/>
  <c r="N20" i="11"/>
  <c r="N18" i="11"/>
  <c r="N16" i="11"/>
  <c r="N14" i="11"/>
  <c r="N12" i="11"/>
  <c r="N10" i="11"/>
  <c r="N8" i="11"/>
  <c r="N6" i="11"/>
  <c r="N4" i="11"/>
  <c r="N25" i="11" l="1"/>
  <c r="I28" i="11" s="1"/>
  <c r="N20" i="10"/>
  <c r="M25" i="10" l="1"/>
  <c r="K25" i="10"/>
  <c r="I25" i="10"/>
  <c r="G25" i="10"/>
  <c r="E25" i="10"/>
  <c r="C25" i="10"/>
  <c r="A25" i="10"/>
  <c r="N24" i="10"/>
  <c r="N22" i="10"/>
  <c r="N18" i="10"/>
  <c r="N16" i="10"/>
  <c r="N14" i="10"/>
  <c r="N12" i="10"/>
  <c r="N10" i="10"/>
  <c r="N25" i="10" s="1"/>
  <c r="I28" i="10" s="1"/>
  <c r="N8" i="10"/>
  <c r="N6" i="10"/>
  <c r="N4" i="10"/>
  <c r="M13" i="9" l="1"/>
  <c r="K13" i="9"/>
  <c r="I13" i="9"/>
  <c r="G13" i="9"/>
  <c r="E13" i="9"/>
  <c r="C13" i="9"/>
  <c r="A13" i="9"/>
  <c r="N12" i="9"/>
  <c r="N10" i="9"/>
  <c r="N8" i="9"/>
  <c r="N6" i="9"/>
  <c r="N4" i="9"/>
  <c r="N13" i="9" s="1"/>
  <c r="I16" i="9" s="1"/>
  <c r="G23" i="8" l="1"/>
  <c r="I23" i="8"/>
  <c r="K23" i="8"/>
  <c r="M23" i="8"/>
  <c r="N23" i="8"/>
  <c r="E23" i="8" l="1"/>
  <c r="C23" i="8"/>
  <c r="A23" i="8"/>
  <c r="N22" i="8"/>
  <c r="N20" i="8"/>
  <c r="N18" i="8"/>
  <c r="N16" i="8"/>
  <c r="N14" i="8"/>
  <c r="N12" i="8"/>
  <c r="N10" i="8"/>
  <c r="N8" i="8"/>
  <c r="N6" i="8"/>
  <c r="N4" i="8"/>
  <c r="I26" i="8" l="1"/>
  <c r="I24" i="7"/>
  <c r="N21" i="7"/>
  <c r="K21" i="7" l="1"/>
  <c r="I21" i="7"/>
  <c r="G21" i="7"/>
  <c r="E21" i="7"/>
  <c r="C21" i="7"/>
  <c r="A21" i="7"/>
  <c r="N20" i="7"/>
  <c r="M21" i="7"/>
  <c r="N18" i="7"/>
  <c r="N16" i="7"/>
  <c r="N14" i="7"/>
  <c r="N12" i="7"/>
  <c r="N10" i="7"/>
  <c r="N8" i="7"/>
  <c r="N6" i="7"/>
  <c r="N4" i="7"/>
  <c r="M13" i="5" l="1"/>
  <c r="G13" i="5"/>
  <c r="N12" i="5"/>
  <c r="K13" i="5"/>
  <c r="I13" i="5"/>
  <c r="E13" i="5"/>
  <c r="C13" i="5"/>
  <c r="A13" i="5"/>
  <c r="N10" i="5"/>
  <c r="N8" i="5"/>
  <c r="N6" i="5"/>
  <c r="N4" i="5"/>
  <c r="N13" i="5" l="1"/>
  <c r="I16" i="5" s="1"/>
  <c r="E19" i="3" l="1"/>
  <c r="M17" i="3"/>
  <c r="K17" i="3"/>
  <c r="I17" i="3"/>
  <c r="G17" i="3"/>
  <c r="E17" i="3"/>
  <c r="C17" i="3"/>
  <c r="A17" i="3"/>
  <c r="N16" i="3"/>
  <c r="N14" i="3"/>
  <c r="N12" i="3"/>
  <c r="N10" i="3"/>
  <c r="N8" i="3"/>
  <c r="N6" i="3"/>
  <c r="N4" i="3"/>
  <c r="N17" i="3" l="1"/>
  <c r="I20" i="3" s="1"/>
  <c r="D12" i="2" l="1"/>
  <c r="M7" i="2"/>
  <c r="K7" i="2"/>
  <c r="I7" i="2"/>
  <c r="G7" i="2"/>
  <c r="E7" i="2"/>
  <c r="C7" i="2"/>
  <c r="A7" i="2"/>
  <c r="N5" i="2"/>
  <c r="N7" i="2" s="1"/>
  <c r="D12" i="1" l="1"/>
  <c r="M7" i="1"/>
  <c r="K7" i="1"/>
  <c r="I7" i="1"/>
  <c r="G7" i="1"/>
  <c r="E7" i="1"/>
  <c r="C7" i="1"/>
  <c r="A7" i="1"/>
  <c r="N5" i="1"/>
  <c r="N7" i="1" s="1"/>
</calcChain>
</file>

<file path=xl/sharedStrings.xml><?xml version="1.0" encoding="utf-8"?>
<sst xmlns="http://schemas.openxmlformats.org/spreadsheetml/2006/main" count="4771" uniqueCount="252">
  <si>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</si>
  <si>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</si>
  <si>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</si>
  <si>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</si>
  <si>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</si>
  <si>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</si>
  <si>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</si>
  <si>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</si>
  <si>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</si>
  <si>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</si>
  <si>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 xml:space="preserve">LIMPIEZA EXTRA </t>
  </si>
  <si>
    <t xml:space="preserve">Planning de trabajo entregado a la Trabajadora el </t>
  </si>
  <si>
    <t xml:space="preserve">Recibe la Trabajadora </t>
  </si>
  <si>
    <t>LIMPIEZAS EXTRA</t>
  </si>
  <si>
    <t>VIVIENDA</t>
  </si>
  <si>
    <t>14,02,2020</t>
  </si>
  <si>
    <t>SARA MARTINEZ GONZALEZ-FIERRO</t>
  </si>
  <si>
    <t xml:space="preserve">HOTEL EMBAJADOR </t>
  </si>
  <si>
    <t>HOTEL EMBAJADOR</t>
  </si>
  <si>
    <t xml:space="preserve">Firma : </t>
  </si>
  <si>
    <t>18,02,2020</t>
  </si>
  <si>
    <t>CUBRE A Mª AUXILIADORA EL DIA 18,02,2020</t>
  </si>
  <si>
    <t xml:space="preserve">PORTAL </t>
  </si>
  <si>
    <t>COMPLETO</t>
  </si>
  <si>
    <t>PORTAL</t>
  </si>
  <si>
    <t>FEDERICO GARCIA LORCA 94</t>
  </si>
  <si>
    <t>COMPLETO + GARAJE</t>
  </si>
  <si>
    <t>RIO DE JANEIRO</t>
  </si>
  <si>
    <t>RAMOS,89</t>
  </si>
  <si>
    <t>CASTILLA</t>
  </si>
  <si>
    <t>ROPESA</t>
  </si>
  <si>
    <t xml:space="preserve">NIVEL </t>
  </si>
  <si>
    <t xml:space="preserve">LA DESEADA </t>
  </si>
  <si>
    <t>RAPASO DE RELLANOS Y ESCALERAS Y LIMPIEZA DE PORTAL</t>
  </si>
  <si>
    <t>TOTAL MES: (HORAS SEMANALES X4,33 SEMANAS</t>
  </si>
  <si>
    <t>Planning de trabajo entregado a la Trabajadora</t>
  </si>
  <si>
    <t>18,03,2020</t>
  </si>
  <si>
    <t>cubre a Miriam Martin Araez  18/03/2020</t>
  </si>
  <si>
    <t>aunque el planning es de Khadija AMRHAR en situacion de baja por ILT</t>
  </si>
  <si>
    <t>EDF. LEODISA</t>
  </si>
  <si>
    <t>LEODISA</t>
  </si>
  <si>
    <t xml:space="preserve">cubre a Khadija : 32:83 h. </t>
  </si>
  <si>
    <t>cubre a Viedma :  6:00 h leodisa</t>
  </si>
  <si>
    <t>SARA MTNEZ.GZLEZ-FIERRO</t>
  </si>
  <si>
    <t>04,04,2020</t>
  </si>
  <si>
    <t>GRAN AVENIDA</t>
  </si>
  <si>
    <t>PORTAL+1º</t>
  </si>
  <si>
    <t>SAN LEONARDO</t>
  </si>
  <si>
    <t>ALEJANDRÍA</t>
  </si>
  <si>
    <t xml:space="preserve">TORRELINA </t>
  </si>
  <si>
    <t>15,04,2020</t>
  </si>
  <si>
    <t xml:space="preserve">cubre a khadija, VIEDMA y a pomedio </t>
  </si>
  <si>
    <t>OFICENTRO</t>
  </si>
  <si>
    <t>PASEO DE ALMERÍA</t>
  </si>
  <si>
    <t>LOS ENLACES,316</t>
  </si>
  <si>
    <t>COMPLETO CADA SEMANA UN ALA</t>
  </si>
  <si>
    <t>MTEZ, CAMPOS 28-30</t>
  </si>
  <si>
    <t>COMPLETO+ACERA</t>
  </si>
  <si>
    <t>PORTAL+ACERA</t>
  </si>
  <si>
    <t>PASEO DE ALMERIA ,71</t>
  </si>
  <si>
    <r>
      <rPr>
        <b/>
        <sz val="8"/>
        <color rgb="FFFF0000"/>
        <rFont val="Calibri"/>
        <family val="2"/>
        <scheme val="minor"/>
      </rPr>
      <t>quincenal</t>
    </r>
    <r>
      <rPr>
        <sz val="8"/>
        <color theme="1"/>
        <rFont val="Calibri"/>
        <family val="2"/>
        <scheme val="minor"/>
      </rPr>
      <t xml:space="preserve"> COMPLETO</t>
    </r>
  </si>
  <si>
    <t xml:space="preserve">cubre a khadija </t>
  </si>
  <si>
    <t>cubre a viedma en leodia 6h</t>
  </si>
  <si>
    <t>32,83h</t>
  </si>
  <si>
    <t>cubre vacaciones de loli martinez del 02 al 31 de mayo 2020</t>
  </si>
  <si>
    <t>01,05,2020</t>
  </si>
  <si>
    <t>ENLACES,308</t>
  </si>
  <si>
    <t>LOS ENLACES,308</t>
  </si>
  <si>
    <t xml:space="preserve"> ENLACES,308</t>
  </si>
  <si>
    <t>1 SEMANA ALA IZQ, OTRA ALA DERECHA</t>
  </si>
  <si>
    <t>32,64H cubre vacaciones de loli martinez del 02 al 31 de mayo 2020</t>
  </si>
  <si>
    <t>14,5H CUBRE VACACIONES DE MONICA UROZ DEL 16 AL 30 MAYO EN ENLACES 308</t>
  </si>
  <si>
    <t>02,05,2020</t>
  </si>
  <si>
    <t>16,05,2020</t>
  </si>
  <si>
    <t>26,05,2020</t>
  </si>
  <si>
    <t>no se realiza FEDERICO GARCIA LORCA 94</t>
  </si>
  <si>
    <t>29,05,2020</t>
  </si>
  <si>
    <t xml:space="preserve">EDFS. MINERO,4  </t>
  </si>
  <si>
    <t>MENDEZ NUÑEZ 15 COMPLETO</t>
  </si>
  <si>
    <t>ALBORAN 21</t>
  </si>
  <si>
    <t>cubre a mª carmen garcia del 1 al 30 de junio 2020</t>
  </si>
  <si>
    <t>01,06,2020</t>
  </si>
  <si>
    <t>EDF. LOS GENOVESES.19</t>
  </si>
  <si>
    <t>COPASA</t>
  </si>
  <si>
    <t>AVDA. DEL MAR,37</t>
  </si>
  <si>
    <t xml:space="preserve">BRISA DEL MAR </t>
  </si>
  <si>
    <t>AVDA. LA ESTACIÓN,37</t>
  </si>
  <si>
    <t>PORTAL+ MENSUAL BARRIDO DE RAMPA Y CAMBIO DE PAPELERAS</t>
  </si>
  <si>
    <t>BELO HORIZONTE</t>
  </si>
  <si>
    <t xml:space="preserve">cubre a Delia el dia 05,06,2020 </t>
  </si>
  <si>
    <t>05,06,2020</t>
  </si>
  <si>
    <t>ZURGENA</t>
  </si>
  <si>
    <t xml:space="preserve">ZURGENA </t>
  </si>
  <si>
    <t>PORTLA</t>
  </si>
  <si>
    <t>ALMECOR</t>
  </si>
  <si>
    <t>moros no</t>
  </si>
  <si>
    <t>SEVILA</t>
  </si>
  <si>
    <t>PASILLOS+PORTAL</t>
  </si>
  <si>
    <t>LA RONDA P. V</t>
  </si>
  <si>
    <t>ANT. CANO, 39</t>
  </si>
  <si>
    <t>VALLE ALCORA I</t>
  </si>
  <si>
    <t>VALLE ALCORA II</t>
  </si>
  <si>
    <t>PZA. STA. ISABEL</t>
  </si>
  <si>
    <t>SANTA FILOMENA</t>
  </si>
  <si>
    <t>cubre a fina desde el 09,06,2020</t>
  </si>
  <si>
    <t>09,06,2020</t>
  </si>
  <si>
    <t>LOHA</t>
  </si>
  <si>
    <t>PARQUE NICOLAS SALMERON 44</t>
  </si>
  <si>
    <t>COMPLETO QUINCENAL</t>
  </si>
  <si>
    <t>13,06,2020</t>
  </si>
  <si>
    <t>HERMANOS OLIVEROS 27</t>
  </si>
  <si>
    <t xml:space="preserve">EMPERADOR </t>
  </si>
  <si>
    <t>22,06,2020</t>
  </si>
  <si>
    <t>01,07,2020</t>
  </si>
  <si>
    <t>13,07,2020</t>
  </si>
  <si>
    <t>EDF. EL DORADO</t>
  </si>
  <si>
    <t>ESCALERAS QUINCENAL</t>
  </si>
  <si>
    <t>ESC+RELLANOS quincenal</t>
  </si>
  <si>
    <t>CLINICA DENTAL CL. JAVIER SANZ, 22</t>
  </si>
  <si>
    <t xml:space="preserve"> GENOVESES.19</t>
  </si>
  <si>
    <t>GENOVESES.19</t>
  </si>
  <si>
    <t>P. NICOLAS SALMERON 44</t>
  </si>
  <si>
    <t>P.NICOLAS SALMERON 44</t>
  </si>
  <si>
    <t>CLINICA DENTAL</t>
  </si>
  <si>
    <t>completo</t>
  </si>
  <si>
    <t>portal</t>
  </si>
  <si>
    <t>01,08,2020</t>
  </si>
  <si>
    <t>07,08,2020</t>
  </si>
  <si>
    <t>11,08,2020</t>
  </si>
  <si>
    <t>01,09,2020</t>
  </si>
  <si>
    <t>04,09,2020</t>
  </si>
  <si>
    <t>05,11,2020</t>
  </si>
  <si>
    <t>01,12,2020</t>
  </si>
  <si>
    <t>EDF. SANTIAGO VERGARA,16</t>
  </si>
  <si>
    <t>ABOGADOS RUIZ Y CAMACHO</t>
  </si>
  <si>
    <t xml:space="preserve"> QUINCENAL</t>
  </si>
  <si>
    <t xml:space="preserve">INMOBILIARIA </t>
  </si>
  <si>
    <t>MERAKY</t>
  </si>
  <si>
    <t>SE LE QUITA EDF AVD DEL MAR 37 Y COGE INMOBILIARIA MERAKY</t>
  </si>
  <si>
    <t>LARGO CABALLERO 77</t>
  </si>
  <si>
    <t>EDF,PLAZA 8 MARZO</t>
  </si>
  <si>
    <t>EDF. PLAZA 8 MARZO</t>
  </si>
  <si>
    <t>MEMORIAS 32</t>
  </si>
  <si>
    <t xml:space="preserve">COMPLETO </t>
  </si>
  <si>
    <t>ALBORAN 22</t>
  </si>
  <si>
    <t>EDF. CALA CHICA</t>
  </si>
  <si>
    <t>MIRAMAR</t>
  </si>
  <si>
    <t>CUBRE A ROSARIO DEL 17 AL 31 MARZO</t>
  </si>
  <si>
    <t>17,03,2021</t>
  </si>
  <si>
    <t>01,03,2021</t>
  </si>
  <si>
    <t>01,04,2021</t>
  </si>
  <si>
    <t>19,04,2021</t>
  </si>
  <si>
    <t>loly carreño</t>
  </si>
  <si>
    <t>carretero</t>
  </si>
  <si>
    <t>Alicia</t>
  </si>
  <si>
    <t>alicia</t>
  </si>
  <si>
    <t>rosario</t>
  </si>
  <si>
    <t>01,05,2021</t>
  </si>
  <si>
    <t xml:space="preserve">BAÑOS </t>
  </si>
  <si>
    <t>VERDEJO ENERGIAS RENOVABLES</t>
  </si>
  <si>
    <t>PLAZA 8 DE MARZO</t>
  </si>
  <si>
    <t>DIHERPRO</t>
  </si>
  <si>
    <t>27,05,2021</t>
  </si>
  <si>
    <t>01,06,2021</t>
  </si>
  <si>
    <t>02,06,2021</t>
  </si>
  <si>
    <t>GRAVINIA 1</t>
  </si>
  <si>
    <t>30,06,2021</t>
  </si>
  <si>
    <t>16,07,2021</t>
  </si>
  <si>
    <t>LOLI CARREÑO</t>
  </si>
  <si>
    <t>CARMEN CARRETERO</t>
  </si>
  <si>
    <t>FABIOLA</t>
  </si>
  <si>
    <t>ROSARIO</t>
  </si>
  <si>
    <t>ROCIO</t>
  </si>
  <si>
    <t>YOHANY</t>
  </si>
  <si>
    <t>SE LE QUITA ALBORAN 21 Y SE LE DA A MARIA DOLORES HDZ</t>
  </si>
  <si>
    <t>SE LE QUIA ABOGADOS RUIZ CAMACHO</t>
  </si>
  <si>
    <t>ANDALUZ II</t>
  </si>
  <si>
    <t>17,08,2021</t>
  </si>
  <si>
    <t>01,09,2021</t>
  </si>
  <si>
    <t xml:space="preserve">LEODISA </t>
  </si>
  <si>
    <t>16,09,2021</t>
  </si>
  <si>
    <t>AZORÍN</t>
  </si>
  <si>
    <t>1ERO. MES COMPLETO+CRISTALES. RESTO PORTAL</t>
  </si>
  <si>
    <t>AV ESTACION 37</t>
  </si>
  <si>
    <t>AVD ESTACION 37</t>
  </si>
  <si>
    <t xml:space="preserve"> </t>
  </si>
  <si>
    <t>COMPLETO + MENSUAL BARRIDO DE RAMPA Y CAMBIO DE PAPELERAS</t>
  </si>
  <si>
    <t>CUBRE A ROCIO DEL 16 AL 30 DE SEPT 2021</t>
  </si>
  <si>
    <t>01,10,2021</t>
  </si>
  <si>
    <t>SEVILLA</t>
  </si>
  <si>
    <t>GARAJE LAS PALMERAS</t>
  </si>
  <si>
    <t>QUINCENAL</t>
  </si>
  <si>
    <t>13,10,2021</t>
  </si>
  <si>
    <t>COMPLETO + LIMPIEZA DE ACERA Y FACHADA</t>
  </si>
  <si>
    <t>PASILLOS+PORTAL+ACERA Y FACHADA</t>
  </si>
  <si>
    <t>11,10,2021</t>
  </si>
  <si>
    <t>15,10,2021</t>
  </si>
  <si>
    <t>EDIF. MURCIA XI</t>
  </si>
  <si>
    <t>16,11,2021</t>
  </si>
  <si>
    <t>CUBRE A Mª DOLORES HDZ DEL 16 AL 30 DE NOVIEMBRE 2021</t>
  </si>
  <si>
    <t>01,12,2021</t>
  </si>
  <si>
    <t>28,01,2022</t>
  </si>
  <si>
    <t>26,01,2022</t>
  </si>
  <si>
    <t>VÍLCHEZ,14</t>
  </si>
  <si>
    <t>GABRIEL CALLEJÓN</t>
  </si>
  <si>
    <t>AVDA.FED. GARCÍA LORCA,144</t>
  </si>
  <si>
    <t>CUBRE A ROSARIO DESDE EL 10.02.22</t>
  </si>
  <si>
    <t>CUBRE A DEJENBA/MONICA</t>
  </si>
  <si>
    <t>15,02,2022</t>
  </si>
  <si>
    <t>16,02,2022</t>
  </si>
  <si>
    <t>17,02,2022</t>
  </si>
  <si>
    <t>19,02,2022</t>
  </si>
  <si>
    <t>01,02,2022</t>
  </si>
  <si>
    <t>07,02,2022</t>
  </si>
  <si>
    <t>11,02,2022</t>
  </si>
  <si>
    <t>SE INCORPORA DEJENBA</t>
  </si>
  <si>
    <t>CUBRE A DEJENBA (MONICA )</t>
  </si>
  <si>
    <t xml:space="preserve">LO REALIZA EL DIA 16 MARTES LOS DEL DIA 15 LARGO CABALLERO Y 8 DE MARZO </t>
  </si>
  <si>
    <t xml:space="preserve">COGE LA CLINICA DENTAL DE DEJENBA CON LA AMPLIACION </t>
  </si>
  <si>
    <t xml:space="preserve">COGE VILCHEZ DE DEJANBA (MONICA) </t>
  </si>
  <si>
    <t>SE INCORPORA MONICA EL 21,02,2022</t>
  </si>
  <si>
    <t>Y COGE SUS TRABAJOS</t>
  </si>
  <si>
    <t>01,03,2022</t>
  </si>
  <si>
    <t>ACADEMY GUARARE</t>
  </si>
  <si>
    <t>10,02,2022</t>
  </si>
  <si>
    <t xml:space="preserve">PORTAL +  GARAJE MENSUAL </t>
  </si>
  <si>
    <t>02,03,2022</t>
  </si>
  <si>
    <t>SE REDUCE TIEMPO EN GUARARE</t>
  </si>
  <si>
    <t>SE AMPLIA GUARARE DE LUNES A VIERNES</t>
  </si>
  <si>
    <t>01,04,2022</t>
  </si>
  <si>
    <t>CUBRE A YOHANY DEL 1 AL 15 DE ABRIL 2022</t>
  </si>
  <si>
    <t>SE LE QUITA EDF ALEJANDRIA Y LAS PALMERAS</t>
  </si>
  <si>
    <t xml:space="preserve">EDF. GENERAL SEGURA </t>
  </si>
  <si>
    <t>04,04,2022</t>
  </si>
  <si>
    <t>SE LE QUITA VILCHEZ 14 (SE INCORPORA MONICA)</t>
  </si>
  <si>
    <t>TERMINA DE CUBRIR A YOHANY</t>
  </si>
  <si>
    <t>16,04,2022</t>
  </si>
  <si>
    <t>21,04,2022</t>
  </si>
  <si>
    <t xml:space="preserve">CUBRE A MONICA DESDE EL 21,04,2022 EN VILCHEZ </t>
  </si>
  <si>
    <t>28,04,2022</t>
  </si>
  <si>
    <t>REDUCCION EN CLINICA DENTAL (DEJENBA HACE LUNES Y JUEVES)</t>
  </si>
  <si>
    <t>SE RETIRA MERAKI</t>
  </si>
  <si>
    <t>23,11,2021</t>
  </si>
  <si>
    <t>BAJA</t>
  </si>
  <si>
    <t>DIANA LORENA</t>
  </si>
  <si>
    <t xml:space="preserve">LOLY CARREÑO </t>
  </si>
  <si>
    <t>LATIFA</t>
  </si>
  <si>
    <t>la academia guarare cerrado por vacaciones</t>
  </si>
  <si>
    <t>Clinica dental cierra hasta el dia 31</t>
  </si>
  <si>
    <t>REAL,97</t>
  </si>
  <si>
    <t>GARAJE REAL ,97</t>
  </si>
  <si>
    <t>se le retira hermanos oliveros  se pierde el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</si>
</sst>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8"/>
      <name val="Arial"/>
      <family val="2"/>
    </font>
    <font>
      <b/>
      <sz val="5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/>
    <xf numFmtId="0" fontId="1" fillId="0" borderId="4" xfId="0" applyFont="1" applyBorder="1"/>
    <xf numFmtId="0" fontId="1" fillId="0" borderId="4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Border="1" applyAlignment="1"/>
    <xf numFmtId="0" fontId="0" fillId="0" borderId="2" xfId="0" applyBorder="1"/>
    <xf numFmtId="0" fontId="1" fillId="0" borderId="2" xfId="0" applyFont="1" applyBorder="1" applyAlignment="1">
      <alignment horizontal="center" wrapText="1"/>
    </xf>
    <xf numFmtId="0" fontId="0" fillId="0" borderId="4" xfId="0" applyBorder="1"/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/>
    <xf numFmtId="0" fontId="3" fillId="0" borderId="0" xfId="0" applyFont="1"/>
    <xf numFmtId="14" fontId="0" fillId="0" borderId="0" xfId="0" applyNumberFormat="1"/>
    <xf numFmtId="0" fontId="1" fillId="0" borderId="3" xfId="0" applyFont="1" applyBorder="1"/>
    <xf numFmtId="0" fontId="1" fillId="0" borderId="5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/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right"/>
    </xf>
    <xf numFmtId="0" fontId="1" fillId="0" borderId="7" xfId="0" applyFont="1" applyBorder="1"/>
    <xf numFmtId="0" fontId="1" fillId="0" borderId="7" xfId="0" applyFont="1" applyBorder="1" applyAlignment="1">
      <alignment horizontal="center" wrapText="1"/>
    </xf>
    <xf numFmtId="0" fontId="1" fillId="0" borderId="5" xfId="0" applyFont="1" applyBorder="1"/>
    <xf numFmtId="0" fontId="3" fillId="0" borderId="6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 wrapText="1"/>
    </xf>
    <xf numFmtId="0" fontId="3" fillId="0" borderId="5" xfId="0" applyFont="1" applyBorder="1"/>
    <xf numFmtId="0" fontId="3" fillId="0" borderId="4" xfId="0" applyFont="1" applyBorder="1" applyAlignment="1"/>
    <xf numFmtId="0" fontId="3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right"/>
    </xf>
    <xf numFmtId="0" fontId="6" fillId="0" borderId="3" xfId="0" applyFont="1" applyBorder="1"/>
    <xf numFmtId="0" fontId="1" fillId="0" borderId="2" xfId="0" applyFont="1" applyBorder="1" applyAlignment="1">
      <alignment horizontal="right"/>
    </xf>
    <xf numFmtId="0" fontId="6" fillId="0" borderId="4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5" fillId="0" borderId="2" xfId="0" applyFont="1" applyBorder="1"/>
    <xf numFmtId="0" fontId="5" fillId="0" borderId="2" xfId="0" applyFont="1" applyFill="1" applyBorder="1" applyAlignment="1">
      <alignment horizontal="center"/>
    </xf>
    <xf numFmtId="0" fontId="3" fillId="0" borderId="2" xfId="0" applyFont="1" applyBorder="1" applyAlignment="1"/>
    <xf numFmtId="0" fontId="7" fillId="0" borderId="2" xfId="0" applyFont="1" applyFill="1" applyBorder="1" applyAlignment="1"/>
    <xf numFmtId="0" fontId="7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4" xfId="0" applyFont="1" applyBorder="1"/>
    <xf numFmtId="0" fontId="3" fillId="0" borderId="4" xfId="0" applyFont="1" applyFill="1" applyBorder="1" applyAlignment="1">
      <alignment horizontal="center" wrapText="1"/>
    </xf>
    <xf numFmtId="0" fontId="5" fillId="0" borderId="4" xfId="0" applyFont="1" applyBorder="1" applyAlignment="1"/>
    <xf numFmtId="0" fontId="7" fillId="0" borderId="4" xfId="0" applyFont="1" applyBorder="1" applyAlignment="1">
      <alignment horizontal="center"/>
    </xf>
    <xf numFmtId="0" fontId="3" fillId="2" borderId="8" xfId="0" applyFont="1" applyFill="1" applyBorder="1"/>
    <xf numFmtId="0" fontId="3" fillId="0" borderId="1" xfId="0" applyFont="1" applyBorder="1"/>
    <xf numFmtId="0" fontId="3" fillId="0" borderId="1" xfId="0" applyFont="1" applyBorder="1" applyAlignme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8" fillId="0" borderId="1" xfId="0" applyFont="1" applyBorder="1"/>
    <xf numFmtId="0" fontId="5" fillId="0" borderId="1" xfId="0" applyFont="1" applyBorder="1" applyAlignment="1"/>
    <xf numFmtId="0" fontId="3" fillId="0" borderId="0" xfId="0" applyFont="1" applyFill="1" applyBorder="1"/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14" fontId="3" fillId="0" borderId="0" xfId="0" applyNumberFormat="1" applyFont="1" applyAlignment="1">
      <alignment wrapText="1"/>
    </xf>
    <xf numFmtId="0" fontId="3" fillId="0" borderId="0" xfId="0" applyFont="1" applyFill="1" applyBorder="1" applyAlignment="1">
      <alignment vertical="center" wrapText="1"/>
    </xf>
    <xf numFmtId="2" fontId="3" fillId="0" borderId="0" xfId="0" applyNumberFormat="1" applyFont="1"/>
    <xf numFmtId="0" fontId="1" fillId="0" borderId="0" xfId="0" applyFont="1"/>
    <xf numFmtId="0" fontId="5" fillId="0" borderId="4" xfId="0" applyFont="1" applyBorder="1" applyAlignment="1">
      <alignment wrapText="1"/>
    </xf>
    <xf numFmtId="0" fontId="0" fillId="0" borderId="2" xfId="0" applyBorder="1" applyAlignment="1"/>
    <xf numFmtId="0" fontId="0" fillId="0" borderId="4" xfId="0" applyBorder="1" applyAlignment="1"/>
    <xf numFmtId="0" fontId="3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3" xfId="0" applyFont="1" applyBorder="1" applyAlignment="1"/>
    <xf numFmtId="0" fontId="3" fillId="0" borderId="6" xfId="0" applyFont="1" applyBorder="1" applyAlignment="1">
      <alignment horizontal="center" wrapText="1"/>
    </xf>
    <xf numFmtId="0" fontId="6" fillId="0" borderId="0" xfId="0" applyFont="1" applyBorder="1"/>
    <xf numFmtId="0" fontId="1" fillId="0" borderId="0" xfId="0" applyFont="1" applyBorder="1"/>
    <xf numFmtId="0" fontId="0" fillId="0" borderId="0" xfId="0" applyBorder="1"/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3" fillId="3" borderId="0" xfId="0" applyFont="1" applyFill="1" applyBorder="1"/>
    <xf numFmtId="0" fontId="3" fillId="3" borderId="0" xfId="0" applyFont="1" applyFill="1"/>
    <xf numFmtId="0" fontId="3" fillId="0" borderId="0" xfId="0" applyFont="1" applyFill="1"/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2" fillId="0" borderId="3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0" fillId="0" borderId="5" xfId="0" applyBorder="1"/>
    <xf numFmtId="0" fontId="0" fillId="0" borderId="7" xfId="0" applyBorder="1"/>
    <xf numFmtId="0" fontId="1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0" fillId="0" borderId="9" xfId="0" applyBorder="1"/>
    <xf numFmtId="0" fontId="1" fillId="0" borderId="2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10" xfId="0" applyFont="1" applyFill="1" applyBorder="1"/>
    <xf numFmtId="0" fontId="1" fillId="0" borderId="10" xfId="0" applyFont="1" applyFill="1" applyBorder="1" applyAlignment="1">
      <alignment wrapText="1"/>
    </xf>
    <xf numFmtId="0" fontId="10" fillId="0" borderId="3" xfId="0" applyFont="1" applyBorder="1" applyAlignment="1">
      <alignment horizontal="center"/>
    </xf>
    <xf numFmtId="0" fontId="3" fillId="0" borderId="7" xfId="0" applyFont="1" applyBorder="1"/>
    <xf numFmtId="0" fontId="3" fillId="0" borderId="2" xfId="0" applyNumberFormat="1" applyFont="1" applyBorder="1" applyAlignment="1"/>
    <xf numFmtId="0" fontId="5" fillId="0" borderId="2" xfId="0" applyNumberFormat="1" applyFont="1" applyBorder="1" applyAlignment="1">
      <alignment horizontal="center" wrapText="1"/>
    </xf>
    <xf numFmtId="0" fontId="3" fillId="0" borderId="4" xfId="0" applyNumberFormat="1" applyFont="1" applyBorder="1" applyAlignment="1"/>
    <xf numFmtId="0" fontId="5" fillId="0" borderId="4" xfId="0" applyNumberFormat="1" applyFont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 wrapText="1"/>
    </xf>
    <xf numFmtId="0" fontId="5" fillId="0" borderId="4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 wrapText="1"/>
    </xf>
    <xf numFmtId="0" fontId="1" fillId="0" borderId="6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wrapText="1"/>
    </xf>
    <xf numFmtId="0" fontId="3" fillId="0" borderId="4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horizontal="right" wrapText="1"/>
    </xf>
    <xf numFmtId="0" fontId="5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right" wrapText="1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0" fontId="5" fillId="0" borderId="1" xfId="0" applyFont="1" applyBorder="1"/>
    <xf numFmtId="0" fontId="3" fillId="0" borderId="3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5" xfId="0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3" fillId="0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right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6" fillId="0" borderId="2" xfId="0" applyFont="1" applyBorder="1"/>
    <xf numFmtId="0" fontId="5" fillId="0" borderId="2" xfId="0" applyFont="1" applyBorder="1" applyAlignment="1">
      <alignment horizontal="right" wrapText="1"/>
    </xf>
    <xf numFmtId="0" fontId="5" fillId="0" borderId="7" xfId="0" applyFont="1" applyBorder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5" xfId="0" applyFont="1" applyBorder="1"/>
    <xf numFmtId="0" fontId="5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5" fillId="0" borderId="3" xfId="0" applyFont="1" applyBorder="1" applyAlignment="1">
      <alignment horizontal="right" wrapText="1"/>
    </xf>
    <xf numFmtId="0" fontId="11" fillId="0" borderId="2" xfId="0" applyFont="1" applyBorder="1" applyAlignment="1">
      <alignment horizontal="center"/>
    </xf>
    <xf numFmtId="0" fontId="12" fillId="0" borderId="9" xfId="0" applyFont="1" applyBorder="1" applyAlignment="1">
      <alignment horizontal="right" wrapText="1"/>
    </xf>
    <xf numFmtId="0" fontId="11" fillId="0" borderId="7" xfId="0" applyFont="1" applyBorder="1" applyAlignment="1">
      <alignment horizontal="center"/>
    </xf>
    <xf numFmtId="0" fontId="12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0" fontId="12" fillId="0" borderId="10" xfId="0" applyFont="1" applyBorder="1" applyAlignment="1">
      <alignment horizontal="right" wrapText="1"/>
    </xf>
    <xf numFmtId="0" fontId="11" fillId="0" borderId="5" xfId="0" applyFont="1" applyBorder="1" applyAlignment="1">
      <alignment horizontal="center"/>
    </xf>
    <xf numFmtId="0" fontId="12" fillId="0" borderId="4" xfId="0" applyFont="1" applyBorder="1" applyAlignment="1">
      <alignment horizontal="right" wrapText="1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right"/>
    </xf>
    <xf numFmtId="0" fontId="11" fillId="0" borderId="10" xfId="0" applyFont="1" applyBorder="1" applyAlignment="1">
      <alignment horizontal="right" wrapText="1"/>
    </xf>
    <xf numFmtId="0" fontId="1" fillId="0" borderId="7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1" fillId="0" borderId="2" xfId="0" applyFont="1" applyBorder="1" applyAlignment="1"/>
    <xf numFmtId="0" fontId="11" fillId="0" borderId="2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2" fillId="0" borderId="10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3" fillId="0" borderId="9" xfId="0" applyFont="1" applyBorder="1"/>
    <xf numFmtId="0" fontId="3" fillId="0" borderId="5" xfId="0" applyFont="1" applyBorder="1" applyAlignment="1">
      <alignment horizontal="center"/>
    </xf>
    <xf numFmtId="0" fontId="2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right" wrapText="1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1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right" wrapText="1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3" fillId="2" borderId="3" xfId="0" applyFont="1" applyFill="1" applyBorder="1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7" xfId="0" applyFont="1" applyBorder="1" applyAlignment="1"/>
    <xf numFmtId="0" fontId="5" fillId="0" borderId="5" xfId="0" applyFont="1" applyBorder="1" applyAlignment="1"/>
    <xf numFmtId="0" fontId="3" fillId="2" borderId="8" xfId="0" applyFont="1" applyFill="1" applyBorder="1" applyAlignment="1">
      <alignment vertical="center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1" xfId="0" applyBorder="1"/>
    <xf numFmtId="14" fontId="3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25</xdr:row>
      <xdr:rowOff>9526</xdr:rowOff>
    </xdr:from>
    <xdr:to>
      <xdr:col>0</xdr:col>
      <xdr:colOff>314325</xdr:colOff>
      <xdr:row>26</xdr:row>
      <xdr:rowOff>161925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4802506"/>
          <a:ext cx="209550" cy="335279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32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7912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32</xdr:row>
      <xdr:rowOff>9526</xdr:rowOff>
    </xdr:from>
    <xdr:to>
      <xdr:col>0</xdr:col>
      <xdr:colOff>314325</xdr:colOff>
      <xdr:row>33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838826"/>
          <a:ext cx="209550" cy="33527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58578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29</xdr:row>
      <xdr:rowOff>9526</xdr:rowOff>
    </xdr:from>
    <xdr:to>
      <xdr:col>0</xdr:col>
      <xdr:colOff>314325</xdr:colOff>
      <xdr:row>30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66737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2195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29</xdr:row>
      <xdr:rowOff>9526</xdr:rowOff>
    </xdr:from>
    <xdr:to>
      <xdr:col>0</xdr:col>
      <xdr:colOff>314325</xdr:colOff>
      <xdr:row>30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82930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21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0958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21</xdr:row>
      <xdr:rowOff>9526</xdr:rowOff>
    </xdr:from>
    <xdr:to>
      <xdr:col>0</xdr:col>
      <xdr:colOff>314325</xdr:colOff>
      <xdr:row>22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419100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9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7339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27</xdr:row>
      <xdr:rowOff>9526</xdr:rowOff>
    </xdr:from>
    <xdr:to>
      <xdr:col>0</xdr:col>
      <xdr:colOff>314325</xdr:colOff>
      <xdr:row>28</xdr:row>
      <xdr:rowOff>161925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067301"/>
          <a:ext cx="209550" cy="342899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4386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25</xdr:row>
      <xdr:rowOff>9526</xdr:rowOff>
    </xdr:from>
    <xdr:to>
      <xdr:col>0</xdr:col>
      <xdr:colOff>314325</xdr:colOff>
      <xdr:row>26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470535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23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2101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23</xdr:row>
      <xdr:rowOff>9526</xdr:rowOff>
    </xdr:from>
    <xdr:to>
      <xdr:col>0</xdr:col>
      <xdr:colOff>314325</xdr:colOff>
      <xdr:row>24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441007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23</xdr:row>
      <xdr:rowOff>38100</xdr:rowOff>
    </xdr:from>
    <xdr:ext cx="1300353" cy="1524"/>
    <xdr:pic>
      <xdr:nvPicPr>
        <xdr:cNvPr id="9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6388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23</xdr:row>
      <xdr:rowOff>9526</xdr:rowOff>
    </xdr:from>
    <xdr:to>
      <xdr:col>0</xdr:col>
      <xdr:colOff>314325</xdr:colOff>
      <xdr:row>24</xdr:row>
      <xdr:rowOff>161925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4400551"/>
          <a:ext cx="209550" cy="342899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038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29</xdr:row>
      <xdr:rowOff>9526</xdr:rowOff>
    </xdr:from>
    <xdr:to>
      <xdr:col>0</xdr:col>
      <xdr:colOff>314325</xdr:colOff>
      <xdr:row>30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61022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2672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25</xdr:row>
      <xdr:rowOff>9526</xdr:rowOff>
    </xdr:from>
    <xdr:to>
      <xdr:col>0</xdr:col>
      <xdr:colOff>314325</xdr:colOff>
      <xdr:row>26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01015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27</xdr:row>
      <xdr:rowOff>9526</xdr:rowOff>
    </xdr:from>
    <xdr:to>
      <xdr:col>0</xdr:col>
      <xdr:colOff>314325</xdr:colOff>
      <xdr:row>28</xdr:row>
      <xdr:rowOff>161925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762626"/>
          <a:ext cx="209550" cy="342899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19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5434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19</xdr:row>
      <xdr:rowOff>9526</xdr:rowOff>
    </xdr:from>
    <xdr:to>
      <xdr:col>0</xdr:col>
      <xdr:colOff>314325</xdr:colOff>
      <xdr:row>20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399097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21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6482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21</xdr:row>
      <xdr:rowOff>9526</xdr:rowOff>
    </xdr:from>
    <xdr:to>
      <xdr:col>0</xdr:col>
      <xdr:colOff>314325</xdr:colOff>
      <xdr:row>22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451485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2672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29</xdr:row>
      <xdr:rowOff>9526</xdr:rowOff>
    </xdr:from>
    <xdr:to>
      <xdr:col>0</xdr:col>
      <xdr:colOff>314325</xdr:colOff>
      <xdr:row>30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76262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21</xdr:row>
      <xdr:rowOff>38100</xdr:rowOff>
    </xdr:from>
    <xdr:ext cx="1300353" cy="1524"/>
    <xdr:pic>
      <xdr:nvPicPr>
        <xdr:cNvPr id="9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5054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21</xdr:row>
      <xdr:rowOff>9526</xdr:rowOff>
    </xdr:from>
    <xdr:to>
      <xdr:col>0</xdr:col>
      <xdr:colOff>314325</xdr:colOff>
      <xdr:row>22</xdr:row>
      <xdr:rowOff>161925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4238626"/>
          <a:ext cx="209550" cy="342899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5054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27</xdr:row>
      <xdr:rowOff>9526</xdr:rowOff>
    </xdr:from>
    <xdr:to>
      <xdr:col>0</xdr:col>
      <xdr:colOff>314325</xdr:colOff>
      <xdr:row>28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800726"/>
          <a:ext cx="209550" cy="33527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9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1530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29</xdr:row>
      <xdr:rowOff>9526</xdr:rowOff>
    </xdr:from>
    <xdr:to>
      <xdr:col>0</xdr:col>
      <xdr:colOff>314325</xdr:colOff>
      <xdr:row>30</xdr:row>
      <xdr:rowOff>161925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476876"/>
          <a:ext cx="209550" cy="342899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6865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25</xdr:row>
      <xdr:rowOff>9526</xdr:rowOff>
    </xdr:from>
    <xdr:to>
      <xdr:col>0</xdr:col>
      <xdr:colOff>314325</xdr:colOff>
      <xdr:row>26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00062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572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31</xdr:row>
      <xdr:rowOff>9526</xdr:rowOff>
    </xdr:from>
    <xdr:to>
      <xdr:col>0</xdr:col>
      <xdr:colOff>314325</xdr:colOff>
      <xdr:row>32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642937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0</xdr:row>
      <xdr:rowOff>0</xdr:rowOff>
    </xdr:from>
    <xdr:to>
      <xdr:col>3</xdr:col>
      <xdr:colOff>14478</xdr:colOff>
      <xdr:row>0</xdr:row>
      <xdr:rowOff>1524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4387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27</xdr:row>
      <xdr:rowOff>9526</xdr:rowOff>
    </xdr:from>
    <xdr:to>
      <xdr:col>0</xdr:col>
      <xdr:colOff>314325</xdr:colOff>
      <xdr:row>28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55307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0</xdr:row>
      <xdr:rowOff>0</xdr:rowOff>
    </xdr:from>
    <xdr:to>
      <xdr:col>3</xdr:col>
      <xdr:colOff>43053</xdr:colOff>
      <xdr:row>0</xdr:row>
      <xdr:rowOff>1524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6579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25</xdr:row>
      <xdr:rowOff>9526</xdr:rowOff>
    </xdr:from>
    <xdr:to>
      <xdr:col>0</xdr:col>
      <xdr:colOff>314325</xdr:colOff>
      <xdr:row>26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00062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0</xdr:row>
      <xdr:rowOff>0</xdr:rowOff>
    </xdr:from>
    <xdr:to>
      <xdr:col>2</xdr:col>
      <xdr:colOff>290703</xdr:colOff>
      <xdr:row>0</xdr:row>
      <xdr:rowOff>1524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23</xdr:row>
      <xdr:rowOff>9526</xdr:rowOff>
    </xdr:from>
    <xdr:to>
      <xdr:col>0</xdr:col>
      <xdr:colOff>314325</xdr:colOff>
      <xdr:row>24</xdr:row>
      <xdr:rowOff>161925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000626"/>
          <a:ext cx="209550" cy="342899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33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6291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33</xdr:row>
      <xdr:rowOff>9526</xdr:rowOff>
    </xdr:from>
    <xdr:to>
      <xdr:col>0</xdr:col>
      <xdr:colOff>314325</xdr:colOff>
      <xdr:row>34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662940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0</xdr:row>
      <xdr:rowOff>0</xdr:rowOff>
    </xdr:from>
    <xdr:to>
      <xdr:col>3</xdr:col>
      <xdr:colOff>14478</xdr:colOff>
      <xdr:row>0</xdr:row>
      <xdr:rowOff>1524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23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6294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23</xdr:row>
      <xdr:rowOff>9526</xdr:rowOff>
    </xdr:from>
    <xdr:to>
      <xdr:col>0</xdr:col>
      <xdr:colOff>314325</xdr:colOff>
      <xdr:row>24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460057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0</xdr:row>
      <xdr:rowOff>0</xdr:rowOff>
    </xdr:from>
    <xdr:to>
      <xdr:col>2</xdr:col>
      <xdr:colOff>300228</xdr:colOff>
      <xdr:row>0</xdr:row>
      <xdr:rowOff>1524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0196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31</xdr:row>
      <xdr:rowOff>9526</xdr:rowOff>
    </xdr:from>
    <xdr:to>
      <xdr:col>0</xdr:col>
      <xdr:colOff>314325</xdr:colOff>
      <xdr:row>32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660082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0</xdr:row>
      <xdr:rowOff>0</xdr:rowOff>
    </xdr:from>
    <xdr:to>
      <xdr:col>2</xdr:col>
      <xdr:colOff>185928</xdr:colOff>
      <xdr:row>0</xdr:row>
      <xdr:rowOff>1524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6197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25</xdr:row>
      <xdr:rowOff>9526</xdr:rowOff>
    </xdr:from>
    <xdr:to>
      <xdr:col>0</xdr:col>
      <xdr:colOff>314325</xdr:colOff>
      <xdr:row>26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499110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0</xdr:row>
      <xdr:rowOff>0</xdr:rowOff>
    </xdr:from>
    <xdr:to>
      <xdr:col>2</xdr:col>
      <xdr:colOff>243078</xdr:colOff>
      <xdr:row>0</xdr:row>
      <xdr:rowOff>1524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4484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25</xdr:row>
      <xdr:rowOff>9526</xdr:rowOff>
    </xdr:from>
    <xdr:to>
      <xdr:col>0</xdr:col>
      <xdr:colOff>314325</xdr:colOff>
      <xdr:row>26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01967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0</xdr:row>
      <xdr:rowOff>0</xdr:rowOff>
    </xdr:from>
    <xdr:to>
      <xdr:col>1</xdr:col>
      <xdr:colOff>1300353</xdr:colOff>
      <xdr:row>0</xdr:row>
      <xdr:rowOff>1524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7913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27</xdr:row>
      <xdr:rowOff>9526</xdr:rowOff>
    </xdr:from>
    <xdr:to>
      <xdr:col>0</xdr:col>
      <xdr:colOff>314325</xdr:colOff>
      <xdr:row>28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495926"/>
          <a:ext cx="209550" cy="33527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0</xdr:row>
      <xdr:rowOff>0</xdr:rowOff>
    </xdr:from>
    <xdr:to>
      <xdr:col>1</xdr:col>
      <xdr:colOff>1300353</xdr:colOff>
      <xdr:row>0</xdr:row>
      <xdr:rowOff>1524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33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8770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33</xdr:row>
      <xdr:rowOff>9526</xdr:rowOff>
    </xdr:from>
    <xdr:to>
      <xdr:col>0</xdr:col>
      <xdr:colOff>314325</xdr:colOff>
      <xdr:row>34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6539866"/>
          <a:ext cx="209550" cy="33527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0</xdr:row>
      <xdr:rowOff>0</xdr:rowOff>
    </xdr:from>
    <xdr:to>
      <xdr:col>2</xdr:col>
      <xdr:colOff>176403</xdr:colOff>
      <xdr:row>0</xdr:row>
      <xdr:rowOff>1524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51911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31</xdr:row>
      <xdr:rowOff>9526</xdr:rowOff>
    </xdr:from>
    <xdr:to>
      <xdr:col>0</xdr:col>
      <xdr:colOff>314325</xdr:colOff>
      <xdr:row>32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684847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0</xdr:row>
      <xdr:rowOff>0</xdr:rowOff>
    </xdr:from>
    <xdr:to>
      <xdr:col>2</xdr:col>
      <xdr:colOff>366903</xdr:colOff>
      <xdr:row>0</xdr:row>
      <xdr:rowOff>1524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4102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27</xdr:row>
      <xdr:rowOff>9526</xdr:rowOff>
    </xdr:from>
    <xdr:to>
      <xdr:col>0</xdr:col>
      <xdr:colOff>314325</xdr:colOff>
      <xdr:row>28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16255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0</xdr:row>
      <xdr:rowOff>0</xdr:rowOff>
    </xdr:from>
    <xdr:to>
      <xdr:col>1</xdr:col>
      <xdr:colOff>1300353</xdr:colOff>
      <xdr:row>0</xdr:row>
      <xdr:rowOff>1524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4770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27</xdr:row>
      <xdr:rowOff>9526</xdr:rowOff>
    </xdr:from>
    <xdr:to>
      <xdr:col>0</xdr:col>
      <xdr:colOff>314325</xdr:colOff>
      <xdr:row>28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38162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0</xdr:row>
      <xdr:rowOff>0</xdr:rowOff>
    </xdr:from>
    <xdr:to>
      <xdr:col>2</xdr:col>
      <xdr:colOff>4953</xdr:colOff>
      <xdr:row>0</xdr:row>
      <xdr:rowOff>1524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21</xdr:row>
      <xdr:rowOff>9526</xdr:rowOff>
    </xdr:from>
    <xdr:to>
      <xdr:col>0</xdr:col>
      <xdr:colOff>314325</xdr:colOff>
      <xdr:row>22</xdr:row>
      <xdr:rowOff>161925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4162426"/>
          <a:ext cx="209550" cy="335279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33</xdr:row>
      <xdr:rowOff>38100</xdr:rowOff>
    </xdr:from>
    <xdr:ext cx="1300353" cy="1524"/>
    <xdr:pic>
      <xdr:nvPicPr>
        <xdr:cNvPr id="11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2104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33</xdr:row>
      <xdr:rowOff>9526</xdr:rowOff>
    </xdr:from>
    <xdr:to>
      <xdr:col>0</xdr:col>
      <xdr:colOff>314325</xdr:colOff>
      <xdr:row>34</xdr:row>
      <xdr:rowOff>161925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6838951"/>
          <a:ext cx="209550" cy="342899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0</xdr:row>
      <xdr:rowOff>0</xdr:rowOff>
    </xdr:from>
    <xdr:to>
      <xdr:col>2</xdr:col>
      <xdr:colOff>43053</xdr:colOff>
      <xdr:row>0</xdr:row>
      <xdr:rowOff>1524</xdr:rowOff>
    </xdr:to>
    <xdr:pic>
      <xdr:nvPicPr>
        <xdr:cNvPr id="1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9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42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2581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42</xdr:row>
      <xdr:rowOff>9526</xdr:rowOff>
    </xdr:from>
    <xdr:to>
      <xdr:col>0</xdr:col>
      <xdr:colOff>314325</xdr:colOff>
      <xdr:row>43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718185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0</xdr:row>
      <xdr:rowOff>0</xdr:rowOff>
    </xdr:from>
    <xdr:to>
      <xdr:col>2</xdr:col>
      <xdr:colOff>309753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562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157353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35</xdr:row>
      <xdr:rowOff>9526</xdr:rowOff>
    </xdr:from>
    <xdr:to>
      <xdr:col>0</xdr:col>
      <xdr:colOff>314325</xdr:colOff>
      <xdr:row>36</xdr:row>
      <xdr:rowOff>161925</xdr:rowOff>
    </xdr:to>
    <xdr:grpSp>
      <xdr:nvGrpSpPr>
        <xdr:cNvPr id="1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739766"/>
          <a:ext cx="209550" cy="335279"/>
          <a:chOff x="683" y="470"/>
          <a:chExt cx="771" cy="680"/>
        </a:xfrm>
      </xdr:grpSpPr>
      <xdr:sp macro="" textlink="">
        <xdr:nvSpPr>
          <xdr:cNvPr id="1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0</xdr:row>
      <xdr:rowOff>0</xdr:rowOff>
    </xdr:from>
    <xdr:to>
      <xdr:col>2</xdr:col>
      <xdr:colOff>157353</xdr:colOff>
      <xdr:row>0</xdr:row>
      <xdr:rowOff>1524</xdr:rowOff>
    </xdr:to>
    <xdr:pic>
      <xdr:nvPicPr>
        <xdr:cNvPr id="2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18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29</xdr:row>
      <xdr:rowOff>9526</xdr:rowOff>
    </xdr:from>
    <xdr:to>
      <xdr:col>0</xdr:col>
      <xdr:colOff>314325</xdr:colOff>
      <xdr:row>30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244466"/>
          <a:ext cx="209550" cy="33527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29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181600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1</xdr:col>
      <xdr:colOff>1300353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" y="467868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27</xdr:row>
      <xdr:rowOff>9526</xdr:rowOff>
    </xdr:from>
    <xdr:to>
      <xdr:col>0</xdr:col>
      <xdr:colOff>314325</xdr:colOff>
      <xdr:row>28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549266"/>
          <a:ext cx="209550" cy="33527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27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4678680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454533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" y="0"/>
          <a:ext cx="130416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1531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25</xdr:row>
      <xdr:rowOff>9526</xdr:rowOff>
    </xdr:from>
    <xdr:to>
      <xdr:col>0</xdr:col>
      <xdr:colOff>314325</xdr:colOff>
      <xdr:row>26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481965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25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153150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1</xdr:col>
      <xdr:colOff>1300353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8103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29</xdr:row>
      <xdr:rowOff>9526</xdr:rowOff>
    </xdr:from>
    <xdr:to>
      <xdr:col>0</xdr:col>
      <xdr:colOff>314325</xdr:colOff>
      <xdr:row>30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86740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29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810375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3</xdr:col>
      <xdr:colOff>24003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9151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31</xdr:row>
      <xdr:rowOff>9526</xdr:rowOff>
    </xdr:from>
    <xdr:to>
      <xdr:col>0</xdr:col>
      <xdr:colOff>314325</xdr:colOff>
      <xdr:row>32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637222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31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915150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357378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33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562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33</xdr:row>
      <xdr:rowOff>9526</xdr:rowOff>
    </xdr:from>
    <xdr:to>
      <xdr:col>0</xdr:col>
      <xdr:colOff>314325</xdr:colOff>
      <xdr:row>34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6387466"/>
          <a:ext cx="209550" cy="33527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33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562725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3</xdr:col>
      <xdr:colOff>81153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562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29</xdr:row>
      <xdr:rowOff>9526</xdr:rowOff>
    </xdr:from>
    <xdr:to>
      <xdr:col>0</xdr:col>
      <xdr:colOff>314325</xdr:colOff>
      <xdr:row>30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614362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29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562725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366903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23</xdr:row>
      <xdr:rowOff>9526</xdr:rowOff>
    </xdr:from>
    <xdr:to>
      <xdr:col>0</xdr:col>
      <xdr:colOff>314325</xdr:colOff>
      <xdr:row>24</xdr:row>
      <xdr:rowOff>161925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4528186"/>
          <a:ext cx="209550" cy="335279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32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6960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32</xdr:row>
      <xdr:rowOff>9526</xdr:rowOff>
    </xdr:from>
    <xdr:to>
      <xdr:col>0</xdr:col>
      <xdr:colOff>314325</xdr:colOff>
      <xdr:row>33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634365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32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696075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43053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36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0388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36</xdr:row>
      <xdr:rowOff>9526</xdr:rowOff>
    </xdr:from>
    <xdr:to>
      <xdr:col>0</xdr:col>
      <xdr:colOff>314325</xdr:colOff>
      <xdr:row>37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666750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36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038850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52578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33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0388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33</xdr:row>
      <xdr:rowOff>9526</xdr:rowOff>
    </xdr:from>
    <xdr:to>
      <xdr:col>0</xdr:col>
      <xdr:colOff>314325</xdr:colOff>
      <xdr:row>34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81977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33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038850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424053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0293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31</xdr:row>
      <xdr:rowOff>9526</xdr:rowOff>
    </xdr:from>
    <xdr:to>
      <xdr:col>0</xdr:col>
      <xdr:colOff>314325</xdr:colOff>
      <xdr:row>32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601027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31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29325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14478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6483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27</xdr:row>
      <xdr:rowOff>9526</xdr:rowOff>
    </xdr:from>
    <xdr:to>
      <xdr:col>0</xdr:col>
      <xdr:colOff>314325</xdr:colOff>
      <xdr:row>28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600075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27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648325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166878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1052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25</xdr:row>
      <xdr:rowOff>9526</xdr:rowOff>
    </xdr:from>
    <xdr:to>
      <xdr:col>0</xdr:col>
      <xdr:colOff>314325</xdr:colOff>
      <xdr:row>26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61975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25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105275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338328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39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6389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39</xdr:row>
      <xdr:rowOff>9526</xdr:rowOff>
    </xdr:from>
    <xdr:to>
      <xdr:col>0</xdr:col>
      <xdr:colOff>314325</xdr:colOff>
      <xdr:row>40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709612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0</xdr:row>
      <xdr:rowOff>0</xdr:rowOff>
    </xdr:from>
    <xdr:to>
      <xdr:col>2</xdr:col>
      <xdr:colOff>14478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1052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29</xdr:row>
      <xdr:rowOff>9526</xdr:rowOff>
    </xdr:from>
    <xdr:to>
      <xdr:col>0</xdr:col>
      <xdr:colOff>314325</xdr:colOff>
      <xdr:row>30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653415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29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105275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328803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19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2292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19</xdr:row>
      <xdr:rowOff>9526</xdr:rowOff>
    </xdr:from>
    <xdr:to>
      <xdr:col>0</xdr:col>
      <xdr:colOff>314325</xdr:colOff>
      <xdr:row>20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407670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19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229225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281178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23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2006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23</xdr:row>
      <xdr:rowOff>9526</xdr:rowOff>
    </xdr:from>
    <xdr:to>
      <xdr:col>0</xdr:col>
      <xdr:colOff>314325</xdr:colOff>
      <xdr:row>24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20065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23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200650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243078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25</xdr:row>
      <xdr:rowOff>9526</xdr:rowOff>
    </xdr:from>
    <xdr:to>
      <xdr:col>0</xdr:col>
      <xdr:colOff>314325</xdr:colOff>
      <xdr:row>26</xdr:row>
      <xdr:rowOff>161925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4741546"/>
          <a:ext cx="209550" cy="335279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29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25</xdr:row>
      <xdr:rowOff>9526</xdr:rowOff>
    </xdr:from>
    <xdr:to>
      <xdr:col>0</xdr:col>
      <xdr:colOff>314325</xdr:colOff>
      <xdr:row>26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17207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25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29250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309753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9149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25</xdr:row>
      <xdr:rowOff>9526</xdr:rowOff>
    </xdr:from>
    <xdr:to>
      <xdr:col>0</xdr:col>
      <xdr:colOff>314325</xdr:colOff>
      <xdr:row>26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40067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25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914900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281178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23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100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23</xdr:row>
      <xdr:rowOff>9526</xdr:rowOff>
    </xdr:from>
    <xdr:to>
      <xdr:col>0</xdr:col>
      <xdr:colOff>314325</xdr:colOff>
      <xdr:row>24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488632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23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4410075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214503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762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13</xdr:row>
      <xdr:rowOff>9526</xdr:rowOff>
    </xdr:from>
    <xdr:to>
      <xdr:col>0</xdr:col>
      <xdr:colOff>314325</xdr:colOff>
      <xdr:row>14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273367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13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762250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424053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21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762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21</xdr:row>
      <xdr:rowOff>9526</xdr:rowOff>
    </xdr:from>
    <xdr:to>
      <xdr:col>0</xdr:col>
      <xdr:colOff>314325</xdr:colOff>
      <xdr:row>22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438150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21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762250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366903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4864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13</xdr:row>
      <xdr:rowOff>9526</xdr:rowOff>
    </xdr:from>
    <xdr:to>
      <xdr:col>0</xdr:col>
      <xdr:colOff>314325</xdr:colOff>
      <xdr:row>14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273367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13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486400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538353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17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4577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17</xdr:row>
      <xdr:rowOff>9526</xdr:rowOff>
    </xdr:from>
    <xdr:to>
      <xdr:col>0</xdr:col>
      <xdr:colOff>314325</xdr:colOff>
      <xdr:row>18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415290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17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457700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3</xdr:col>
      <xdr:colOff>166878</xdr:colOff>
      <xdr:row>0</xdr:row>
      <xdr:rowOff>1524</xdr:rowOff>
    </xdr:to>
    <xdr:pic>
      <xdr:nvPicPr>
        <xdr:cNvPr id="10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1</xdr:col>
      <xdr:colOff>0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428625</xdr:colOff>
      <xdr:row>8</xdr:row>
      <xdr:rowOff>0</xdr:rowOff>
    </xdr:from>
    <xdr:to>
      <xdr:col>2</xdr:col>
      <xdr:colOff>0</xdr:colOff>
      <xdr:row>9</xdr:row>
      <xdr:rowOff>22860</xdr:rowOff>
    </xdr:to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92405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300228</xdr:colOff>
      <xdr:row>7</xdr:row>
      <xdr:rowOff>39624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716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428625</xdr:colOff>
      <xdr:row>8</xdr:row>
      <xdr:rowOff>0</xdr:rowOff>
    </xdr:from>
    <xdr:to>
      <xdr:col>2</xdr:col>
      <xdr:colOff>219075</xdr:colOff>
      <xdr:row>9</xdr:row>
      <xdr:rowOff>22860</xdr:rowOff>
    </xdr:to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478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595503</xdr:colOff>
      <xdr:row>7</xdr:row>
      <xdr:rowOff>39624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25</xdr:row>
      <xdr:rowOff>9526</xdr:rowOff>
    </xdr:from>
    <xdr:to>
      <xdr:col>0</xdr:col>
      <xdr:colOff>314325</xdr:colOff>
      <xdr:row>26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4573906"/>
          <a:ext cx="209550" cy="33527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23</xdr:row>
      <xdr:rowOff>9526</xdr:rowOff>
    </xdr:from>
    <xdr:to>
      <xdr:col>0</xdr:col>
      <xdr:colOff>314325</xdr:colOff>
      <xdr:row>24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4261486"/>
          <a:ext cx="209550" cy="33527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30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181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30</xdr:row>
      <xdr:rowOff>9526</xdr:rowOff>
    </xdr:from>
    <xdr:to>
      <xdr:col>0</xdr:col>
      <xdr:colOff>314325</xdr:colOff>
      <xdr:row>31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5541646"/>
          <a:ext cx="209550" cy="33527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7" workbookViewId="0">
      <selection activeCell="G28" sqref="G28"/>
    </sheetView>
  </sheetViews>
  <sheetFormatPr baseColWidth="10" defaultRowHeight="14.4" x14ac:dyDescent="0.3"/>
  <cols>
    <col min="1" max="1" width="6.88671875" customWidth="1"/>
    <col min="3" max="3" width="7.44140625" customWidth="1"/>
    <col min="5" max="5" width="5.88671875" customWidth="1"/>
    <col min="7" max="7" width="7.109375" customWidth="1"/>
    <col min="8" max="8" width="12.6640625" customWidth="1"/>
    <col min="9" max="9" width="7.33203125" customWidth="1"/>
    <col min="11" max="11" width="7.88671875" customWidth="1"/>
    <col min="12" max="12" width="7.109375" customWidth="1"/>
    <col min="13" max="13" width="5.554687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270"/>
      <c r="B3" s="131" t="s">
        <v>111</v>
      </c>
      <c r="C3" s="91"/>
      <c r="D3" s="131" t="s">
        <v>111</v>
      </c>
      <c r="E3" s="132"/>
      <c r="F3" s="131" t="s">
        <v>111</v>
      </c>
      <c r="G3" s="91"/>
      <c r="H3" s="131" t="s">
        <v>111</v>
      </c>
      <c r="I3" s="91"/>
      <c r="J3" s="131" t="s">
        <v>111</v>
      </c>
      <c r="K3" s="91"/>
      <c r="L3" s="131"/>
      <c r="M3" s="132"/>
      <c r="N3" s="91"/>
    </row>
    <row r="4" spans="1:14" x14ac:dyDescent="0.3">
      <c r="A4" s="271">
        <v>14.2</v>
      </c>
      <c r="B4" s="8" t="s">
        <v>22</v>
      </c>
      <c r="C4" s="10">
        <v>0.33</v>
      </c>
      <c r="D4" s="8" t="s">
        <v>23</v>
      </c>
      <c r="E4" s="133">
        <v>1.96</v>
      </c>
      <c r="F4" s="8" t="s">
        <v>24</v>
      </c>
      <c r="G4" s="82">
        <v>0.33</v>
      </c>
      <c r="H4" s="8" t="s">
        <v>22</v>
      </c>
      <c r="I4" s="82">
        <v>0.33</v>
      </c>
      <c r="J4" s="14" t="s">
        <v>24</v>
      </c>
      <c r="K4" s="82">
        <v>0.33</v>
      </c>
      <c r="L4" s="14"/>
      <c r="M4" s="47"/>
      <c r="N4" s="44">
        <f>M4+K4+I4+G4+E4+C4</f>
        <v>3.2800000000000002</v>
      </c>
    </row>
    <row r="5" spans="1:14" x14ac:dyDescent="0.3">
      <c r="A5" s="272"/>
      <c r="B5" s="45"/>
      <c r="C5" s="55"/>
      <c r="D5" s="45" t="s">
        <v>29</v>
      </c>
      <c r="E5" s="30"/>
      <c r="F5" s="45"/>
      <c r="G5" s="55"/>
      <c r="H5" s="45"/>
      <c r="I5" s="55"/>
      <c r="J5" s="45" t="s">
        <v>29</v>
      </c>
      <c r="K5" s="55"/>
      <c r="L5" s="4"/>
      <c r="M5" s="49"/>
      <c r="N5" s="6"/>
    </row>
    <row r="6" spans="1:14" x14ac:dyDescent="0.3">
      <c r="A6" s="273">
        <v>4</v>
      </c>
      <c r="B6" s="34"/>
      <c r="C6" s="44"/>
      <c r="D6" s="33" t="s">
        <v>143</v>
      </c>
      <c r="E6" s="140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44">
        <f>M6+K6+I6+G6+E6+C6</f>
        <v>0.91999999999999993</v>
      </c>
    </row>
    <row r="7" spans="1:14" x14ac:dyDescent="0.3">
      <c r="A7" s="274"/>
      <c r="B7" s="18"/>
      <c r="C7" s="41"/>
      <c r="D7" s="45" t="s">
        <v>30</v>
      </c>
      <c r="E7" s="135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273">
        <v>6</v>
      </c>
      <c r="B8" s="34"/>
      <c r="C8" s="44"/>
      <c r="D8" s="33" t="s">
        <v>24</v>
      </c>
      <c r="E8" s="140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44">
        <f>M8+K8+I8+G8+E8+C8</f>
        <v>1.3800000000000001</v>
      </c>
    </row>
    <row r="9" spans="1:14" x14ac:dyDescent="0.3">
      <c r="A9" s="275"/>
      <c r="B9" s="51" t="s">
        <v>31</v>
      </c>
      <c r="C9" s="6"/>
      <c r="D9" s="51"/>
      <c r="E9" s="49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271">
        <v>8.75</v>
      </c>
      <c r="B10" s="14" t="s">
        <v>23</v>
      </c>
      <c r="C10" s="82">
        <v>1.01</v>
      </c>
      <c r="D10" s="14"/>
      <c r="E10" s="133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44">
        <f>M10+K10+I10+G10+E10+C10</f>
        <v>2.02</v>
      </c>
    </row>
    <row r="11" spans="1:14" x14ac:dyDescent="0.3">
      <c r="A11" s="275"/>
      <c r="B11" s="85" t="s">
        <v>85</v>
      </c>
      <c r="C11" s="91"/>
      <c r="D11" s="85"/>
      <c r="E11" s="132"/>
      <c r="F11" s="85"/>
      <c r="G11" s="5"/>
      <c r="H11" s="6"/>
      <c r="I11" s="107"/>
      <c r="J11" s="85" t="s">
        <v>85</v>
      </c>
      <c r="K11" s="91"/>
      <c r="L11" s="5"/>
      <c r="M11" s="5"/>
      <c r="N11" s="91"/>
    </row>
    <row r="12" spans="1:14" x14ac:dyDescent="0.3">
      <c r="A12" s="271">
        <v>5.41</v>
      </c>
      <c r="B12" s="14" t="s">
        <v>22</v>
      </c>
      <c r="C12" s="10">
        <v>0.33</v>
      </c>
      <c r="D12" s="8"/>
      <c r="E12" s="47"/>
      <c r="F12" s="14"/>
      <c r="G12" s="14"/>
      <c r="H12" s="10"/>
      <c r="I12" s="10"/>
      <c r="J12" s="14" t="s">
        <v>23</v>
      </c>
      <c r="K12" s="10">
        <v>0.92</v>
      </c>
      <c r="L12" s="14"/>
      <c r="M12" s="14"/>
      <c r="N12" s="44">
        <f>M12+K12+I12+G12+E12+C12</f>
        <v>1.25</v>
      </c>
    </row>
    <row r="13" spans="1:14" ht="24.6" x14ac:dyDescent="0.3">
      <c r="A13" s="278"/>
      <c r="B13" s="4"/>
      <c r="C13" s="6"/>
      <c r="D13" s="12"/>
      <c r="E13" s="49"/>
      <c r="F13" s="12" t="s">
        <v>133</v>
      </c>
      <c r="G13" s="49"/>
      <c r="H13" s="6"/>
      <c r="I13" s="6"/>
      <c r="J13" s="4"/>
      <c r="K13" s="6"/>
      <c r="L13" s="4"/>
      <c r="M13" s="6"/>
      <c r="N13" s="6"/>
    </row>
    <row r="14" spans="1:14" x14ac:dyDescent="0.3">
      <c r="A14" s="279">
        <v>3.02</v>
      </c>
      <c r="B14" s="14"/>
      <c r="C14" s="10"/>
      <c r="D14" s="8"/>
      <c r="E14" s="47"/>
      <c r="F14" s="14" t="s">
        <v>23</v>
      </c>
      <c r="G14" s="47">
        <v>0.7</v>
      </c>
      <c r="H14" s="10"/>
      <c r="I14" s="10"/>
      <c r="J14" s="14"/>
      <c r="K14" s="10"/>
      <c r="L14" s="14"/>
      <c r="M14" s="10"/>
      <c r="N14" s="44">
        <f>M14+K14+I14+G14+E14+C14</f>
        <v>0.7</v>
      </c>
    </row>
    <row r="15" spans="1:14" x14ac:dyDescent="0.3">
      <c r="A15" s="276"/>
      <c r="B15" s="28"/>
      <c r="C15" s="55"/>
      <c r="D15" s="29"/>
      <c r="E15" s="185"/>
      <c r="F15" s="28" t="s">
        <v>165</v>
      </c>
      <c r="G15" s="139"/>
      <c r="H15" s="29"/>
      <c r="I15" s="81"/>
      <c r="J15" s="28"/>
      <c r="K15" s="55"/>
      <c r="L15" s="11"/>
      <c r="M15" s="49"/>
      <c r="N15" s="55"/>
    </row>
    <row r="16" spans="1:14" ht="21.6" x14ac:dyDescent="0.3">
      <c r="A16" s="277">
        <v>2.5</v>
      </c>
      <c r="B16" s="34"/>
      <c r="C16" s="44"/>
      <c r="D16" s="33"/>
      <c r="E16" s="140"/>
      <c r="F16" s="34" t="s">
        <v>108</v>
      </c>
      <c r="G16" s="147">
        <v>0.57999999999999996</v>
      </c>
      <c r="H16" s="33"/>
      <c r="I16" s="148"/>
      <c r="J16" s="34"/>
      <c r="K16" s="44"/>
      <c r="L16" s="13"/>
      <c r="M16" s="47"/>
      <c r="N16" s="44">
        <f>K16+I16+G16+E16+C16</f>
        <v>0.57999999999999996</v>
      </c>
    </row>
    <row r="17" spans="1:14" x14ac:dyDescent="0.3">
      <c r="A17" s="280"/>
      <c r="B17" s="28" t="s">
        <v>123</v>
      </c>
      <c r="C17" s="27"/>
      <c r="D17" s="28" t="s">
        <v>123</v>
      </c>
      <c r="E17" s="30"/>
      <c r="F17" s="28" t="s">
        <v>123</v>
      </c>
      <c r="G17" s="27"/>
      <c r="H17" s="28" t="s">
        <v>123</v>
      </c>
      <c r="I17" s="27"/>
      <c r="J17" s="28" t="s">
        <v>123</v>
      </c>
      <c r="K17" s="55"/>
      <c r="L17" s="29"/>
      <c r="M17" s="29"/>
      <c r="N17" s="55"/>
    </row>
    <row r="18" spans="1:14" x14ac:dyDescent="0.3">
      <c r="A18" s="281">
        <f>N18*4.33</f>
        <v>21.65</v>
      </c>
      <c r="B18" s="34"/>
      <c r="C18" s="31">
        <v>1</v>
      </c>
      <c r="D18" s="34"/>
      <c r="E18" s="35">
        <v>1</v>
      </c>
      <c r="F18" s="34"/>
      <c r="G18" s="31">
        <v>1</v>
      </c>
      <c r="H18" s="34"/>
      <c r="I18" s="31">
        <v>1</v>
      </c>
      <c r="J18" s="34"/>
      <c r="K18" s="44">
        <v>1</v>
      </c>
      <c r="L18" s="33"/>
      <c r="M18" s="33"/>
      <c r="N18" s="44">
        <f>C18+E18+G18+I18+K18+M18</f>
        <v>5</v>
      </c>
    </row>
    <row r="19" spans="1:14" x14ac:dyDescent="0.3">
      <c r="A19" s="187"/>
      <c r="B19" s="88"/>
      <c r="C19" s="55"/>
      <c r="D19" s="253"/>
      <c r="E19" s="30"/>
      <c r="F19" s="88"/>
      <c r="G19" s="55"/>
      <c r="H19" s="254" t="s">
        <v>203</v>
      </c>
      <c r="I19" s="55"/>
      <c r="J19" s="88"/>
      <c r="K19" s="55"/>
      <c r="L19" s="253"/>
      <c r="M19" s="29"/>
      <c r="N19" s="55"/>
    </row>
    <row r="20" spans="1:14" x14ac:dyDescent="0.3">
      <c r="A20" s="61">
        <v>4.08</v>
      </c>
      <c r="B20" s="33"/>
      <c r="C20" s="44"/>
      <c r="D20" s="33"/>
      <c r="E20" s="140"/>
      <c r="F20" s="33"/>
      <c r="G20" s="44"/>
      <c r="H20" s="33" t="s">
        <v>23</v>
      </c>
      <c r="I20" s="44">
        <v>0.94</v>
      </c>
      <c r="J20" s="33"/>
      <c r="K20" s="44"/>
      <c r="L20" s="33"/>
      <c r="M20" s="33"/>
      <c r="N20" s="44">
        <f>C20+E20+G20+I20+K20+M20</f>
        <v>0.94</v>
      </c>
    </row>
    <row r="21" spans="1:14" x14ac:dyDescent="0.3">
      <c r="A21" s="168"/>
      <c r="B21" s="207" t="s">
        <v>249</v>
      </c>
      <c r="C21" s="240"/>
      <c r="D21" s="207"/>
      <c r="E21" s="240"/>
      <c r="F21" s="12"/>
      <c r="G21" s="103"/>
      <c r="H21" s="4" t="s">
        <v>249</v>
      </c>
      <c r="I21" s="283"/>
      <c r="J21" s="11"/>
      <c r="L21" s="4"/>
      <c r="M21" s="4"/>
      <c r="N21" s="6"/>
    </row>
    <row r="22" spans="1:14" x14ac:dyDescent="0.3">
      <c r="A22" s="167">
        <v>11.46</v>
      </c>
      <c r="B22" s="209" t="s">
        <v>23</v>
      </c>
      <c r="C22" s="133">
        <v>1.32</v>
      </c>
      <c r="D22" s="209"/>
      <c r="E22" s="133"/>
      <c r="F22" s="8"/>
      <c r="G22" s="284"/>
      <c r="H22" s="14" t="s">
        <v>143</v>
      </c>
      <c r="I22" s="230">
        <v>1.32</v>
      </c>
      <c r="J22" s="13"/>
      <c r="K22" s="285"/>
      <c r="L22" s="14"/>
      <c r="M22" s="14"/>
      <c r="N22" s="44">
        <f>C22+I22</f>
        <v>2.64</v>
      </c>
    </row>
    <row r="23" spans="1:14" x14ac:dyDescent="0.3">
      <c r="A23" s="168"/>
      <c r="B23" s="12"/>
      <c r="C23" s="4"/>
      <c r="D23" s="207"/>
      <c r="E23" s="240"/>
      <c r="F23" s="12"/>
      <c r="G23" s="103"/>
      <c r="H23" s="4" t="s">
        <v>250</v>
      </c>
      <c r="I23" s="283"/>
      <c r="J23" s="86"/>
      <c r="L23" s="4"/>
      <c r="M23" s="4"/>
      <c r="N23" s="6"/>
    </row>
    <row r="24" spans="1:14" x14ac:dyDescent="0.3">
      <c r="A24" s="167">
        <v>0.66</v>
      </c>
      <c r="B24" s="8"/>
      <c r="C24" s="14"/>
      <c r="D24" s="209"/>
      <c r="E24" s="133"/>
      <c r="F24" s="8"/>
      <c r="G24" s="284"/>
      <c r="H24" s="14" t="s">
        <v>191</v>
      </c>
      <c r="I24" s="230">
        <v>0.15</v>
      </c>
      <c r="J24" s="13"/>
      <c r="L24" s="14"/>
      <c r="M24" s="14"/>
      <c r="N24" s="44">
        <v>0.15</v>
      </c>
    </row>
    <row r="25" spans="1:14" x14ac:dyDescent="0.3">
      <c r="A25" s="282">
        <f>SUM(A3:A24)</f>
        <v>81.72999999999999</v>
      </c>
      <c r="B25" s="64" t="s">
        <v>9</v>
      </c>
      <c r="C25" s="65">
        <f>SUM(C3:C24)</f>
        <v>3.99</v>
      </c>
      <c r="D25" s="66"/>
      <c r="E25" s="65">
        <f>SUM(E3:E24)</f>
        <v>3.88</v>
      </c>
      <c r="F25" s="67"/>
      <c r="G25" s="65">
        <f>SUM(G3:G20)</f>
        <v>2.61</v>
      </c>
      <c r="H25" s="64"/>
      <c r="I25" s="65">
        <f>SUM(I3:I24)</f>
        <v>4.75</v>
      </c>
      <c r="J25" s="68"/>
      <c r="K25" s="65">
        <f>SUM(K3:K24)</f>
        <v>3.63</v>
      </c>
      <c r="L25" s="66"/>
      <c r="M25" s="69">
        <f>SUM(M4:M20)</f>
        <v>0</v>
      </c>
      <c r="N25" s="65">
        <f>SUM(N3:N24)</f>
        <v>18.86</v>
      </c>
    </row>
    <row r="26" spans="1:14" x14ac:dyDescent="0.3">
      <c r="A26" s="70"/>
      <c r="B26" s="18" t="s">
        <v>35</v>
      </c>
      <c r="C26" s="71"/>
      <c r="D26" s="18"/>
      <c r="E26" s="72"/>
      <c r="G26" s="18"/>
      <c r="J26" s="18" t="s">
        <v>34</v>
      </c>
      <c r="L26" s="18"/>
      <c r="M26" s="18"/>
    </row>
    <row r="27" spans="1:14" x14ac:dyDescent="0.3">
      <c r="A27" s="70"/>
      <c r="B27" s="18" t="s">
        <v>12</v>
      </c>
      <c r="C27" s="71"/>
      <c r="D27" s="74">
        <v>44573</v>
      </c>
      <c r="G27" s="74"/>
      <c r="H27" s="18"/>
      <c r="I27" s="18"/>
      <c r="J27" s="76">
        <f>N25*4.33</f>
        <v>81.663799999999995</v>
      </c>
      <c r="L27" s="18"/>
    </row>
    <row r="30" spans="1:14" x14ac:dyDescent="0.3">
      <c r="F30" t="s">
        <v>251</v>
      </c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13" workbookViewId="0">
      <selection sqref="A1:N38"/>
    </sheetView>
  </sheetViews>
  <sheetFormatPr baseColWidth="10" defaultRowHeight="14.4" x14ac:dyDescent="0.3"/>
  <cols>
    <col min="1" max="1" width="6.44140625" customWidth="1"/>
    <col min="2" max="2" width="18.6640625" customWidth="1"/>
    <col min="3" max="3" width="5.6640625" customWidth="1"/>
    <col min="4" max="4" width="21" customWidth="1"/>
    <col min="5" max="5" width="5.33203125" customWidth="1"/>
    <col min="6" max="6" width="22.33203125" customWidth="1"/>
    <col min="7" max="7" width="5.6640625" customWidth="1"/>
    <col min="8" max="8" width="16.33203125" customWidth="1"/>
    <col min="9" max="9" width="5.88671875" customWidth="1"/>
    <col min="10" max="10" width="17.109375" customWidth="1"/>
    <col min="11" max="11" width="4.6640625" customWidth="1"/>
    <col min="12" max="12" width="4.5546875" customWidth="1"/>
    <col min="13" max="13" width="3.33203125" customWidth="1"/>
    <col min="14" max="14" width="7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243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229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244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242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35">
        <f>M6+K6+I6+G6+E6+C6</f>
        <v>0.91999999999999993</v>
      </c>
    </row>
    <row r="7" spans="1:14" x14ac:dyDescent="0.3">
      <c r="A7" s="245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242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35">
        <f>M8+K8+I8+G8+E8+C8</f>
        <v>1.3800000000000001</v>
      </c>
    </row>
    <row r="9" spans="1:14" x14ac:dyDescent="0.3">
      <c r="A9" s="225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229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ht="12" customHeight="1" x14ac:dyDescent="0.3">
      <c r="A11" s="246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247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ht="15" customHeight="1" x14ac:dyDescent="0.3">
      <c r="A13" s="225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229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15.75" customHeight="1" x14ac:dyDescent="0.3">
      <c r="A15" s="24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249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x14ac:dyDescent="0.3">
      <c r="A17" s="246"/>
      <c r="B17" s="28"/>
      <c r="C17" s="55"/>
      <c r="D17" s="29"/>
      <c r="E17" s="185"/>
      <c r="F17" s="28" t="s">
        <v>165</v>
      </c>
      <c r="G17" s="139"/>
      <c r="H17" s="29"/>
      <c r="I17" s="139"/>
      <c r="J17" s="28"/>
      <c r="K17" s="55"/>
      <c r="L17" s="11"/>
      <c r="M17" s="49"/>
      <c r="N17" s="30"/>
    </row>
    <row r="18" spans="1:14" ht="14.25" customHeight="1" x14ac:dyDescent="0.3">
      <c r="A18" s="247">
        <v>2.5</v>
      </c>
      <c r="B18" s="34"/>
      <c r="C18" s="44"/>
      <c r="D18" s="33"/>
      <c r="E18" s="140"/>
      <c r="F18" s="34" t="s">
        <v>108</v>
      </c>
      <c r="G18" s="147">
        <v>0.57999999999999996</v>
      </c>
      <c r="H18" s="33"/>
      <c r="I18" s="147"/>
      <c r="J18" s="34"/>
      <c r="K18" s="44"/>
      <c r="L18" s="13"/>
      <c r="M18" s="47"/>
      <c r="N18" s="35">
        <f>K18+I18+G18+E18+C18</f>
        <v>0.57999999999999996</v>
      </c>
    </row>
    <row r="19" spans="1:14" x14ac:dyDescent="0.3">
      <c r="A19" s="186"/>
      <c r="B19" s="28" t="s">
        <v>123</v>
      </c>
      <c r="C19" s="27"/>
      <c r="D19" s="28" t="s">
        <v>123</v>
      </c>
      <c r="E19" s="27"/>
      <c r="F19" s="28" t="s">
        <v>123</v>
      </c>
      <c r="G19" s="27"/>
      <c r="H19" s="28" t="s">
        <v>123</v>
      </c>
      <c r="I19" s="27"/>
      <c r="J19" s="28" t="s">
        <v>123</v>
      </c>
      <c r="K19" s="27"/>
      <c r="L19" s="29"/>
      <c r="M19" s="29"/>
      <c r="N19" s="29"/>
    </row>
    <row r="20" spans="1:14" x14ac:dyDescent="0.3">
      <c r="A20" s="189">
        <v>21.65</v>
      </c>
      <c r="B20" s="34"/>
      <c r="C20" s="31">
        <v>1</v>
      </c>
      <c r="D20" s="34"/>
      <c r="E20" s="31">
        <v>1</v>
      </c>
      <c r="F20" s="34"/>
      <c r="G20" s="31">
        <v>1</v>
      </c>
      <c r="H20" s="34"/>
      <c r="I20" s="31">
        <v>1</v>
      </c>
      <c r="J20" s="34"/>
      <c r="K20" s="31">
        <v>1</v>
      </c>
      <c r="L20" s="33"/>
      <c r="M20" s="33"/>
      <c r="N20" s="33">
        <f>C20+E20+G20+I20+K20+M20</f>
        <v>5</v>
      </c>
    </row>
    <row r="21" spans="1:14" ht="14.25" customHeight="1" x14ac:dyDescent="0.3">
      <c r="A21" s="3"/>
      <c r="B21" s="89" t="s">
        <v>223</v>
      </c>
      <c r="C21" s="49"/>
      <c r="D21" s="89" t="s">
        <v>223</v>
      </c>
      <c r="E21" s="102"/>
      <c r="F21" s="89" t="s">
        <v>223</v>
      </c>
      <c r="G21" s="102"/>
      <c r="H21" s="89" t="s">
        <v>223</v>
      </c>
      <c r="I21" s="102"/>
      <c r="J21" s="89" t="s">
        <v>223</v>
      </c>
      <c r="K21" s="102"/>
      <c r="L21" s="12"/>
      <c r="M21" s="4"/>
      <c r="N21" s="6"/>
    </row>
    <row r="22" spans="1:14" x14ac:dyDescent="0.3">
      <c r="A22" s="7">
        <v>10.83</v>
      </c>
      <c r="B22" s="251"/>
      <c r="C22" s="47">
        <v>0.5</v>
      </c>
      <c r="D22" s="21"/>
      <c r="E22" s="16">
        <v>0.5</v>
      </c>
      <c r="F22" s="90"/>
      <c r="G22" s="16">
        <v>0.5</v>
      </c>
      <c r="H22" s="21"/>
      <c r="I22" s="16">
        <v>0.5</v>
      </c>
      <c r="J22" s="21"/>
      <c r="K22" s="16">
        <v>0.5</v>
      </c>
      <c r="L22" s="8"/>
      <c r="M22" s="14"/>
      <c r="N22" s="10">
        <f>C22+E22+G22+I22+K22+M22</f>
        <v>2.5</v>
      </c>
    </row>
    <row r="23" spans="1:14" x14ac:dyDescent="0.3">
      <c r="A23" s="53"/>
      <c r="B23" s="88"/>
      <c r="C23" s="29"/>
      <c r="D23" s="253"/>
      <c r="E23" s="29"/>
      <c r="F23" s="88"/>
      <c r="G23" s="55"/>
      <c r="H23" s="254" t="s">
        <v>203</v>
      </c>
      <c r="I23" s="29"/>
      <c r="J23" s="88"/>
      <c r="K23" s="55"/>
      <c r="L23" s="253"/>
      <c r="M23" s="29"/>
      <c r="N23" s="29"/>
    </row>
    <row r="24" spans="1:14" x14ac:dyDescent="0.3">
      <c r="A24" s="59">
        <v>4.08</v>
      </c>
      <c r="B24" s="33"/>
      <c r="C24" s="33"/>
      <c r="D24" s="33"/>
      <c r="E24" s="46"/>
      <c r="F24" s="33"/>
      <c r="G24" s="44"/>
      <c r="H24" s="33" t="s">
        <v>23</v>
      </c>
      <c r="I24" s="33">
        <v>0.94</v>
      </c>
      <c r="J24" s="33"/>
      <c r="K24" s="44"/>
      <c r="L24" s="33"/>
      <c r="M24" s="33"/>
      <c r="N24" s="33">
        <f>C24+E24+G24+I24+K24+M24</f>
        <v>0.94</v>
      </c>
    </row>
    <row r="25" spans="1:14" x14ac:dyDescent="0.3">
      <c r="A25" s="255"/>
      <c r="B25" s="256"/>
      <c r="C25" s="102"/>
      <c r="D25" s="256" t="s">
        <v>77</v>
      </c>
      <c r="E25" s="102"/>
      <c r="F25" s="256"/>
      <c r="G25" s="102"/>
      <c r="H25" s="4"/>
      <c r="I25" s="4"/>
      <c r="J25" s="4"/>
      <c r="K25" s="4"/>
      <c r="L25" s="4"/>
      <c r="M25" s="4"/>
      <c r="N25" s="49"/>
    </row>
    <row r="26" spans="1:14" x14ac:dyDescent="0.3">
      <c r="A26" s="22">
        <v>3.25</v>
      </c>
      <c r="B26" s="204"/>
      <c r="C26" s="16"/>
      <c r="D26" s="204" t="s">
        <v>23</v>
      </c>
      <c r="E26" s="16">
        <v>0.75</v>
      </c>
      <c r="F26" s="204"/>
      <c r="G26" s="16"/>
      <c r="H26" s="14"/>
      <c r="I26" s="14"/>
      <c r="J26" s="14"/>
      <c r="K26" s="14"/>
      <c r="L26" s="14"/>
      <c r="M26" s="14"/>
      <c r="N26" s="47">
        <f>C26+E26+G26+I26+K26+M26</f>
        <v>0.75</v>
      </c>
    </row>
    <row r="27" spans="1:14" x14ac:dyDescent="0.3">
      <c r="A27" s="257">
        <v>3.25</v>
      </c>
      <c r="B27" s="104"/>
      <c r="C27" s="85"/>
      <c r="D27" s="198" t="s">
        <v>78</v>
      </c>
      <c r="E27" s="102">
        <v>0.66</v>
      </c>
      <c r="F27" s="198"/>
      <c r="G27" s="102"/>
      <c r="H27" s="5"/>
      <c r="I27" s="5"/>
      <c r="J27" s="5"/>
      <c r="K27" s="5"/>
      <c r="L27" s="5"/>
      <c r="M27" s="5"/>
      <c r="N27" s="132">
        <f>C27+E27+G27+I27+K27+M27</f>
        <v>0.66</v>
      </c>
    </row>
    <row r="28" spans="1:14" x14ac:dyDescent="0.3">
      <c r="A28" s="4"/>
      <c r="B28" s="238" t="s">
        <v>204</v>
      </c>
      <c r="C28" s="30"/>
      <c r="D28" s="238"/>
      <c r="E28" s="30"/>
      <c r="F28" s="238"/>
      <c r="G28" s="30"/>
      <c r="H28" s="238" t="s">
        <v>204</v>
      </c>
      <c r="I28" s="30"/>
      <c r="J28" s="238"/>
      <c r="K28" s="30"/>
      <c r="L28" s="238"/>
      <c r="M28" s="29"/>
      <c r="N28" s="30"/>
    </row>
    <row r="29" spans="1:14" x14ac:dyDescent="0.3">
      <c r="A29" s="33">
        <v>4</v>
      </c>
      <c r="B29" s="34" t="s">
        <v>23</v>
      </c>
      <c r="C29" s="35">
        <v>0.59</v>
      </c>
      <c r="D29" s="239"/>
      <c r="E29" s="140"/>
      <c r="F29" s="34"/>
      <c r="G29" s="35"/>
      <c r="H29" s="33" t="s">
        <v>24</v>
      </c>
      <c r="I29" s="147">
        <v>0.33</v>
      </c>
      <c r="J29" s="33"/>
      <c r="K29" s="140"/>
      <c r="L29" s="34"/>
      <c r="M29" s="46"/>
      <c r="N29" s="35">
        <f>C29+E29+G29+I29+K29+M29</f>
        <v>0.91999999999999993</v>
      </c>
    </row>
    <row r="30" spans="1:14" x14ac:dyDescent="0.3">
      <c r="A30" s="255"/>
      <c r="B30" s="258"/>
      <c r="C30" s="259"/>
      <c r="D30" s="260"/>
      <c r="E30" s="261"/>
      <c r="F30" s="262"/>
      <c r="G30" s="261"/>
      <c r="H30" s="262"/>
      <c r="I30" s="261"/>
      <c r="J30" s="262" t="s">
        <v>232</v>
      </c>
      <c r="K30" s="261"/>
      <c r="L30" s="263"/>
      <c r="M30" s="263"/>
      <c r="N30" s="49"/>
    </row>
    <row r="31" spans="1:14" x14ac:dyDescent="0.3">
      <c r="A31" s="22">
        <v>3.25</v>
      </c>
      <c r="B31" s="264"/>
      <c r="C31" s="265"/>
      <c r="D31" s="266"/>
      <c r="E31" s="267"/>
      <c r="F31" s="268"/>
      <c r="G31" s="147"/>
      <c r="H31" s="268"/>
      <c r="I31" s="147"/>
      <c r="J31" s="268" t="s">
        <v>23</v>
      </c>
      <c r="K31" s="147">
        <v>0.75</v>
      </c>
      <c r="L31" s="268"/>
      <c r="M31" s="268"/>
      <c r="N31" s="35">
        <f>C31+E31+G31+I31+K31+M31</f>
        <v>0.75</v>
      </c>
    </row>
    <row r="32" spans="1:14" x14ac:dyDescent="0.3">
      <c r="A32" s="250">
        <f>SUM(A3:A31)</f>
        <v>99.37</v>
      </c>
      <c r="B32" s="64" t="s">
        <v>9</v>
      </c>
      <c r="C32" s="65">
        <f>SUM(C3:C31)</f>
        <v>3.76</v>
      </c>
      <c r="D32" s="66"/>
      <c r="E32" s="65">
        <f>SUM(E3:E31)</f>
        <v>5.79</v>
      </c>
      <c r="F32" s="67"/>
      <c r="G32" s="65">
        <f>SUM(G3:G31)</f>
        <v>4.3100000000000005</v>
      </c>
      <c r="H32" s="64"/>
      <c r="I32" s="65">
        <f>SUM(I3:I31)</f>
        <v>4.1099999999999994</v>
      </c>
      <c r="J32" s="68"/>
      <c r="K32" s="65">
        <f>SUM(K3:K31)</f>
        <v>4.88</v>
      </c>
      <c r="L32" s="66"/>
      <c r="M32" s="69">
        <f>SUM(M4:M24)</f>
        <v>0</v>
      </c>
      <c r="N32" s="65">
        <f>SUM(N3:N31)</f>
        <v>22.85</v>
      </c>
    </row>
    <row r="33" spans="1:13" x14ac:dyDescent="0.3">
      <c r="A33" s="70"/>
      <c r="B33" s="18" t="s">
        <v>35</v>
      </c>
      <c r="C33" s="71"/>
      <c r="D33" s="18"/>
      <c r="E33" s="72"/>
      <c r="G33" s="18"/>
      <c r="J33" s="18" t="s">
        <v>34</v>
      </c>
      <c r="L33" s="18"/>
      <c r="M33" s="18"/>
    </row>
    <row r="34" spans="1:13" x14ac:dyDescent="0.3">
      <c r="A34" s="70"/>
      <c r="B34" s="18" t="s">
        <v>12</v>
      </c>
      <c r="C34" s="71"/>
      <c r="D34" s="74" t="s">
        <v>229</v>
      </c>
      <c r="G34" s="74"/>
      <c r="H34" s="18"/>
      <c r="I34" s="18"/>
      <c r="J34" s="76">
        <f>N32*4.33</f>
        <v>98.940500000000014</v>
      </c>
      <c r="L34" s="18"/>
    </row>
    <row r="36" spans="1:13" x14ac:dyDescent="0.3">
      <c r="F36" t="s">
        <v>228</v>
      </c>
    </row>
    <row r="37" spans="1:13" x14ac:dyDescent="0.3">
      <c r="F37" t="s">
        <v>230</v>
      </c>
    </row>
    <row r="38" spans="1:13" x14ac:dyDescent="0.3">
      <c r="F38" t="s">
        <v>231</v>
      </c>
    </row>
  </sheetData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4.4" x14ac:dyDescent="0.3"/>
  <cols>
    <col min="1" max="1" width="6.5546875" customWidth="1"/>
    <col min="2" max="2" width="15.6640625" customWidth="1"/>
    <col min="3" max="3" width="5.44140625" customWidth="1"/>
    <col min="4" max="4" width="16.109375" customWidth="1"/>
    <col min="5" max="5" width="5.88671875" customWidth="1"/>
    <col min="6" max="6" width="22.88671875" customWidth="1"/>
    <col min="7" max="7" width="5.88671875" customWidth="1"/>
    <col min="8" max="8" width="16.109375" customWidth="1"/>
    <col min="9" max="9" width="6.5546875" customWidth="1"/>
    <col min="10" max="10" width="13.44140625" customWidth="1"/>
    <col min="11" max="11" width="6.33203125" customWidth="1"/>
    <col min="12" max="12" width="5.44140625" customWidth="1"/>
    <col min="13" max="13" width="5.6640625" customWidth="1"/>
    <col min="14" max="14" width="6.554687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243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229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244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242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35">
        <f>M6+K6+I6+G6+E6+C6</f>
        <v>0.91999999999999993</v>
      </c>
    </row>
    <row r="7" spans="1:14" x14ac:dyDescent="0.3">
      <c r="A7" s="245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242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35">
        <f>M8+K8+I8+G8+E8+C8</f>
        <v>1.3800000000000001</v>
      </c>
    </row>
    <row r="9" spans="1:14" x14ac:dyDescent="0.3">
      <c r="A9" s="225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229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ht="18.75" customHeight="1" x14ac:dyDescent="0.3">
      <c r="A11" s="246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247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ht="16.5" customHeight="1" x14ac:dyDescent="0.3">
      <c r="A13" s="225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229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13.5" customHeight="1" x14ac:dyDescent="0.3">
      <c r="A15" s="24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249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x14ac:dyDescent="0.3">
      <c r="A17" s="246"/>
      <c r="B17" s="28"/>
      <c r="C17" s="55"/>
      <c r="D17" s="29"/>
      <c r="E17" s="185"/>
      <c r="F17" s="28" t="s">
        <v>165</v>
      </c>
      <c r="G17" s="139"/>
      <c r="H17" s="29"/>
      <c r="I17" s="139"/>
      <c r="J17" s="28"/>
      <c r="K17" s="55"/>
      <c r="L17" s="11"/>
      <c r="M17" s="49"/>
      <c r="N17" s="30"/>
    </row>
    <row r="18" spans="1:14" ht="16.5" customHeight="1" x14ac:dyDescent="0.3">
      <c r="A18" s="247">
        <v>2.5</v>
      </c>
      <c r="B18" s="34"/>
      <c r="C18" s="44"/>
      <c r="D18" s="33"/>
      <c r="E18" s="140"/>
      <c r="F18" s="34" t="s">
        <v>108</v>
      </c>
      <c r="G18" s="147">
        <v>0.57999999999999996</v>
      </c>
      <c r="H18" s="33"/>
      <c r="I18" s="147"/>
      <c r="J18" s="34"/>
      <c r="K18" s="44"/>
      <c r="L18" s="13"/>
      <c r="M18" s="47"/>
      <c r="N18" s="35">
        <f>K18+I18+G18+E18+C18</f>
        <v>0.57999999999999996</v>
      </c>
    </row>
    <row r="19" spans="1:14" x14ac:dyDescent="0.3">
      <c r="A19" s="186"/>
      <c r="B19" s="28" t="s">
        <v>123</v>
      </c>
      <c r="C19" s="27"/>
      <c r="D19" s="28" t="s">
        <v>123</v>
      </c>
      <c r="E19" s="27"/>
      <c r="F19" s="28" t="s">
        <v>123</v>
      </c>
      <c r="G19" s="27"/>
      <c r="H19" s="28" t="s">
        <v>123</v>
      </c>
      <c r="I19" s="27"/>
      <c r="J19" s="28" t="s">
        <v>123</v>
      </c>
      <c r="K19" s="27"/>
      <c r="L19" s="29"/>
      <c r="M19" s="29"/>
      <c r="N19" s="29"/>
    </row>
    <row r="20" spans="1:14" x14ac:dyDescent="0.3">
      <c r="A20" s="189">
        <v>21.65</v>
      </c>
      <c r="B20" s="34"/>
      <c r="C20" s="31">
        <v>1</v>
      </c>
      <c r="D20" s="34"/>
      <c r="E20" s="31">
        <v>1</v>
      </c>
      <c r="F20" s="34"/>
      <c r="G20" s="31">
        <v>1</v>
      </c>
      <c r="H20" s="34"/>
      <c r="I20" s="31">
        <v>1</v>
      </c>
      <c r="J20" s="34"/>
      <c r="K20" s="31">
        <v>1</v>
      </c>
      <c r="L20" s="33"/>
      <c r="M20" s="33"/>
      <c r="N20" s="33">
        <f>C20+E20+G20+I20+K20+M20</f>
        <v>5</v>
      </c>
    </row>
    <row r="21" spans="1:14" ht="14.25" customHeight="1" x14ac:dyDescent="0.3">
      <c r="A21" s="3"/>
      <c r="B21" s="89" t="s">
        <v>223</v>
      </c>
      <c r="C21" s="49"/>
      <c r="D21" s="89" t="s">
        <v>223</v>
      </c>
      <c r="E21" s="102"/>
      <c r="F21" s="89" t="s">
        <v>223</v>
      </c>
      <c r="G21" s="102"/>
      <c r="H21" s="89" t="s">
        <v>223</v>
      </c>
      <c r="I21" s="102"/>
      <c r="J21" s="37"/>
      <c r="K21" s="169"/>
      <c r="L21" s="12"/>
      <c r="M21" s="4"/>
      <c r="N21" s="6"/>
    </row>
    <row r="22" spans="1:14" x14ac:dyDescent="0.3">
      <c r="A22" s="7">
        <v>8.66</v>
      </c>
      <c r="B22" s="251"/>
      <c r="C22" s="47">
        <v>0.5</v>
      </c>
      <c r="D22" s="21"/>
      <c r="E22" s="16">
        <v>0.5</v>
      </c>
      <c r="F22" s="90"/>
      <c r="G22" s="16">
        <v>0.5</v>
      </c>
      <c r="H22" s="21"/>
      <c r="I22" s="16">
        <v>0.5</v>
      </c>
      <c r="J22" s="21"/>
      <c r="K22" s="171"/>
      <c r="L22" s="8"/>
      <c r="M22" s="14"/>
      <c r="N22" s="10">
        <f>C22+E22+G22+I22+K22+M22</f>
        <v>2</v>
      </c>
    </row>
    <row r="23" spans="1:14" x14ac:dyDescent="0.3">
      <c r="A23" s="11">
        <v>11</v>
      </c>
      <c r="B23" s="4" t="s">
        <v>48</v>
      </c>
      <c r="C23" s="49"/>
      <c r="D23" s="4"/>
      <c r="E23" s="4"/>
      <c r="F23" s="12" t="s">
        <v>48</v>
      </c>
      <c r="G23" s="49"/>
      <c r="H23" s="84"/>
      <c r="I23" s="84"/>
      <c r="J23" s="4" t="s">
        <v>48</v>
      </c>
      <c r="K23" s="6"/>
      <c r="L23" s="4"/>
      <c r="M23" s="4"/>
      <c r="N23" s="227"/>
    </row>
    <row r="24" spans="1:14" ht="21" customHeight="1" x14ac:dyDescent="0.3">
      <c r="A24" s="13"/>
      <c r="B24" s="14" t="s">
        <v>23</v>
      </c>
      <c r="C24" s="47">
        <v>1.87</v>
      </c>
      <c r="D24" s="14"/>
      <c r="E24" s="14"/>
      <c r="F24" s="112" t="s">
        <v>225</v>
      </c>
      <c r="G24" s="47">
        <v>0.33</v>
      </c>
      <c r="H24" s="14"/>
      <c r="I24" s="14"/>
      <c r="J24" s="8" t="s">
        <v>24</v>
      </c>
      <c r="K24" s="10">
        <v>0.33</v>
      </c>
      <c r="L24" s="14"/>
      <c r="M24" s="14"/>
      <c r="N24" s="35">
        <f>C24+E24+G24+I24+K24</f>
        <v>2.5300000000000002</v>
      </c>
    </row>
    <row r="25" spans="1:14" x14ac:dyDescent="0.3">
      <c r="A25" s="86"/>
      <c r="B25" s="252" t="s">
        <v>190</v>
      </c>
      <c r="C25" s="132"/>
      <c r="D25" s="233"/>
      <c r="E25" s="234"/>
      <c r="F25" s="252"/>
      <c r="G25" s="132"/>
      <c r="H25" s="157"/>
      <c r="I25" s="5"/>
      <c r="J25" s="157"/>
      <c r="K25" s="91"/>
      <c r="L25" s="157"/>
      <c r="M25" s="5"/>
      <c r="N25" s="49"/>
    </row>
    <row r="26" spans="1:14" x14ac:dyDescent="0.3">
      <c r="A26" s="86">
        <v>1</v>
      </c>
      <c r="B26" s="232" t="s">
        <v>191</v>
      </c>
      <c r="C26" s="132">
        <v>0.23</v>
      </c>
      <c r="D26" s="233"/>
      <c r="E26" s="234"/>
      <c r="F26" s="232"/>
      <c r="G26" s="132"/>
      <c r="H26" s="157"/>
      <c r="I26" s="5"/>
      <c r="J26" s="157"/>
      <c r="K26" s="91"/>
      <c r="L26" s="157"/>
      <c r="M26" s="5"/>
      <c r="N26" s="135">
        <f>C26+E26+G26+I26+K26</f>
        <v>0.23</v>
      </c>
    </row>
    <row r="27" spans="1:14" x14ac:dyDescent="0.3">
      <c r="A27" s="53"/>
      <c r="B27" s="88"/>
      <c r="C27" s="29"/>
      <c r="D27" s="253"/>
      <c r="E27" s="29"/>
      <c r="F27" s="88"/>
      <c r="G27" s="55"/>
      <c r="H27" s="254" t="s">
        <v>203</v>
      </c>
      <c r="I27" s="29"/>
      <c r="J27" s="88"/>
      <c r="K27" s="55"/>
      <c r="L27" s="253"/>
      <c r="M27" s="29"/>
      <c r="N27" s="29"/>
    </row>
    <row r="28" spans="1:14" x14ac:dyDescent="0.3">
      <c r="A28" s="59">
        <v>4.08</v>
      </c>
      <c r="B28" s="33"/>
      <c r="C28" s="33"/>
      <c r="D28" s="33"/>
      <c r="E28" s="46"/>
      <c r="F28" s="33"/>
      <c r="G28" s="44"/>
      <c r="H28" s="33" t="s">
        <v>23</v>
      </c>
      <c r="I28" s="33">
        <v>0.94</v>
      </c>
      <c r="J28" s="33"/>
      <c r="K28" s="44"/>
      <c r="L28" s="33"/>
      <c r="M28" s="33"/>
      <c r="N28" s="33">
        <f>C28+E28+G28+I28+K28+M28</f>
        <v>0.94</v>
      </c>
    </row>
    <row r="29" spans="1:14" x14ac:dyDescent="0.3">
      <c r="A29" s="250">
        <f>SUM(A3:A28)</f>
        <v>95.45</v>
      </c>
      <c r="B29" s="64" t="s">
        <v>9</v>
      </c>
      <c r="C29" s="65">
        <f>SUM(C3:C28)</f>
        <v>5.2700000000000005</v>
      </c>
      <c r="D29" s="66"/>
      <c r="E29" s="65">
        <f>SUM(E3:E28)</f>
        <v>4.38</v>
      </c>
      <c r="F29" s="67"/>
      <c r="G29" s="65">
        <f>SUM(G3:G28)</f>
        <v>4.6400000000000006</v>
      </c>
      <c r="H29" s="64"/>
      <c r="I29" s="65">
        <f>SUM(I3:I28)</f>
        <v>3.78</v>
      </c>
      <c r="J29" s="68"/>
      <c r="K29" s="65">
        <f>SUM(K3:K28)</f>
        <v>3.96</v>
      </c>
      <c r="L29" s="66"/>
      <c r="M29" s="69">
        <f>SUM(M4:M28)</f>
        <v>0</v>
      </c>
      <c r="N29" s="65">
        <f>SUM(N3:N28)</f>
        <v>22.03</v>
      </c>
    </row>
    <row r="30" spans="1:14" x14ac:dyDescent="0.3">
      <c r="A30" s="70"/>
      <c r="B30" s="18" t="s">
        <v>35</v>
      </c>
      <c r="C30" s="71"/>
      <c r="D30" s="18"/>
      <c r="E30" s="72"/>
      <c r="G30" s="18"/>
      <c r="J30" s="18" t="s">
        <v>34</v>
      </c>
      <c r="L30" s="18"/>
      <c r="M30" s="18"/>
    </row>
    <row r="31" spans="1:14" x14ac:dyDescent="0.3">
      <c r="A31" s="70"/>
      <c r="B31" s="18" t="s">
        <v>12</v>
      </c>
      <c r="C31" s="71"/>
      <c r="D31" s="74" t="s">
        <v>226</v>
      </c>
      <c r="G31" s="74"/>
      <c r="H31" s="18"/>
      <c r="I31" s="18"/>
      <c r="J31" s="76">
        <f>N29*4.33</f>
        <v>95.389900000000011</v>
      </c>
      <c r="L31" s="18"/>
    </row>
    <row r="33" spans="6:6" x14ac:dyDescent="0.3">
      <c r="F33" t="s">
        <v>227</v>
      </c>
    </row>
  </sheetData>
  <pageMargins left="0" right="0" top="0" bottom="0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21" workbookViewId="0">
      <selection activeCell="O38" sqref="O38"/>
    </sheetView>
  </sheetViews>
  <sheetFormatPr baseColWidth="10" defaultRowHeight="14.4" x14ac:dyDescent="0.3"/>
  <cols>
    <col min="1" max="1" width="5.5546875" customWidth="1"/>
    <col min="2" max="2" width="16.5546875" customWidth="1"/>
    <col min="3" max="3" width="5.44140625" customWidth="1"/>
    <col min="4" max="4" width="15.88671875" customWidth="1"/>
    <col min="5" max="5" width="4.5546875" customWidth="1"/>
    <col min="6" max="6" width="22.5546875" customWidth="1"/>
    <col min="7" max="7" width="5.44140625" customWidth="1"/>
    <col min="8" max="8" width="16.44140625" customWidth="1"/>
    <col min="9" max="9" width="5" customWidth="1"/>
    <col min="10" max="10" width="13.88671875" customWidth="1"/>
    <col min="11" max="11" width="4.6640625" customWidth="1"/>
    <col min="12" max="12" width="4.88671875" customWidth="1"/>
    <col min="13" max="13" width="4" customWidth="1"/>
    <col min="14" max="14" width="5.8867187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243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229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244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242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35">
        <f>M6+K6+I6+G6+E6+C6</f>
        <v>0.91999999999999993</v>
      </c>
    </row>
    <row r="7" spans="1:14" x14ac:dyDescent="0.3">
      <c r="A7" s="245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242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35">
        <f>M8+K8+I8+G8+E8+C8</f>
        <v>1.3800000000000001</v>
      </c>
    </row>
    <row r="9" spans="1:14" x14ac:dyDescent="0.3">
      <c r="A9" s="225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229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x14ac:dyDescent="0.3">
      <c r="A11" s="246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247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x14ac:dyDescent="0.3">
      <c r="A13" s="225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229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15" customHeight="1" x14ac:dyDescent="0.3">
      <c r="A15" s="24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249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x14ac:dyDescent="0.3">
      <c r="A17" s="246"/>
      <c r="B17" s="28"/>
      <c r="C17" s="55"/>
      <c r="D17" s="29"/>
      <c r="E17" s="185"/>
      <c r="F17" s="28" t="s">
        <v>165</v>
      </c>
      <c r="G17" s="139"/>
      <c r="H17" s="29"/>
      <c r="I17" s="139"/>
      <c r="J17" s="28"/>
      <c r="K17" s="55"/>
      <c r="L17" s="11"/>
      <c r="M17" s="49"/>
      <c r="N17" s="30"/>
    </row>
    <row r="18" spans="1:14" ht="15.75" customHeight="1" x14ac:dyDescent="0.3">
      <c r="A18" s="247">
        <v>2.5</v>
      </c>
      <c r="B18" s="34"/>
      <c r="C18" s="44"/>
      <c r="D18" s="33"/>
      <c r="E18" s="140"/>
      <c r="F18" s="34" t="s">
        <v>108</v>
      </c>
      <c r="G18" s="147">
        <v>0.57999999999999996</v>
      </c>
      <c r="H18" s="33"/>
      <c r="I18" s="147"/>
      <c r="J18" s="34"/>
      <c r="K18" s="44"/>
      <c r="L18" s="13"/>
      <c r="M18" s="47"/>
      <c r="N18" s="35">
        <f>K18+I18+G18+E18+C18</f>
        <v>0.57999999999999996</v>
      </c>
    </row>
    <row r="19" spans="1:14" x14ac:dyDescent="0.3">
      <c r="A19" s="186"/>
      <c r="B19" s="28" t="s">
        <v>123</v>
      </c>
      <c r="C19" s="27"/>
      <c r="D19" s="28" t="s">
        <v>123</v>
      </c>
      <c r="E19" s="27"/>
      <c r="F19" s="28" t="s">
        <v>123</v>
      </c>
      <c r="G19" s="27"/>
      <c r="H19" s="28" t="s">
        <v>123</v>
      </c>
      <c r="I19" s="27"/>
      <c r="J19" s="28" t="s">
        <v>123</v>
      </c>
      <c r="K19" s="27"/>
      <c r="L19" s="29"/>
      <c r="M19" s="29"/>
      <c r="N19" s="29"/>
    </row>
    <row r="20" spans="1:14" x14ac:dyDescent="0.3">
      <c r="A20" s="189">
        <v>21.65</v>
      </c>
      <c r="B20" s="34"/>
      <c r="C20" s="31">
        <v>1</v>
      </c>
      <c r="D20" s="34"/>
      <c r="E20" s="31">
        <v>1</v>
      </c>
      <c r="F20" s="34"/>
      <c r="G20" s="31">
        <v>1</v>
      </c>
      <c r="H20" s="34"/>
      <c r="I20" s="31">
        <v>1</v>
      </c>
      <c r="J20" s="34"/>
      <c r="K20" s="31">
        <v>1</v>
      </c>
      <c r="L20" s="33"/>
      <c r="M20" s="33"/>
      <c r="N20" s="33">
        <f>C20+E20+G20+I20+K20+M20</f>
        <v>5</v>
      </c>
    </row>
    <row r="21" spans="1:14" ht="19.5" customHeight="1" x14ac:dyDescent="0.3">
      <c r="A21" s="3"/>
      <c r="B21" s="89" t="s">
        <v>223</v>
      </c>
      <c r="C21" s="49"/>
      <c r="D21" s="89" t="s">
        <v>223</v>
      </c>
      <c r="E21" s="102"/>
      <c r="F21" s="89" t="s">
        <v>223</v>
      </c>
      <c r="G21" s="102"/>
      <c r="H21" s="89" t="s">
        <v>223</v>
      </c>
      <c r="I21" s="102"/>
      <c r="J21" s="37"/>
      <c r="K21" s="169"/>
      <c r="L21" s="12"/>
      <c r="M21" s="4"/>
      <c r="N21" s="6"/>
    </row>
    <row r="22" spans="1:14" x14ac:dyDescent="0.3">
      <c r="A22" s="7">
        <v>12.99</v>
      </c>
      <c r="B22" s="251"/>
      <c r="C22" s="47">
        <v>0.75</v>
      </c>
      <c r="D22" s="21"/>
      <c r="E22" s="16">
        <v>0.75</v>
      </c>
      <c r="F22" s="90"/>
      <c r="G22" s="16">
        <v>0.75</v>
      </c>
      <c r="H22" s="21"/>
      <c r="I22" s="16">
        <v>0.75</v>
      </c>
      <c r="J22" s="21"/>
      <c r="K22" s="171"/>
      <c r="L22" s="8"/>
      <c r="M22" s="14"/>
      <c r="N22" s="10">
        <f>C22+E22+G22+I22+K22+M22</f>
        <v>3</v>
      </c>
    </row>
    <row r="23" spans="1:14" x14ac:dyDescent="0.3">
      <c r="A23" s="11">
        <v>11</v>
      </c>
      <c r="B23" s="4" t="s">
        <v>48</v>
      </c>
      <c r="C23" s="49"/>
      <c r="D23" s="4"/>
      <c r="E23" s="4"/>
      <c r="F23" s="12" t="s">
        <v>48</v>
      </c>
      <c r="G23" s="49"/>
      <c r="H23" s="84"/>
      <c r="I23" s="84"/>
      <c r="J23" s="4" t="s">
        <v>48</v>
      </c>
      <c r="K23" s="6"/>
      <c r="L23" s="4"/>
      <c r="M23" s="4"/>
      <c r="N23" s="227"/>
    </row>
    <row r="24" spans="1:14" x14ac:dyDescent="0.3">
      <c r="A24" s="13"/>
      <c r="B24" s="14" t="s">
        <v>23</v>
      </c>
      <c r="C24" s="47">
        <v>1.87</v>
      </c>
      <c r="D24" s="14"/>
      <c r="E24" s="14"/>
      <c r="F24" s="112" t="s">
        <v>225</v>
      </c>
      <c r="G24" s="47">
        <v>0.33</v>
      </c>
      <c r="H24" s="14"/>
      <c r="I24" s="14"/>
      <c r="J24" s="8" t="s">
        <v>24</v>
      </c>
      <c r="K24" s="10">
        <v>0.33</v>
      </c>
      <c r="L24" s="14"/>
      <c r="M24" s="14"/>
      <c r="N24" s="35">
        <f>C24+E24+G24+I24+K24</f>
        <v>2.5300000000000002</v>
      </c>
    </row>
    <row r="25" spans="1:14" x14ac:dyDescent="0.3">
      <c r="A25" s="86"/>
      <c r="B25" s="252" t="s">
        <v>190</v>
      </c>
      <c r="C25" s="132"/>
      <c r="D25" s="233"/>
      <c r="E25" s="234"/>
      <c r="F25" s="252"/>
      <c r="G25" s="132"/>
      <c r="H25" s="157"/>
      <c r="I25" s="5"/>
      <c r="J25" s="157"/>
      <c r="K25" s="91"/>
      <c r="L25" s="157"/>
      <c r="M25" s="5"/>
      <c r="N25" s="49"/>
    </row>
    <row r="26" spans="1:14" x14ac:dyDescent="0.3">
      <c r="A26" s="86">
        <v>1</v>
      </c>
      <c r="B26" s="232" t="s">
        <v>191</v>
      </c>
      <c r="C26" s="132">
        <v>0.23</v>
      </c>
      <c r="D26" s="233"/>
      <c r="E26" s="234"/>
      <c r="F26" s="232"/>
      <c r="G26" s="132"/>
      <c r="H26" s="157"/>
      <c r="I26" s="5"/>
      <c r="J26" s="157"/>
      <c r="K26" s="91"/>
      <c r="L26" s="157"/>
      <c r="M26" s="5"/>
      <c r="N26" s="135">
        <f>C26+E26+G26+I26+K26</f>
        <v>0.23</v>
      </c>
    </row>
    <row r="27" spans="1:14" x14ac:dyDescent="0.3">
      <c r="A27" s="53"/>
      <c r="B27" s="88"/>
      <c r="C27" s="29"/>
      <c r="D27" s="253"/>
      <c r="E27" s="29"/>
      <c r="F27" s="88"/>
      <c r="G27" s="55"/>
      <c r="H27" s="254" t="s">
        <v>203</v>
      </c>
      <c r="I27" s="29"/>
      <c r="J27" s="88"/>
      <c r="K27" s="55"/>
      <c r="L27" s="253"/>
      <c r="M27" s="29"/>
      <c r="N27" s="29"/>
    </row>
    <row r="28" spans="1:14" x14ac:dyDescent="0.3">
      <c r="A28" s="59">
        <v>4.08</v>
      </c>
      <c r="B28" s="33"/>
      <c r="C28" s="33"/>
      <c r="D28" s="33"/>
      <c r="E28" s="46"/>
      <c r="F28" s="33"/>
      <c r="G28" s="44"/>
      <c r="H28" s="33" t="s">
        <v>23</v>
      </c>
      <c r="I28" s="33">
        <v>0.94</v>
      </c>
      <c r="J28" s="33"/>
      <c r="K28" s="44"/>
      <c r="L28" s="33"/>
      <c r="M28" s="33"/>
      <c r="N28" s="33">
        <f>C28+E28+G28+I28+K28+M28</f>
        <v>0.94</v>
      </c>
    </row>
    <row r="29" spans="1:14" x14ac:dyDescent="0.3">
      <c r="A29" s="250">
        <f>SUM(A3:A28)</f>
        <v>99.78</v>
      </c>
      <c r="B29" s="64" t="s">
        <v>9</v>
      </c>
      <c r="C29" s="65">
        <f>SUM(C3:C28)</f>
        <v>5.5200000000000005</v>
      </c>
      <c r="D29" s="66"/>
      <c r="E29" s="65">
        <f>SUM(E3:E28)</f>
        <v>4.63</v>
      </c>
      <c r="F29" s="67"/>
      <c r="G29" s="65">
        <f>SUM(G3:G28)</f>
        <v>4.8900000000000006</v>
      </c>
      <c r="H29" s="64"/>
      <c r="I29" s="65">
        <f>SUM(I3:I28)</f>
        <v>4.0299999999999994</v>
      </c>
      <c r="J29" s="68"/>
      <c r="K29" s="65">
        <f>SUM(K3:K28)</f>
        <v>3.96</v>
      </c>
      <c r="L29" s="66"/>
      <c r="M29" s="69">
        <f>SUM(M4:M28)</f>
        <v>0</v>
      </c>
      <c r="N29" s="65">
        <f>SUM(N3:N28)</f>
        <v>23.03</v>
      </c>
    </row>
    <row r="30" spans="1:14" x14ac:dyDescent="0.3">
      <c r="A30" s="70"/>
      <c r="B30" s="18" t="s">
        <v>35</v>
      </c>
      <c r="C30" s="71"/>
      <c r="D30" s="18"/>
      <c r="E30" s="72"/>
      <c r="G30" s="18"/>
      <c r="J30" s="18" t="s">
        <v>34</v>
      </c>
      <c r="L30" s="18"/>
      <c r="M30" s="18"/>
    </row>
    <row r="31" spans="1:14" x14ac:dyDescent="0.3">
      <c r="A31" s="70"/>
      <c r="B31" s="18" t="s">
        <v>12</v>
      </c>
      <c r="C31" s="71"/>
      <c r="D31" s="74" t="s">
        <v>222</v>
      </c>
      <c r="G31" s="74"/>
      <c r="H31" s="18"/>
      <c r="I31" s="18"/>
      <c r="J31" s="76">
        <f>N29*4.33</f>
        <v>99.71990000000001</v>
      </c>
      <c r="L31" s="18"/>
    </row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3"/>
    </sheetView>
  </sheetViews>
  <sheetFormatPr baseColWidth="10" defaultRowHeight="14.4" x14ac:dyDescent="0.3"/>
  <cols>
    <col min="1" max="1" width="7" customWidth="1"/>
    <col min="2" max="2" width="14" customWidth="1"/>
    <col min="3" max="3" width="6.33203125" customWidth="1"/>
    <col min="5" max="5" width="6" customWidth="1"/>
    <col min="6" max="6" width="18" customWidth="1"/>
    <col min="7" max="7" width="5.5546875" customWidth="1"/>
    <col min="9" max="9" width="6.88671875" customWidth="1"/>
    <col min="10" max="10" width="13.109375" customWidth="1"/>
    <col min="11" max="12" width="7" customWidth="1"/>
    <col min="13" max="13" width="5.33203125" customWidth="1"/>
    <col min="14" max="14" width="5.554687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243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229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244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242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35">
        <f>M6+K6+I6+G6+E6+C6</f>
        <v>0.91999999999999993</v>
      </c>
    </row>
    <row r="7" spans="1:14" x14ac:dyDescent="0.3">
      <c r="A7" s="245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242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35">
        <f>M8+K8+I8+G8+E8+C8</f>
        <v>1.3800000000000001</v>
      </c>
    </row>
    <row r="9" spans="1:14" x14ac:dyDescent="0.3">
      <c r="A9" s="225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229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ht="15" customHeight="1" x14ac:dyDescent="0.3">
      <c r="A11" s="246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247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ht="18" customHeight="1" x14ac:dyDescent="0.3">
      <c r="A13" s="225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229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24.75" customHeight="1" x14ac:dyDescent="0.3">
      <c r="A15" s="24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249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x14ac:dyDescent="0.3">
      <c r="A17" s="246"/>
      <c r="B17" s="28"/>
      <c r="C17" s="55"/>
      <c r="D17" s="29"/>
      <c r="E17" s="185"/>
      <c r="F17" s="28" t="s">
        <v>165</v>
      </c>
      <c r="G17" s="139"/>
      <c r="H17" s="29"/>
      <c r="I17" s="139"/>
      <c r="J17" s="28"/>
      <c r="K17" s="55"/>
      <c r="L17" s="11"/>
      <c r="M17" s="49"/>
      <c r="N17" s="30"/>
    </row>
    <row r="18" spans="1:14" ht="16.5" customHeight="1" x14ac:dyDescent="0.3">
      <c r="A18" s="247">
        <v>2.5</v>
      </c>
      <c r="B18" s="34"/>
      <c r="C18" s="44"/>
      <c r="D18" s="33"/>
      <c r="E18" s="140"/>
      <c r="F18" s="34" t="s">
        <v>108</v>
      </c>
      <c r="G18" s="147">
        <v>0.57999999999999996</v>
      </c>
      <c r="H18" s="33"/>
      <c r="I18" s="147"/>
      <c r="J18" s="34"/>
      <c r="K18" s="44"/>
      <c r="L18" s="13"/>
      <c r="M18" s="47"/>
      <c r="N18" s="35">
        <f>K18+I18+G18+E18+C18</f>
        <v>0.57999999999999996</v>
      </c>
    </row>
    <row r="19" spans="1:14" x14ac:dyDescent="0.3">
      <c r="A19" s="186"/>
      <c r="B19" s="28" t="s">
        <v>123</v>
      </c>
      <c r="C19" s="27"/>
      <c r="D19" s="28" t="s">
        <v>123</v>
      </c>
      <c r="E19" s="27"/>
      <c r="F19" s="28" t="s">
        <v>123</v>
      </c>
      <c r="G19" s="27"/>
      <c r="H19" s="28" t="s">
        <v>123</v>
      </c>
      <c r="I19" s="27"/>
      <c r="J19" s="28" t="s">
        <v>123</v>
      </c>
      <c r="K19" s="27"/>
      <c r="L19" s="29"/>
      <c r="M19" s="29"/>
      <c r="N19" s="29"/>
    </row>
    <row r="20" spans="1:14" x14ac:dyDescent="0.3">
      <c r="A20" s="189">
        <v>21.65</v>
      </c>
      <c r="B20" s="34"/>
      <c r="C20" s="31">
        <v>1</v>
      </c>
      <c r="D20" s="34"/>
      <c r="E20" s="31">
        <v>1</v>
      </c>
      <c r="F20" s="34"/>
      <c r="G20" s="31">
        <v>1</v>
      </c>
      <c r="H20" s="34"/>
      <c r="I20" s="31">
        <v>1</v>
      </c>
      <c r="J20" s="34"/>
      <c r="K20" s="31">
        <v>1</v>
      </c>
      <c r="L20" s="33"/>
      <c r="M20" s="33"/>
      <c r="N20" s="33">
        <f>C20+E20+G20+I20+K20+M20</f>
        <v>5</v>
      </c>
    </row>
    <row r="21" spans="1:14" x14ac:dyDescent="0.3">
      <c r="A21" s="250">
        <f>SUM(A3:A20)</f>
        <v>70.710000000000008</v>
      </c>
      <c r="B21" s="64" t="s">
        <v>9</v>
      </c>
      <c r="C21" s="65">
        <f>SUM(C3:C20)</f>
        <v>2.67</v>
      </c>
      <c r="D21" s="66"/>
      <c r="E21" s="65">
        <f>SUM(E3:E20)</f>
        <v>3.88</v>
      </c>
      <c r="F21" s="67"/>
      <c r="G21" s="65">
        <f>SUM(G3:G20)</f>
        <v>3.81</v>
      </c>
      <c r="H21" s="64"/>
      <c r="I21" s="65">
        <f>SUM(I3:I20)</f>
        <v>2.34</v>
      </c>
      <c r="J21" s="68"/>
      <c r="K21" s="65">
        <f>SUM(K3:K20)</f>
        <v>3.63</v>
      </c>
      <c r="L21" s="66"/>
      <c r="M21" s="69">
        <f>SUM(M4:M18)</f>
        <v>0</v>
      </c>
      <c r="N21" s="65">
        <f>SUM(N3:N20)</f>
        <v>16.329999999999998</v>
      </c>
    </row>
    <row r="22" spans="1:14" x14ac:dyDescent="0.3">
      <c r="A22" s="70"/>
      <c r="B22" s="18" t="s">
        <v>35</v>
      </c>
      <c r="C22" s="71"/>
      <c r="D22" s="18"/>
      <c r="E22" s="72"/>
      <c r="G22" s="18"/>
      <c r="J22" s="18" t="s">
        <v>34</v>
      </c>
      <c r="L22" s="18"/>
      <c r="M22" s="18"/>
    </row>
    <row r="23" spans="1:14" x14ac:dyDescent="0.3">
      <c r="A23" s="70"/>
      <c r="B23" s="18" t="s">
        <v>12</v>
      </c>
      <c r="C23" s="71"/>
      <c r="D23" s="74" t="s">
        <v>211</v>
      </c>
      <c r="G23" s="74"/>
      <c r="H23" s="18"/>
      <c r="I23" s="18"/>
      <c r="J23" s="76">
        <f>N21*4.33</f>
        <v>70.7089</v>
      </c>
      <c r="L23" s="18"/>
    </row>
    <row r="25" spans="1:14" x14ac:dyDescent="0.3">
      <c r="F25" t="s">
        <v>220</v>
      </c>
      <c r="I25" t="s">
        <v>221</v>
      </c>
    </row>
  </sheetData>
  <pageMargins left="0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5" workbookViewId="0">
      <selection sqref="A1:N29"/>
    </sheetView>
  </sheetViews>
  <sheetFormatPr baseColWidth="10" defaultRowHeight="14.4" x14ac:dyDescent="0.3"/>
  <cols>
    <col min="1" max="1" width="7.44140625" customWidth="1"/>
    <col min="2" max="2" width="15.44140625" customWidth="1"/>
    <col min="3" max="3" width="5.5546875" customWidth="1"/>
    <col min="4" max="4" width="15.88671875" customWidth="1"/>
    <col min="5" max="5" width="5.88671875" customWidth="1"/>
    <col min="6" max="6" width="22.88671875" customWidth="1"/>
    <col min="7" max="7" width="5.44140625" customWidth="1"/>
    <col min="9" max="9" width="6" customWidth="1"/>
    <col min="10" max="10" width="15.33203125" customWidth="1"/>
    <col min="11" max="11" width="6.5546875" customWidth="1"/>
    <col min="12" max="12" width="5.6640625" customWidth="1"/>
    <col min="13" max="13" width="4.88671875" customWidth="1"/>
    <col min="14" max="14" width="6.8867187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243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229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244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242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35">
        <f>M6+K6+I6+G6+E6+C6</f>
        <v>0.91999999999999993</v>
      </c>
    </row>
    <row r="7" spans="1:14" x14ac:dyDescent="0.3">
      <c r="A7" s="245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242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35">
        <f>M8+K8+I8+G8+E8+C8</f>
        <v>1.3800000000000001</v>
      </c>
    </row>
    <row r="9" spans="1:14" x14ac:dyDescent="0.3">
      <c r="A9" s="225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229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ht="15" customHeight="1" x14ac:dyDescent="0.3">
      <c r="A11" s="246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247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ht="12.75" customHeight="1" x14ac:dyDescent="0.3">
      <c r="A13" s="225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229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13.5" customHeight="1" x14ac:dyDescent="0.3">
      <c r="A15" s="24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249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x14ac:dyDescent="0.3">
      <c r="A17" s="246"/>
      <c r="B17" s="28"/>
      <c r="C17" s="55"/>
      <c r="D17" s="29"/>
      <c r="E17" s="185"/>
      <c r="F17" s="28" t="s">
        <v>165</v>
      </c>
      <c r="G17" s="139"/>
      <c r="H17" s="29"/>
      <c r="I17" s="139"/>
      <c r="J17" s="28"/>
      <c r="K17" s="55"/>
      <c r="L17" s="11"/>
      <c r="M17" s="49"/>
      <c r="N17" s="30"/>
    </row>
    <row r="18" spans="1:14" ht="14.25" customHeight="1" x14ac:dyDescent="0.3">
      <c r="A18" s="247">
        <v>2.5</v>
      </c>
      <c r="B18" s="34"/>
      <c r="C18" s="44"/>
      <c r="D18" s="33"/>
      <c r="E18" s="140"/>
      <c r="F18" s="34" t="s">
        <v>108</v>
      </c>
      <c r="G18" s="147">
        <v>0.57999999999999996</v>
      </c>
      <c r="H18" s="33"/>
      <c r="I18" s="147"/>
      <c r="J18" s="34"/>
      <c r="K18" s="44"/>
      <c r="L18" s="13"/>
      <c r="M18" s="47"/>
      <c r="N18" s="35">
        <f>K18+I18+G18+E18+C18</f>
        <v>0.57999999999999996</v>
      </c>
    </row>
    <row r="19" spans="1:14" ht="15.75" customHeight="1" x14ac:dyDescent="0.3">
      <c r="A19" s="186"/>
      <c r="B19" s="187"/>
      <c r="C19" s="188"/>
      <c r="D19" s="97" t="s">
        <v>139</v>
      </c>
      <c r="E19" s="187"/>
      <c r="F19" s="97"/>
      <c r="G19" s="187"/>
      <c r="H19" s="187"/>
      <c r="I19" s="29"/>
      <c r="J19" s="97" t="s">
        <v>139</v>
      </c>
      <c r="K19" s="29"/>
      <c r="L19" s="97"/>
      <c r="M19" s="29"/>
      <c r="N19" s="30"/>
    </row>
    <row r="20" spans="1:14" x14ac:dyDescent="0.3">
      <c r="A20" s="189">
        <v>6.26</v>
      </c>
      <c r="B20" s="61"/>
      <c r="C20" s="190"/>
      <c r="D20" s="61" t="s">
        <v>24</v>
      </c>
      <c r="E20" s="61">
        <v>0.33</v>
      </c>
      <c r="F20" s="61"/>
      <c r="G20" s="61"/>
      <c r="H20" s="61"/>
      <c r="I20" s="33"/>
      <c r="J20" s="190" t="s">
        <v>23</v>
      </c>
      <c r="K20" s="33">
        <v>1.1200000000000001</v>
      </c>
      <c r="L20" s="190"/>
      <c r="M20" s="33"/>
      <c r="N20" s="40">
        <f>C20+E20+G20+I20+K20+M20</f>
        <v>1.4500000000000002</v>
      </c>
    </row>
    <row r="21" spans="1:14" ht="12" customHeight="1" x14ac:dyDescent="0.3">
      <c r="A21" s="53"/>
      <c r="B21" s="28"/>
      <c r="C21" s="27"/>
      <c r="D21" s="28" t="s">
        <v>140</v>
      </c>
      <c r="E21" s="81"/>
      <c r="F21" s="28"/>
      <c r="G21" s="81"/>
      <c r="H21" s="28"/>
      <c r="I21" s="27"/>
      <c r="J21" s="146" t="s">
        <v>141</v>
      </c>
      <c r="K21" s="29"/>
      <c r="L21" s="146"/>
      <c r="M21" s="29"/>
      <c r="N21" s="29"/>
    </row>
    <row r="22" spans="1:14" x14ac:dyDescent="0.3">
      <c r="A22" s="59">
        <v>4.93</v>
      </c>
      <c r="B22" s="34"/>
      <c r="C22" s="31"/>
      <c r="D22" s="34" t="s">
        <v>24</v>
      </c>
      <c r="E22" s="148">
        <v>0.33</v>
      </c>
      <c r="F22" s="34"/>
      <c r="G22" s="148"/>
      <c r="H22" s="34"/>
      <c r="I22" s="31"/>
      <c r="J22" s="33" t="s">
        <v>23</v>
      </c>
      <c r="K22" s="33">
        <v>0.81</v>
      </c>
      <c r="L22" s="33"/>
      <c r="M22" s="33"/>
      <c r="N22" s="33">
        <f>C22+E22+G22+I22+K22+M22</f>
        <v>1.1400000000000001</v>
      </c>
    </row>
    <row r="23" spans="1:14" x14ac:dyDescent="0.3">
      <c r="A23" s="186"/>
      <c r="B23" s="28" t="s">
        <v>123</v>
      </c>
      <c r="C23" s="27"/>
      <c r="D23" s="28" t="s">
        <v>123</v>
      </c>
      <c r="E23" s="27"/>
      <c r="F23" s="28" t="s">
        <v>123</v>
      </c>
      <c r="G23" s="27"/>
      <c r="H23" s="28" t="s">
        <v>123</v>
      </c>
      <c r="I23" s="27"/>
      <c r="J23" s="28" t="s">
        <v>123</v>
      </c>
      <c r="K23" s="27"/>
      <c r="L23" s="29"/>
      <c r="M23" s="29"/>
      <c r="N23" s="29"/>
    </row>
    <row r="24" spans="1:14" x14ac:dyDescent="0.3">
      <c r="A24" s="189">
        <v>21.65</v>
      </c>
      <c r="B24" s="34"/>
      <c r="C24" s="31">
        <v>1</v>
      </c>
      <c r="D24" s="34"/>
      <c r="E24" s="31">
        <v>1</v>
      </c>
      <c r="F24" s="34"/>
      <c r="G24" s="31">
        <v>1</v>
      </c>
      <c r="H24" s="34"/>
      <c r="I24" s="31">
        <v>1</v>
      </c>
      <c r="J24" s="34"/>
      <c r="K24" s="31">
        <v>1</v>
      </c>
      <c r="L24" s="33"/>
      <c r="M24" s="33"/>
      <c r="N24" s="33">
        <f>C24+E24+G24+I24+K24+M24</f>
        <v>5</v>
      </c>
    </row>
    <row r="25" spans="1:14" x14ac:dyDescent="0.3">
      <c r="A25" s="53"/>
      <c r="B25" s="191"/>
      <c r="C25" s="29"/>
      <c r="D25" s="236"/>
      <c r="E25" s="29"/>
      <c r="F25" s="191"/>
      <c r="G25" s="55"/>
      <c r="H25" s="237" t="s">
        <v>203</v>
      </c>
      <c r="I25" s="29"/>
      <c r="J25" s="191"/>
      <c r="K25" s="55"/>
      <c r="L25" s="236"/>
      <c r="M25" s="29"/>
      <c r="N25" s="29"/>
    </row>
    <row r="26" spans="1:14" x14ac:dyDescent="0.3">
      <c r="A26" s="59">
        <v>4.08</v>
      </c>
      <c r="B26" s="33"/>
      <c r="C26" s="33"/>
      <c r="D26" s="33"/>
      <c r="E26" s="46"/>
      <c r="F26" s="33"/>
      <c r="G26" s="44"/>
      <c r="H26" s="33" t="s">
        <v>23</v>
      </c>
      <c r="I26" s="33">
        <v>0.94</v>
      </c>
      <c r="J26" s="33"/>
      <c r="K26" s="44"/>
      <c r="L26" s="33"/>
      <c r="M26" s="33"/>
      <c r="N26" s="33">
        <f>C26+E26+G26+I26+K26+M26</f>
        <v>0.94</v>
      </c>
    </row>
    <row r="27" spans="1:14" x14ac:dyDescent="0.3">
      <c r="A27" s="250">
        <f>SUM(A3:A26)</f>
        <v>85.98</v>
      </c>
      <c r="B27" s="64" t="s">
        <v>9</v>
      </c>
      <c r="C27" s="65">
        <f>SUM(C3:C26)</f>
        <v>2.67</v>
      </c>
      <c r="D27" s="66"/>
      <c r="E27" s="65">
        <f>SUM(E3:E26)</f>
        <v>4.54</v>
      </c>
      <c r="F27" s="67"/>
      <c r="G27" s="65">
        <f>SUM(G3:G26)</f>
        <v>3.81</v>
      </c>
      <c r="H27" s="64"/>
      <c r="I27" s="65">
        <f>SUM(I3:I26)</f>
        <v>3.28</v>
      </c>
      <c r="J27" s="68"/>
      <c r="K27" s="65">
        <f>SUM(K3:K26)</f>
        <v>5.5600000000000005</v>
      </c>
      <c r="L27" s="66"/>
      <c r="M27" s="69">
        <f>SUM(M4:M22)</f>
        <v>0</v>
      </c>
      <c r="N27" s="65">
        <f>SUM(N3:N26)</f>
        <v>19.86</v>
      </c>
    </row>
    <row r="28" spans="1:14" x14ac:dyDescent="0.3">
      <c r="A28" s="70"/>
      <c r="B28" s="18" t="s">
        <v>35</v>
      </c>
      <c r="C28" s="71"/>
      <c r="D28" s="18"/>
      <c r="E28" s="72"/>
      <c r="G28" s="18"/>
      <c r="J28" s="18" t="s">
        <v>34</v>
      </c>
      <c r="L28" s="18"/>
      <c r="M28" s="18"/>
    </row>
    <row r="29" spans="1:14" x14ac:dyDescent="0.3">
      <c r="A29" s="70"/>
      <c r="B29" s="18" t="s">
        <v>12</v>
      </c>
      <c r="C29" s="71"/>
      <c r="D29" s="74" t="s">
        <v>210</v>
      </c>
      <c r="G29" s="74"/>
      <c r="H29" s="18"/>
      <c r="I29" s="18"/>
      <c r="J29" s="76">
        <f>N27*4.33</f>
        <v>85.993799999999993</v>
      </c>
      <c r="L29" s="18"/>
    </row>
    <row r="31" spans="1:14" x14ac:dyDescent="0.3">
      <c r="F31" t="s">
        <v>219</v>
      </c>
    </row>
  </sheetData>
  <pageMargins left="0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3" workbookViewId="0">
      <selection sqref="A1:N27"/>
    </sheetView>
  </sheetViews>
  <sheetFormatPr baseColWidth="10" defaultRowHeight="14.4" x14ac:dyDescent="0.3"/>
  <cols>
    <col min="1" max="1" width="7.6640625" customWidth="1"/>
    <col min="2" max="2" width="12.44140625" customWidth="1"/>
    <col min="3" max="3" width="5.109375" customWidth="1"/>
    <col min="4" max="4" width="15.44140625" customWidth="1"/>
    <col min="5" max="5" width="6.5546875" customWidth="1"/>
    <col min="6" max="6" width="23.109375" customWidth="1"/>
    <col min="7" max="7" width="5.5546875" customWidth="1"/>
    <col min="9" max="9" width="6.5546875" customWidth="1"/>
    <col min="10" max="10" width="16.33203125" customWidth="1"/>
    <col min="11" max="11" width="6.44140625" customWidth="1"/>
    <col min="12" max="12" width="4.33203125" customWidth="1"/>
    <col min="13" max="13" width="6.44140625" customWidth="1"/>
    <col min="14" max="14" width="6.8867187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243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229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244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242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35">
        <f>M6+K6+I6+G6+E6+C6</f>
        <v>0.91999999999999993</v>
      </c>
    </row>
    <row r="7" spans="1:14" x14ac:dyDescent="0.3">
      <c r="A7" s="245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242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35">
        <f>M8+K8+I8+G8+E8+C8</f>
        <v>1.3800000000000001</v>
      </c>
    </row>
    <row r="9" spans="1:14" x14ac:dyDescent="0.3">
      <c r="A9" s="225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229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ht="15" customHeight="1" x14ac:dyDescent="0.3">
      <c r="A11" s="246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247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ht="18" customHeight="1" x14ac:dyDescent="0.3">
      <c r="A13" s="225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229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13.5" customHeight="1" x14ac:dyDescent="0.3">
      <c r="A15" s="24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249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x14ac:dyDescent="0.3">
      <c r="A17" s="246"/>
      <c r="B17" s="28"/>
      <c r="C17" s="55"/>
      <c r="D17" s="29"/>
      <c r="E17" s="185"/>
      <c r="F17" s="28" t="s">
        <v>165</v>
      </c>
      <c r="G17" s="139"/>
      <c r="H17" s="29"/>
      <c r="I17" s="139"/>
      <c r="J17" s="28"/>
      <c r="K17" s="55"/>
      <c r="L17" s="11"/>
      <c r="M17" s="49"/>
      <c r="N17" s="30"/>
    </row>
    <row r="18" spans="1:14" ht="11.25" customHeight="1" x14ac:dyDescent="0.3">
      <c r="A18" s="247">
        <v>2.5</v>
      </c>
      <c r="B18" s="34"/>
      <c r="C18" s="44"/>
      <c r="D18" s="33"/>
      <c r="E18" s="140"/>
      <c r="F18" s="34" t="s">
        <v>108</v>
      </c>
      <c r="G18" s="147">
        <v>0.57999999999999996</v>
      </c>
      <c r="H18" s="33"/>
      <c r="I18" s="147"/>
      <c r="J18" s="34"/>
      <c r="K18" s="44"/>
      <c r="L18" s="13"/>
      <c r="M18" s="47"/>
      <c r="N18" s="35">
        <f>K18+I18+G18+E18+C18</f>
        <v>0.57999999999999996</v>
      </c>
    </row>
    <row r="19" spans="1:14" ht="15.75" customHeight="1" x14ac:dyDescent="0.3">
      <c r="A19" s="186"/>
      <c r="B19" s="187"/>
      <c r="C19" s="188"/>
      <c r="D19" s="97" t="s">
        <v>139</v>
      </c>
      <c r="E19" s="187"/>
      <c r="F19" s="97"/>
      <c r="G19" s="187"/>
      <c r="H19" s="187"/>
      <c r="I19" s="29"/>
      <c r="J19" s="97" t="s">
        <v>139</v>
      </c>
      <c r="K19" s="29"/>
      <c r="L19" s="97"/>
      <c r="M19" s="29"/>
      <c r="N19" s="30"/>
    </row>
    <row r="20" spans="1:14" x14ac:dyDescent="0.3">
      <c r="A20" s="189">
        <v>6.26</v>
      </c>
      <c r="B20" s="61"/>
      <c r="C20" s="190"/>
      <c r="D20" s="61" t="s">
        <v>24</v>
      </c>
      <c r="E20" s="61">
        <v>0.33</v>
      </c>
      <c r="F20" s="61"/>
      <c r="G20" s="61"/>
      <c r="H20" s="61"/>
      <c r="I20" s="33"/>
      <c r="J20" s="190" t="s">
        <v>23</v>
      </c>
      <c r="K20" s="33">
        <v>1.1200000000000001</v>
      </c>
      <c r="L20" s="190"/>
      <c r="M20" s="33"/>
      <c r="N20" s="40">
        <f>C20+E20+G20+I20+K20+M20</f>
        <v>1.4500000000000002</v>
      </c>
    </row>
    <row r="21" spans="1:14" ht="11.25" customHeight="1" x14ac:dyDescent="0.3">
      <c r="A21" s="53"/>
      <c r="B21" s="28"/>
      <c r="C21" s="27"/>
      <c r="D21" s="28" t="s">
        <v>140</v>
      </c>
      <c r="E21" s="81"/>
      <c r="F21" s="28"/>
      <c r="G21" s="81"/>
      <c r="H21" s="28"/>
      <c r="I21" s="27"/>
      <c r="J21" s="146" t="s">
        <v>141</v>
      </c>
      <c r="K21" s="29"/>
      <c r="L21" s="146"/>
      <c r="M21" s="29"/>
      <c r="N21" s="29"/>
    </row>
    <row r="22" spans="1:14" x14ac:dyDescent="0.3">
      <c r="A22" s="59">
        <v>4.93</v>
      </c>
      <c r="B22" s="34"/>
      <c r="C22" s="31"/>
      <c r="D22" s="34" t="s">
        <v>24</v>
      </c>
      <c r="E22" s="148">
        <v>0.33</v>
      </c>
      <c r="F22" s="34"/>
      <c r="G22" s="148"/>
      <c r="H22" s="34"/>
      <c r="I22" s="31"/>
      <c r="J22" s="33" t="s">
        <v>23</v>
      </c>
      <c r="K22" s="33">
        <v>0.81</v>
      </c>
      <c r="L22" s="33"/>
      <c r="M22" s="33"/>
      <c r="N22" s="33">
        <f>C22+E22+G22+I22+K22+M22</f>
        <v>1.1400000000000001</v>
      </c>
    </row>
    <row r="23" spans="1:14" x14ac:dyDescent="0.3">
      <c r="A23" s="186"/>
      <c r="B23" s="28" t="s">
        <v>123</v>
      </c>
      <c r="C23" s="27"/>
      <c r="D23" s="28" t="s">
        <v>123</v>
      </c>
      <c r="E23" s="27"/>
      <c r="F23" s="28" t="s">
        <v>123</v>
      </c>
      <c r="G23" s="27"/>
      <c r="H23" s="28" t="s">
        <v>123</v>
      </c>
      <c r="I23" s="27"/>
      <c r="J23" s="28" t="s">
        <v>123</v>
      </c>
      <c r="K23" s="27"/>
      <c r="L23" s="29"/>
      <c r="M23" s="29"/>
      <c r="N23" s="29"/>
    </row>
    <row r="24" spans="1:14" x14ac:dyDescent="0.3">
      <c r="A24" s="189">
        <v>21.65</v>
      </c>
      <c r="B24" s="34"/>
      <c r="C24" s="31">
        <v>1</v>
      </c>
      <c r="D24" s="34"/>
      <c r="E24" s="31">
        <v>1</v>
      </c>
      <c r="F24" s="34"/>
      <c r="G24" s="31">
        <v>1</v>
      </c>
      <c r="H24" s="34"/>
      <c r="I24" s="31">
        <v>1</v>
      </c>
      <c r="J24" s="34"/>
      <c r="K24" s="31">
        <v>1</v>
      </c>
      <c r="L24" s="33"/>
      <c r="M24" s="33"/>
      <c r="N24" s="33">
        <f>C24+E24+G24+I24+K24+M24</f>
        <v>5</v>
      </c>
    </row>
    <row r="25" spans="1:14" x14ac:dyDescent="0.3">
      <c r="A25" s="250">
        <f>SUM(A3:A24)</f>
        <v>81.900000000000006</v>
      </c>
      <c r="B25" s="64" t="s">
        <v>9</v>
      </c>
      <c r="C25" s="65">
        <f>SUM(C3:C24)</f>
        <v>2.67</v>
      </c>
      <c r="D25" s="66"/>
      <c r="E25" s="65">
        <f>SUM(E3:E24)</f>
        <v>4.54</v>
      </c>
      <c r="F25" s="67"/>
      <c r="G25" s="65">
        <f>SUM(G3:G24)</f>
        <v>3.81</v>
      </c>
      <c r="H25" s="64"/>
      <c r="I25" s="65">
        <f>SUM(I3:I24)</f>
        <v>2.34</v>
      </c>
      <c r="J25" s="68"/>
      <c r="K25" s="65">
        <f>SUM(K3:K24)</f>
        <v>5.5600000000000005</v>
      </c>
      <c r="L25" s="66"/>
      <c r="M25" s="69">
        <f>SUM(M4:M22)</f>
        <v>0</v>
      </c>
      <c r="N25" s="65">
        <f>SUM(N3:N24)</f>
        <v>18.919999999999998</v>
      </c>
    </row>
    <row r="26" spans="1:14" x14ac:dyDescent="0.3">
      <c r="A26" s="70"/>
      <c r="B26" s="18" t="s">
        <v>35</v>
      </c>
      <c r="C26" s="71"/>
      <c r="D26" s="18"/>
      <c r="E26" s="72"/>
      <c r="G26" s="18"/>
      <c r="J26" s="18" t="s">
        <v>34</v>
      </c>
      <c r="L26" s="18"/>
      <c r="M26" s="18"/>
    </row>
    <row r="27" spans="1:14" x14ac:dyDescent="0.3">
      <c r="A27" s="70"/>
      <c r="B27" s="18" t="s">
        <v>12</v>
      </c>
      <c r="C27" s="71"/>
      <c r="D27" s="74" t="s">
        <v>209</v>
      </c>
      <c r="G27" s="74"/>
      <c r="H27" s="18"/>
      <c r="I27" s="18"/>
      <c r="J27" s="76">
        <f>N25*4.33</f>
        <v>81.923599999999993</v>
      </c>
      <c r="L27" s="18"/>
    </row>
    <row r="29" spans="1:14" x14ac:dyDescent="0.3">
      <c r="F29" t="s">
        <v>218</v>
      </c>
    </row>
  </sheetData>
  <pageMargins left="0" right="0" top="0" bottom="0" header="0" footer="0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4" workbookViewId="0">
      <selection sqref="A1:N26"/>
    </sheetView>
  </sheetViews>
  <sheetFormatPr baseColWidth="10" defaultRowHeight="14.4" x14ac:dyDescent="0.3"/>
  <cols>
    <col min="1" max="1" width="7.33203125" customWidth="1"/>
    <col min="2" max="2" width="14.5546875" customWidth="1"/>
    <col min="3" max="3" width="7.44140625" customWidth="1"/>
    <col min="4" max="4" width="17" customWidth="1"/>
    <col min="5" max="5" width="5.109375" customWidth="1"/>
    <col min="6" max="6" width="22.109375" customWidth="1"/>
    <col min="7" max="7" width="5.6640625" customWidth="1"/>
    <col min="8" max="8" width="13.109375" customWidth="1"/>
    <col min="9" max="9" width="6.109375" customWidth="1"/>
    <col min="10" max="10" width="17.109375" customWidth="1"/>
    <col min="11" max="12" width="6.109375" customWidth="1"/>
    <col min="13" max="13" width="5.44140625" customWidth="1"/>
    <col min="14" max="14" width="5.8867187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243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229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244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242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35">
        <f>M6+K6+I6+G6+E6+C6</f>
        <v>0.91999999999999993</v>
      </c>
    </row>
    <row r="7" spans="1:14" x14ac:dyDescent="0.3">
      <c r="A7" s="245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242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35">
        <f>M8+K8+I8+G8+E8+C8</f>
        <v>1.3800000000000001</v>
      </c>
    </row>
    <row r="9" spans="1:14" x14ac:dyDescent="0.3">
      <c r="A9" s="225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229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x14ac:dyDescent="0.3">
      <c r="A11" s="246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247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ht="12.75" customHeight="1" x14ac:dyDescent="0.3">
      <c r="A13" s="225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229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14.25" customHeight="1" x14ac:dyDescent="0.3">
      <c r="A15" s="24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249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x14ac:dyDescent="0.3">
      <c r="A17" s="246"/>
      <c r="B17" s="28"/>
      <c r="C17" s="55"/>
      <c r="D17" s="29"/>
      <c r="E17" s="185"/>
      <c r="F17" s="28" t="s">
        <v>165</v>
      </c>
      <c r="G17" s="139"/>
      <c r="H17" s="29"/>
      <c r="I17" s="139"/>
      <c r="J17" s="28"/>
      <c r="K17" s="55"/>
      <c r="L17" s="11"/>
      <c r="M17" s="49"/>
      <c r="N17" s="30"/>
    </row>
    <row r="18" spans="1:14" ht="14.25" customHeight="1" x14ac:dyDescent="0.3">
      <c r="A18" s="247">
        <v>2.5</v>
      </c>
      <c r="B18" s="34"/>
      <c r="C18" s="44"/>
      <c r="D18" s="33"/>
      <c r="E18" s="140"/>
      <c r="F18" s="34" t="s">
        <v>108</v>
      </c>
      <c r="G18" s="147">
        <v>0.57999999999999996</v>
      </c>
      <c r="H18" s="33"/>
      <c r="I18" s="147"/>
      <c r="J18" s="34"/>
      <c r="K18" s="44"/>
      <c r="L18" s="13"/>
      <c r="M18" s="47"/>
      <c r="N18" s="35">
        <f>K18+I18+G18+E18+C18</f>
        <v>0.57999999999999996</v>
      </c>
    </row>
    <row r="19" spans="1:14" ht="14.25" customHeight="1" x14ac:dyDescent="0.3">
      <c r="A19" s="186"/>
      <c r="B19" s="187"/>
      <c r="C19" s="188"/>
      <c r="D19" s="97" t="s">
        <v>139</v>
      </c>
      <c r="E19" s="187"/>
      <c r="F19" s="97"/>
      <c r="G19" s="187"/>
      <c r="H19" s="187"/>
      <c r="I19" s="29"/>
      <c r="J19" s="97" t="s">
        <v>139</v>
      </c>
      <c r="K19" s="29"/>
      <c r="L19" s="97"/>
      <c r="M19" s="29"/>
      <c r="N19" s="30"/>
    </row>
    <row r="20" spans="1:14" ht="14.25" customHeight="1" x14ac:dyDescent="0.3">
      <c r="A20" s="189">
        <v>6.26</v>
      </c>
      <c r="B20" s="61"/>
      <c r="C20" s="190"/>
      <c r="D20" s="61" t="s">
        <v>24</v>
      </c>
      <c r="E20" s="61">
        <v>0.33</v>
      </c>
      <c r="F20" s="61"/>
      <c r="G20" s="61"/>
      <c r="H20" s="61"/>
      <c r="I20" s="33"/>
      <c r="J20" s="190" t="s">
        <v>23</v>
      </c>
      <c r="K20" s="33">
        <v>1.1200000000000001</v>
      </c>
      <c r="L20" s="190"/>
      <c r="M20" s="33"/>
      <c r="N20" s="40">
        <f>C20+E20+G20+I20+K20+M20</f>
        <v>1.4500000000000002</v>
      </c>
    </row>
    <row r="21" spans="1:14" ht="14.25" customHeight="1" x14ac:dyDescent="0.3">
      <c r="A21" s="53"/>
      <c r="B21" s="28"/>
      <c r="C21" s="27"/>
      <c r="D21" s="28" t="s">
        <v>140</v>
      </c>
      <c r="E21" s="81"/>
      <c r="F21" s="28"/>
      <c r="G21" s="81"/>
      <c r="H21" s="28"/>
      <c r="I21" s="27"/>
      <c r="J21" s="146" t="s">
        <v>141</v>
      </c>
      <c r="K21" s="29"/>
      <c r="L21" s="146"/>
      <c r="M21" s="29"/>
      <c r="N21" s="29"/>
    </row>
    <row r="22" spans="1:14" ht="14.25" customHeight="1" x14ac:dyDescent="0.3">
      <c r="A22" s="59">
        <v>4.93</v>
      </c>
      <c r="B22" s="34"/>
      <c r="C22" s="31"/>
      <c r="D22" s="34" t="s">
        <v>24</v>
      </c>
      <c r="E22" s="148">
        <v>0.33</v>
      </c>
      <c r="F22" s="34"/>
      <c r="G22" s="148"/>
      <c r="H22" s="34"/>
      <c r="I22" s="31"/>
      <c r="J22" s="33" t="s">
        <v>23</v>
      </c>
      <c r="K22" s="33">
        <v>0.81</v>
      </c>
      <c r="L22" s="33"/>
      <c r="M22" s="33"/>
      <c r="N22" s="33">
        <f>C22+E22+G22+I22+K22+M22</f>
        <v>1.1400000000000001</v>
      </c>
    </row>
    <row r="23" spans="1:14" x14ac:dyDescent="0.3">
      <c r="A23" s="250">
        <f>SUM(A3:A22)</f>
        <v>60.250000000000007</v>
      </c>
      <c r="B23" s="64" t="s">
        <v>9</v>
      </c>
      <c r="C23" s="65">
        <f>SUM(C3:C22)</f>
        <v>1.6700000000000002</v>
      </c>
      <c r="D23" s="66"/>
      <c r="E23" s="65">
        <f>SUM(E3:E22)</f>
        <v>3.54</v>
      </c>
      <c r="F23" s="67"/>
      <c r="G23" s="65">
        <f>SUM(G3:G22)</f>
        <v>2.81</v>
      </c>
      <c r="H23" s="64"/>
      <c r="I23" s="65">
        <f>SUM(I3:I22)</f>
        <v>1.34</v>
      </c>
      <c r="J23" s="68"/>
      <c r="K23" s="65">
        <f>SUM(K4:K22)</f>
        <v>4.5600000000000005</v>
      </c>
      <c r="L23" s="66"/>
      <c r="M23" s="69">
        <f>SUM(M4:M22)</f>
        <v>0</v>
      </c>
      <c r="N23" s="65">
        <f>SUM(N4:N22)</f>
        <v>13.919999999999998</v>
      </c>
    </row>
    <row r="24" spans="1:14" x14ac:dyDescent="0.3">
      <c r="A24" s="70"/>
      <c r="B24" s="18" t="s">
        <v>35</v>
      </c>
      <c r="C24" s="71"/>
      <c r="D24" s="18"/>
      <c r="E24" s="72"/>
      <c r="G24" s="18"/>
      <c r="J24" s="18" t="s">
        <v>34</v>
      </c>
      <c r="L24" s="18"/>
      <c r="M24" s="18"/>
    </row>
    <row r="25" spans="1:14" x14ac:dyDescent="0.3">
      <c r="A25" s="70"/>
      <c r="B25" s="18" t="s">
        <v>12</v>
      </c>
      <c r="C25" s="71"/>
      <c r="D25" s="74" t="s">
        <v>208</v>
      </c>
      <c r="G25" s="74"/>
      <c r="H25" s="18"/>
      <c r="I25" s="18"/>
      <c r="J25" s="76">
        <f>N23*4.33</f>
        <v>60.273599999999995</v>
      </c>
      <c r="L25" s="18"/>
    </row>
    <row r="27" spans="1:14" x14ac:dyDescent="0.3">
      <c r="F27" t="s">
        <v>216</v>
      </c>
      <c r="H27" t="s">
        <v>217</v>
      </c>
    </row>
  </sheetData>
  <pageMargins left="0" right="0" top="0" bottom="0" header="0" footer="0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4" workbookViewId="0">
      <selection sqref="A1:N27"/>
    </sheetView>
  </sheetViews>
  <sheetFormatPr baseColWidth="10" defaultRowHeight="14.4" x14ac:dyDescent="0.3"/>
  <cols>
    <col min="1" max="1" width="6.44140625" customWidth="1"/>
    <col min="2" max="2" width="14.33203125" customWidth="1"/>
    <col min="3" max="3" width="5.88671875" customWidth="1"/>
    <col min="5" max="5" width="6.5546875" customWidth="1"/>
    <col min="6" max="6" width="23.33203125" customWidth="1"/>
    <col min="7" max="7" width="5.44140625" customWidth="1"/>
    <col min="8" max="8" width="19.33203125" customWidth="1"/>
    <col min="9" max="9" width="5.5546875" customWidth="1"/>
    <col min="10" max="10" width="13.33203125" customWidth="1"/>
    <col min="11" max="11" width="6.33203125" customWidth="1"/>
    <col min="12" max="12" width="5.6640625" customWidth="1"/>
    <col min="13" max="13" width="5" customWidth="1"/>
    <col min="14" max="14" width="6.10937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132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47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30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35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35">
        <f>M6+K6+I6+G6+E6+C6</f>
        <v>0.91999999999999993</v>
      </c>
    </row>
    <row r="7" spans="1:14" x14ac:dyDescent="0.3">
      <c r="A7" s="15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35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35">
        <f>M8+K8+I8+G8+E8+C8</f>
        <v>1.3800000000000001</v>
      </c>
    </row>
    <row r="9" spans="1:14" x14ac:dyDescent="0.3">
      <c r="A9" s="49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4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ht="15.75" customHeight="1" x14ac:dyDescent="0.3">
      <c r="A11" s="165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166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ht="13.5" customHeight="1" x14ac:dyDescent="0.3">
      <c r="A13" s="49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47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16.5" customHeight="1" x14ac:dyDescent="0.3">
      <c r="A15" s="16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167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x14ac:dyDescent="0.3">
      <c r="A17" s="123"/>
      <c r="B17" s="28"/>
      <c r="C17" s="55"/>
      <c r="D17" s="29"/>
      <c r="E17" s="185"/>
      <c r="F17" s="28" t="s">
        <v>165</v>
      </c>
      <c r="G17" s="139"/>
      <c r="H17" s="29"/>
      <c r="I17" s="139"/>
      <c r="J17" s="28"/>
      <c r="K17" s="55"/>
      <c r="L17" s="11"/>
      <c r="M17" s="49"/>
      <c r="N17" s="30"/>
    </row>
    <row r="18" spans="1:14" ht="14.25" customHeight="1" x14ac:dyDescent="0.3">
      <c r="A18" s="43">
        <v>2.5</v>
      </c>
      <c r="B18" s="34"/>
      <c r="C18" s="44"/>
      <c r="D18" s="33"/>
      <c r="E18" s="140"/>
      <c r="F18" s="34" t="s">
        <v>108</v>
      </c>
      <c r="G18" s="147">
        <v>0.57999999999999996</v>
      </c>
      <c r="H18" s="33"/>
      <c r="I18" s="147"/>
      <c r="J18" s="34"/>
      <c r="K18" s="44"/>
      <c r="L18" s="13"/>
      <c r="M18" s="47"/>
      <c r="N18" s="35">
        <f>K18+I18+G18+E18+C18</f>
        <v>0.57999999999999996</v>
      </c>
    </row>
    <row r="19" spans="1:14" x14ac:dyDescent="0.3">
      <c r="A19" s="4"/>
      <c r="B19" s="238" t="s">
        <v>204</v>
      </c>
      <c r="C19" s="30"/>
      <c r="D19" s="238"/>
      <c r="E19" s="30"/>
      <c r="F19" s="238"/>
      <c r="G19" s="30"/>
      <c r="H19" s="238" t="s">
        <v>204</v>
      </c>
      <c r="I19" s="30"/>
      <c r="J19" s="238"/>
      <c r="K19" s="30"/>
      <c r="L19" s="238"/>
      <c r="M19" s="29"/>
      <c r="N19" s="30"/>
    </row>
    <row r="20" spans="1:14" x14ac:dyDescent="0.3">
      <c r="A20" s="33">
        <v>4</v>
      </c>
      <c r="B20" s="34" t="s">
        <v>23</v>
      </c>
      <c r="C20" s="35">
        <v>0.59</v>
      </c>
      <c r="D20" s="239"/>
      <c r="E20" s="140"/>
      <c r="F20" s="34"/>
      <c r="G20" s="35"/>
      <c r="H20" s="33" t="s">
        <v>24</v>
      </c>
      <c r="I20" s="147">
        <v>0.33</v>
      </c>
      <c r="J20" s="33"/>
      <c r="K20" s="140"/>
      <c r="L20" s="34"/>
      <c r="M20" s="46"/>
      <c r="N20" s="35">
        <f>C20+E20+G20+I20+K20+M20</f>
        <v>0.91999999999999993</v>
      </c>
    </row>
    <row r="21" spans="1:14" ht="15.75" customHeight="1" x14ac:dyDescent="0.3">
      <c r="A21" s="4"/>
      <c r="B21" s="12"/>
      <c r="C21" s="49"/>
      <c r="D21" s="207"/>
      <c r="E21" s="240"/>
      <c r="F21" s="241"/>
      <c r="G21" s="49"/>
      <c r="H21" s="241" t="s">
        <v>205</v>
      </c>
      <c r="I21" s="49"/>
      <c r="J21" s="241"/>
      <c r="K21" s="49"/>
      <c r="L21" s="12"/>
      <c r="M21" s="4"/>
      <c r="N21" s="49"/>
    </row>
    <row r="22" spans="1:14" x14ac:dyDescent="0.3">
      <c r="A22" s="14">
        <v>3.44</v>
      </c>
      <c r="B22" s="34"/>
      <c r="C22" s="35"/>
      <c r="D22" s="239"/>
      <c r="E22" s="140"/>
      <c r="F22" s="34"/>
      <c r="G22" s="147"/>
      <c r="H22" s="34" t="s">
        <v>23</v>
      </c>
      <c r="I22" s="147">
        <v>0.79</v>
      </c>
      <c r="J22" s="34"/>
      <c r="K22" s="140"/>
      <c r="L22" s="34"/>
      <c r="M22" s="46"/>
      <c r="N22" s="35">
        <f>C22+E22+G22+I22+K22+M22</f>
        <v>0.79</v>
      </c>
    </row>
    <row r="23" spans="1:14" x14ac:dyDescent="0.3">
      <c r="A23" s="63">
        <f>SUM(A3:A22)</f>
        <v>56.500000000000007</v>
      </c>
      <c r="B23" s="64" t="s">
        <v>9</v>
      </c>
      <c r="C23" s="65">
        <f>SUM(C3:C22)</f>
        <v>2.2600000000000002</v>
      </c>
      <c r="D23" s="66"/>
      <c r="E23" s="65">
        <f>SUM(E3:E22)</f>
        <v>2.88</v>
      </c>
      <c r="F23" s="67"/>
      <c r="G23" s="65">
        <f>SUM(G3:G22)</f>
        <v>2.81</v>
      </c>
      <c r="H23" s="64"/>
      <c r="I23" s="65">
        <f>SUM(I3:I22)</f>
        <v>2.46</v>
      </c>
      <c r="J23" s="68"/>
      <c r="K23" s="65">
        <f>SUM(K3:K22)</f>
        <v>2.63</v>
      </c>
      <c r="L23" s="66"/>
      <c r="M23" s="69">
        <f>SUM(M4:M18)</f>
        <v>0</v>
      </c>
      <c r="N23" s="65">
        <f>SUM(N3:N22)</f>
        <v>13.04</v>
      </c>
    </row>
    <row r="24" spans="1:14" x14ac:dyDescent="0.3">
      <c r="A24" s="70"/>
      <c r="B24" s="18" t="s">
        <v>35</v>
      </c>
      <c r="C24" s="71"/>
      <c r="D24" s="18"/>
      <c r="E24" s="72"/>
      <c r="G24" s="18"/>
      <c r="J24" s="18" t="s">
        <v>34</v>
      </c>
      <c r="L24" s="18"/>
      <c r="M24" s="18"/>
    </row>
    <row r="25" spans="1:14" x14ac:dyDescent="0.3">
      <c r="A25" s="70"/>
      <c r="B25" s="18" t="s">
        <v>12</v>
      </c>
      <c r="C25" s="71"/>
      <c r="D25" s="74" t="s">
        <v>214</v>
      </c>
      <c r="G25" s="74"/>
      <c r="H25" s="18"/>
      <c r="I25" s="18"/>
      <c r="J25" s="76">
        <f>N23*4.33</f>
        <v>56.463200000000001</v>
      </c>
      <c r="L25" s="18"/>
    </row>
    <row r="26" spans="1:14" x14ac:dyDescent="0.3">
      <c r="F26" t="s">
        <v>206</v>
      </c>
    </row>
    <row r="27" spans="1:14" x14ac:dyDescent="0.3">
      <c r="F27" t="s">
        <v>215</v>
      </c>
    </row>
  </sheetData>
  <pageMargins left="0" right="0" top="0" bottom="0" header="0" footer="0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0" workbookViewId="0">
      <selection activeCell="D32" sqref="D32"/>
    </sheetView>
  </sheetViews>
  <sheetFormatPr baseColWidth="10" defaultRowHeight="14.4" x14ac:dyDescent="0.3"/>
  <cols>
    <col min="1" max="1" width="6.5546875" customWidth="1"/>
    <col min="2" max="2" width="14" customWidth="1"/>
    <col min="3" max="3" width="6.44140625" customWidth="1"/>
    <col min="4" max="4" width="15.6640625" customWidth="1"/>
    <col min="5" max="5" width="6.6640625" customWidth="1"/>
    <col min="6" max="6" width="23" customWidth="1"/>
    <col min="7" max="7" width="6.33203125" customWidth="1"/>
    <col min="8" max="8" width="16.88671875" customWidth="1"/>
    <col min="9" max="9" width="6.5546875" customWidth="1"/>
    <col min="10" max="10" width="15.5546875" customWidth="1"/>
    <col min="11" max="11" width="6.88671875" customWidth="1"/>
    <col min="12" max="12" width="6.6640625" customWidth="1"/>
    <col min="13" max="13" width="3.6640625" customWidth="1"/>
    <col min="14" max="14" width="6.3320312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132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47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30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35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35">
        <f>M6+K6+I6+G6+E6+C6</f>
        <v>0.91999999999999993</v>
      </c>
    </row>
    <row r="7" spans="1:14" x14ac:dyDescent="0.3">
      <c r="A7" s="15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35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35">
        <f>M8+K8+I8+G8+E8+C8</f>
        <v>1.3800000000000001</v>
      </c>
    </row>
    <row r="9" spans="1:14" x14ac:dyDescent="0.3">
      <c r="A9" s="49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4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ht="12.75" customHeight="1" x14ac:dyDescent="0.3">
      <c r="A11" s="165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166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ht="13.5" customHeight="1" x14ac:dyDescent="0.3">
      <c r="A13" s="49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47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15.75" customHeight="1" x14ac:dyDescent="0.3">
      <c r="A15" s="16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167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x14ac:dyDescent="0.3">
      <c r="A17" s="123"/>
      <c r="B17" s="28"/>
      <c r="C17" s="55"/>
      <c r="D17" s="29"/>
      <c r="E17" s="185"/>
      <c r="F17" s="28" t="s">
        <v>165</v>
      </c>
      <c r="G17" s="139"/>
      <c r="H17" s="29"/>
      <c r="I17" s="139"/>
      <c r="J17" s="28"/>
      <c r="K17" s="55"/>
      <c r="L17" s="11"/>
      <c r="M17" s="49"/>
      <c r="N17" s="30"/>
    </row>
    <row r="18" spans="1:14" x14ac:dyDescent="0.3">
      <c r="A18" s="43">
        <v>2.5</v>
      </c>
      <c r="B18" s="34"/>
      <c r="C18" s="44"/>
      <c r="D18" s="33"/>
      <c r="E18" s="140"/>
      <c r="F18" s="34" t="s">
        <v>108</v>
      </c>
      <c r="G18" s="147">
        <v>0.57999999999999996</v>
      </c>
      <c r="H18" s="33"/>
      <c r="I18" s="147"/>
      <c r="J18" s="34"/>
      <c r="K18" s="44"/>
      <c r="L18" s="13"/>
      <c r="M18" s="47"/>
      <c r="N18" s="35">
        <f>K18+I18+G18+E18+C18</f>
        <v>0.57999999999999996</v>
      </c>
    </row>
    <row r="19" spans="1:14" x14ac:dyDescent="0.3">
      <c r="A19" s="53"/>
      <c r="B19" s="191"/>
      <c r="C19" s="29"/>
      <c r="D19" s="236"/>
      <c r="E19" s="29"/>
      <c r="F19" s="191"/>
      <c r="G19" s="55"/>
      <c r="H19" s="237" t="s">
        <v>203</v>
      </c>
      <c r="I19" s="29"/>
      <c r="J19" s="191"/>
      <c r="K19" s="55"/>
      <c r="L19" s="236"/>
      <c r="M19" s="29"/>
      <c r="N19" s="29"/>
    </row>
    <row r="20" spans="1:14" x14ac:dyDescent="0.3">
      <c r="A20" s="59">
        <v>4.08</v>
      </c>
      <c r="B20" s="33"/>
      <c r="C20" s="33"/>
      <c r="D20" s="33"/>
      <c r="E20" s="46"/>
      <c r="F20" s="33"/>
      <c r="G20" s="44"/>
      <c r="H20" s="33" t="s">
        <v>23</v>
      </c>
      <c r="I20" s="33">
        <v>0.94</v>
      </c>
      <c r="J20" s="33"/>
      <c r="K20" s="44"/>
      <c r="L20" s="33"/>
      <c r="M20" s="33"/>
      <c r="N20" s="33">
        <f>C20+E20+G20+I20+K20+M20</f>
        <v>0.94</v>
      </c>
    </row>
    <row r="21" spans="1:14" ht="15" customHeight="1" x14ac:dyDescent="0.3">
      <c r="A21" s="186"/>
      <c r="B21" s="187"/>
      <c r="C21" s="188"/>
      <c r="D21" s="97" t="s">
        <v>139</v>
      </c>
      <c r="E21" s="187"/>
      <c r="F21" s="97"/>
      <c r="G21" s="187"/>
      <c r="H21" s="187"/>
      <c r="I21" s="29"/>
      <c r="J21" s="97" t="s">
        <v>139</v>
      </c>
      <c r="K21" s="29"/>
      <c r="L21" s="97"/>
      <c r="M21" s="29"/>
      <c r="N21" s="30"/>
    </row>
    <row r="22" spans="1:14" x14ac:dyDescent="0.3">
      <c r="A22" s="189">
        <v>6.26</v>
      </c>
      <c r="B22" s="61"/>
      <c r="C22" s="190"/>
      <c r="D22" s="61" t="s">
        <v>24</v>
      </c>
      <c r="E22" s="61">
        <v>0.33</v>
      </c>
      <c r="F22" s="61"/>
      <c r="G22" s="61"/>
      <c r="H22" s="61"/>
      <c r="I22" s="33"/>
      <c r="J22" s="190" t="s">
        <v>23</v>
      </c>
      <c r="K22" s="33">
        <v>1.1200000000000001</v>
      </c>
      <c r="L22" s="190"/>
      <c r="M22" s="33"/>
      <c r="N22" s="40">
        <f>C22+E22+G22+I22+K22+M22</f>
        <v>1.4500000000000002</v>
      </c>
    </row>
    <row r="23" spans="1:14" ht="12" customHeight="1" x14ac:dyDescent="0.3">
      <c r="A23" s="53"/>
      <c r="B23" s="28"/>
      <c r="C23" s="27"/>
      <c r="D23" s="28" t="s">
        <v>140</v>
      </c>
      <c r="E23" s="81"/>
      <c r="F23" s="28"/>
      <c r="G23" s="81"/>
      <c r="H23" s="28"/>
      <c r="I23" s="27"/>
      <c r="J23" s="146" t="s">
        <v>141</v>
      </c>
      <c r="K23" s="29"/>
      <c r="L23" s="146"/>
      <c r="M23" s="29"/>
      <c r="N23" s="29"/>
    </row>
    <row r="24" spans="1:14" x14ac:dyDescent="0.3">
      <c r="A24" s="59">
        <v>4.93</v>
      </c>
      <c r="B24" s="34"/>
      <c r="C24" s="31"/>
      <c r="D24" s="34" t="s">
        <v>24</v>
      </c>
      <c r="E24" s="148">
        <v>0.33</v>
      </c>
      <c r="F24" s="34"/>
      <c r="G24" s="148"/>
      <c r="H24" s="34"/>
      <c r="I24" s="31"/>
      <c r="J24" s="33" t="s">
        <v>23</v>
      </c>
      <c r="K24" s="33">
        <v>0.81</v>
      </c>
      <c r="L24" s="33"/>
      <c r="M24" s="33"/>
      <c r="N24" s="33">
        <f>C24+E24+G24+I24+K24+M24</f>
        <v>1.1400000000000001</v>
      </c>
    </row>
    <row r="25" spans="1:14" x14ac:dyDescent="0.3">
      <c r="A25" s="4"/>
      <c r="B25" s="238" t="s">
        <v>204</v>
      </c>
      <c r="C25" s="30"/>
      <c r="D25" s="238"/>
      <c r="E25" s="30"/>
      <c r="F25" s="238"/>
      <c r="G25" s="30"/>
      <c r="H25" s="238" t="s">
        <v>204</v>
      </c>
      <c r="I25" s="30"/>
      <c r="J25" s="238"/>
      <c r="K25" s="30"/>
      <c r="L25" s="238"/>
      <c r="M25" s="29"/>
      <c r="N25" s="30"/>
    </row>
    <row r="26" spans="1:14" x14ac:dyDescent="0.3">
      <c r="A26" s="33">
        <v>4</v>
      </c>
      <c r="B26" s="34" t="s">
        <v>23</v>
      </c>
      <c r="C26" s="35">
        <v>0.59</v>
      </c>
      <c r="D26" s="239"/>
      <c r="E26" s="140"/>
      <c r="F26" s="34"/>
      <c r="G26" s="35"/>
      <c r="H26" s="33" t="s">
        <v>24</v>
      </c>
      <c r="I26" s="147">
        <v>0.33</v>
      </c>
      <c r="J26" s="33"/>
      <c r="K26" s="140"/>
      <c r="L26" s="34"/>
      <c r="M26" s="46"/>
      <c r="N26" s="35">
        <f>C26+E26+G26+I26+K26+M26</f>
        <v>0.91999999999999993</v>
      </c>
    </row>
    <row r="27" spans="1:14" ht="18.75" customHeight="1" x14ac:dyDescent="0.3">
      <c r="A27" s="4"/>
      <c r="B27" s="12"/>
      <c r="C27" s="49"/>
      <c r="D27" s="207"/>
      <c r="E27" s="240"/>
      <c r="F27" s="241"/>
      <c r="G27" s="49"/>
      <c r="H27" s="241" t="s">
        <v>205</v>
      </c>
      <c r="I27" s="49"/>
      <c r="J27" s="241"/>
      <c r="K27" s="49"/>
      <c r="L27" s="12"/>
      <c r="M27" s="4"/>
      <c r="N27" s="49"/>
    </row>
    <row r="28" spans="1:14" x14ac:dyDescent="0.3">
      <c r="A28" s="14">
        <v>3.44</v>
      </c>
      <c r="B28" s="34"/>
      <c r="C28" s="35"/>
      <c r="D28" s="239"/>
      <c r="E28" s="140"/>
      <c r="F28" s="34"/>
      <c r="G28" s="147"/>
      <c r="H28" s="34" t="s">
        <v>23</v>
      </c>
      <c r="I28" s="147">
        <v>0.79</v>
      </c>
      <c r="J28" s="34"/>
      <c r="K28" s="140"/>
      <c r="L28" s="34"/>
      <c r="M28" s="46"/>
      <c r="N28" s="35">
        <f>C28+E28+G28+I28+K28+M28</f>
        <v>0.79</v>
      </c>
    </row>
    <row r="29" spans="1:14" x14ac:dyDescent="0.3">
      <c r="A29" s="63">
        <f>SUM(A3:A28)</f>
        <v>71.77000000000001</v>
      </c>
      <c r="B29" s="64" t="s">
        <v>9</v>
      </c>
      <c r="C29" s="65">
        <f>SUM(C3:C28)</f>
        <v>2.2600000000000002</v>
      </c>
      <c r="D29" s="66"/>
      <c r="E29" s="65">
        <f>SUM(E3:E28)</f>
        <v>3.54</v>
      </c>
      <c r="F29" s="67"/>
      <c r="G29" s="65">
        <f>SUM(G3:G28)</f>
        <v>2.81</v>
      </c>
      <c r="H29" s="64"/>
      <c r="I29" s="65">
        <f>SUM(I3:I28)</f>
        <v>3.4000000000000004</v>
      </c>
      <c r="J29" s="68"/>
      <c r="K29" s="65">
        <f>SUM(K3:K28)</f>
        <v>4.5600000000000005</v>
      </c>
      <c r="L29" s="66"/>
      <c r="M29" s="69">
        <f>SUM(M4:M24)</f>
        <v>0</v>
      </c>
      <c r="N29" s="65">
        <f>SUM(N3:N28)</f>
        <v>16.57</v>
      </c>
    </row>
    <row r="30" spans="1:14" x14ac:dyDescent="0.3">
      <c r="A30" s="70"/>
      <c r="B30" s="18" t="s">
        <v>35</v>
      </c>
      <c r="C30" s="71"/>
      <c r="D30" s="18"/>
      <c r="E30" s="72"/>
      <c r="G30" s="18"/>
      <c r="J30" s="18" t="s">
        <v>34</v>
      </c>
      <c r="L30" s="18"/>
      <c r="M30" s="18"/>
    </row>
    <row r="31" spans="1:14" x14ac:dyDescent="0.3">
      <c r="A31" s="70"/>
      <c r="B31" s="18" t="s">
        <v>12</v>
      </c>
      <c r="C31" s="71"/>
      <c r="D31" s="74" t="s">
        <v>224</v>
      </c>
      <c r="G31" s="74"/>
      <c r="H31" s="18"/>
      <c r="I31" s="18"/>
      <c r="J31" s="76">
        <f>N29*4.33</f>
        <v>71.748100000000008</v>
      </c>
      <c r="L31" s="18"/>
    </row>
    <row r="32" spans="1:14" x14ac:dyDescent="0.3">
      <c r="F32" t="s">
        <v>206</v>
      </c>
    </row>
  </sheetData>
  <pageMargins left="0" right="0" top="0" bottom="0" header="0" footer="0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5" workbookViewId="0">
      <selection sqref="A1:N27"/>
    </sheetView>
  </sheetViews>
  <sheetFormatPr baseColWidth="10" defaultRowHeight="14.4" x14ac:dyDescent="0.3"/>
  <cols>
    <col min="1" max="1" width="7.109375" customWidth="1"/>
    <col min="2" max="2" width="12.6640625" customWidth="1"/>
    <col min="3" max="3" width="5.88671875" customWidth="1"/>
    <col min="4" max="4" width="16.88671875" customWidth="1"/>
    <col min="5" max="5" width="5.33203125" customWidth="1"/>
    <col min="6" max="6" width="16.6640625" customWidth="1"/>
    <col min="7" max="7" width="5.44140625" customWidth="1"/>
    <col min="9" max="9" width="5.6640625" customWidth="1"/>
    <col min="10" max="10" width="15.44140625" customWidth="1"/>
    <col min="11" max="11" width="6.33203125" customWidth="1"/>
    <col min="12" max="12" width="5.44140625" customWidth="1"/>
    <col min="13" max="13" width="4.33203125" customWidth="1"/>
    <col min="14" max="14" width="6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132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47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30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35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35">
        <f>M6+K6+I6+G6+E6+C6</f>
        <v>0.91999999999999993</v>
      </c>
    </row>
    <row r="7" spans="1:14" x14ac:dyDescent="0.3">
      <c r="A7" s="15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35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35">
        <f>M8+K8+I8+G8+E8+C8</f>
        <v>1.3800000000000001</v>
      </c>
    </row>
    <row r="9" spans="1:14" x14ac:dyDescent="0.3">
      <c r="A9" s="49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4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ht="12.75" customHeight="1" x14ac:dyDescent="0.3">
      <c r="A11" s="165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166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x14ac:dyDescent="0.3">
      <c r="A13" s="49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47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28.5" customHeight="1" x14ac:dyDescent="0.3">
      <c r="A15" s="16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167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x14ac:dyDescent="0.3">
      <c r="A17" s="123"/>
      <c r="B17" s="28"/>
      <c r="C17" s="55"/>
      <c r="D17" s="29"/>
      <c r="E17" s="185"/>
      <c r="F17" s="28" t="s">
        <v>165</v>
      </c>
      <c r="G17" s="139"/>
      <c r="H17" s="29"/>
      <c r="I17" s="139"/>
      <c r="J17" s="28"/>
      <c r="K17" s="55"/>
      <c r="L17" s="11"/>
      <c r="M17" s="49"/>
      <c r="N17" s="30"/>
    </row>
    <row r="18" spans="1:14" ht="11.25" customHeight="1" x14ac:dyDescent="0.3">
      <c r="A18" s="43">
        <v>2.5</v>
      </c>
      <c r="B18" s="34"/>
      <c r="C18" s="44"/>
      <c r="D18" s="33"/>
      <c r="E18" s="140"/>
      <c r="F18" s="34" t="s">
        <v>108</v>
      </c>
      <c r="G18" s="147">
        <v>0.57999999999999996</v>
      </c>
      <c r="H18" s="33"/>
      <c r="I18" s="147"/>
      <c r="J18" s="34"/>
      <c r="K18" s="44"/>
      <c r="L18" s="13"/>
      <c r="M18" s="47"/>
      <c r="N18" s="35">
        <f>K18+I18+G18+E18+C18</f>
        <v>0.57999999999999996</v>
      </c>
    </row>
    <row r="19" spans="1:14" x14ac:dyDescent="0.3">
      <c r="A19" s="53"/>
      <c r="B19" s="191"/>
      <c r="C19" s="29"/>
      <c r="D19" s="236"/>
      <c r="E19" s="29"/>
      <c r="F19" s="191"/>
      <c r="G19" s="55"/>
      <c r="H19" s="237" t="s">
        <v>203</v>
      </c>
      <c r="I19" s="29"/>
      <c r="J19" s="191"/>
      <c r="K19" s="55"/>
      <c r="L19" s="236"/>
      <c r="M19" s="29"/>
      <c r="N19" s="29"/>
    </row>
    <row r="20" spans="1:14" x14ac:dyDescent="0.3">
      <c r="A20" s="59">
        <v>4.08</v>
      </c>
      <c r="B20" s="33"/>
      <c r="C20" s="33"/>
      <c r="D20" s="33"/>
      <c r="E20" s="46"/>
      <c r="F20" s="33"/>
      <c r="G20" s="44"/>
      <c r="H20" s="33" t="s">
        <v>23</v>
      </c>
      <c r="I20" s="33">
        <v>0.94</v>
      </c>
      <c r="J20" s="33"/>
      <c r="K20" s="44"/>
      <c r="L20" s="33"/>
      <c r="M20" s="33"/>
      <c r="N20" s="33">
        <f>C20+E20+G20+I20+K20+M20</f>
        <v>0.94</v>
      </c>
    </row>
    <row r="21" spans="1:14" ht="15" customHeight="1" x14ac:dyDescent="0.3">
      <c r="A21" s="186"/>
      <c r="B21" s="187"/>
      <c r="C21" s="188"/>
      <c r="D21" s="97" t="s">
        <v>139</v>
      </c>
      <c r="E21" s="187"/>
      <c r="F21" s="97"/>
      <c r="G21" s="187"/>
      <c r="H21" s="187"/>
      <c r="I21" s="29"/>
      <c r="J21" s="97" t="s">
        <v>139</v>
      </c>
      <c r="K21" s="29"/>
      <c r="L21" s="97"/>
      <c r="M21" s="29"/>
      <c r="N21" s="30"/>
    </row>
    <row r="22" spans="1:14" x14ac:dyDescent="0.3">
      <c r="A22" s="189">
        <v>6.26</v>
      </c>
      <c r="B22" s="61"/>
      <c r="C22" s="190"/>
      <c r="D22" s="61" t="s">
        <v>24</v>
      </c>
      <c r="E22" s="61">
        <v>0.33</v>
      </c>
      <c r="F22" s="61"/>
      <c r="G22" s="61"/>
      <c r="H22" s="61"/>
      <c r="I22" s="33"/>
      <c r="J22" s="190" t="s">
        <v>23</v>
      </c>
      <c r="K22" s="33">
        <v>1.1200000000000001</v>
      </c>
      <c r="L22" s="190"/>
      <c r="M22" s="33"/>
      <c r="N22" s="40">
        <f>C22+E22+G22+I22+K22+M22</f>
        <v>1.4500000000000002</v>
      </c>
    </row>
    <row r="23" spans="1:14" ht="16.5" customHeight="1" x14ac:dyDescent="0.3">
      <c r="A23" s="53"/>
      <c r="B23" s="28"/>
      <c r="C23" s="27"/>
      <c r="D23" s="28" t="s">
        <v>140</v>
      </c>
      <c r="E23" s="81"/>
      <c r="F23" s="28"/>
      <c r="G23" s="81"/>
      <c r="H23" s="28"/>
      <c r="I23" s="27"/>
      <c r="J23" s="146" t="s">
        <v>141</v>
      </c>
      <c r="K23" s="29"/>
      <c r="L23" s="146"/>
      <c r="M23" s="29"/>
      <c r="N23" s="29"/>
    </row>
    <row r="24" spans="1:14" x14ac:dyDescent="0.3">
      <c r="A24" s="59">
        <v>4.93</v>
      </c>
      <c r="B24" s="34"/>
      <c r="C24" s="31"/>
      <c r="D24" s="34" t="s">
        <v>24</v>
      </c>
      <c r="E24" s="148">
        <v>0.33</v>
      </c>
      <c r="F24" s="34"/>
      <c r="G24" s="148"/>
      <c r="H24" s="34"/>
      <c r="I24" s="31"/>
      <c r="J24" s="33" t="s">
        <v>23</v>
      </c>
      <c r="K24" s="33">
        <v>0.81</v>
      </c>
      <c r="L24" s="33"/>
      <c r="M24" s="33"/>
      <c r="N24" s="33">
        <f>C24+E24+G24+I24+K24+M24</f>
        <v>1.1400000000000001</v>
      </c>
    </row>
    <row r="25" spans="1:14" x14ac:dyDescent="0.3">
      <c r="A25" s="63">
        <f>SUM(A3:A24)</f>
        <v>64.330000000000013</v>
      </c>
      <c r="B25" s="64" t="s">
        <v>9</v>
      </c>
      <c r="C25" s="65">
        <f>SUM(C3:C24)</f>
        <v>1.6700000000000002</v>
      </c>
      <c r="D25" s="66"/>
      <c r="E25" s="65">
        <f>SUM(E3:E24)</f>
        <v>3.54</v>
      </c>
      <c r="F25" s="67"/>
      <c r="G25" s="65">
        <f>SUM(G3:G24)</f>
        <v>2.81</v>
      </c>
      <c r="H25" s="64"/>
      <c r="I25" s="65">
        <f>SUM(I3:I24)</f>
        <v>2.2800000000000002</v>
      </c>
      <c r="J25" s="68"/>
      <c r="K25" s="65">
        <f>SUM(K3:K24)</f>
        <v>4.5600000000000005</v>
      </c>
      <c r="L25" s="66"/>
      <c r="M25" s="69">
        <f>SUM(M4:M24)</f>
        <v>0</v>
      </c>
      <c r="N25" s="65">
        <f>SUM(N3:N24)</f>
        <v>14.86</v>
      </c>
    </row>
    <row r="26" spans="1:14" x14ac:dyDescent="0.3">
      <c r="A26" s="70"/>
      <c r="B26" s="18" t="s">
        <v>35</v>
      </c>
      <c r="C26" s="71"/>
      <c r="D26" s="18"/>
      <c r="E26" s="72"/>
      <c r="G26" s="18"/>
      <c r="J26" s="18" t="s">
        <v>34</v>
      </c>
      <c r="L26" s="18"/>
      <c r="M26" s="18"/>
    </row>
    <row r="27" spans="1:14" x14ac:dyDescent="0.3">
      <c r="A27" s="70"/>
      <c r="B27" s="18" t="s">
        <v>12</v>
      </c>
      <c r="C27" s="71"/>
      <c r="D27" s="74" t="s">
        <v>213</v>
      </c>
      <c r="G27" s="74"/>
      <c r="H27" s="18"/>
      <c r="I27" s="18"/>
      <c r="J27" s="76">
        <f>N25*4.33</f>
        <v>64.343800000000002</v>
      </c>
      <c r="L27" s="18"/>
    </row>
    <row r="29" spans="1:14" x14ac:dyDescent="0.3">
      <c r="F29" t="s">
        <v>207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9"/>
    </sheetView>
  </sheetViews>
  <sheetFormatPr baseColWidth="10" defaultRowHeight="14.4" x14ac:dyDescent="0.3"/>
  <cols>
    <col min="1" max="1" width="8.44140625" customWidth="1"/>
    <col min="3" max="3" width="7.44140625" customWidth="1"/>
    <col min="5" max="5" width="7.109375" customWidth="1"/>
    <col min="7" max="7" width="8.88671875" customWidth="1"/>
    <col min="8" max="8" width="13.5546875" customWidth="1"/>
    <col min="9" max="9" width="8.109375" customWidth="1"/>
    <col min="10" max="10" width="13.33203125" customWidth="1"/>
    <col min="11" max="11" width="7.44140625" customWidth="1"/>
    <col min="12" max="12" width="5.109375" customWidth="1"/>
    <col min="13" max="13" width="4.109375" customWidth="1"/>
    <col min="14" max="14" width="7.554687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270"/>
      <c r="B3" s="131" t="s">
        <v>111</v>
      </c>
      <c r="C3" s="91"/>
      <c r="D3" s="131" t="s">
        <v>111</v>
      </c>
      <c r="E3" s="132"/>
      <c r="F3" s="131" t="s">
        <v>111</v>
      </c>
      <c r="G3" s="91"/>
      <c r="H3" s="131" t="s">
        <v>111</v>
      </c>
      <c r="I3" s="91"/>
      <c r="J3" s="131" t="s">
        <v>111</v>
      </c>
      <c r="K3" s="91"/>
      <c r="L3" s="131"/>
      <c r="M3" s="132"/>
      <c r="N3" s="91"/>
    </row>
    <row r="4" spans="1:14" x14ac:dyDescent="0.3">
      <c r="A4" s="271">
        <v>14.2</v>
      </c>
      <c r="B4" s="8" t="s">
        <v>22</v>
      </c>
      <c r="C4" s="10">
        <v>0.33</v>
      </c>
      <c r="D4" s="8" t="s">
        <v>23</v>
      </c>
      <c r="E4" s="133">
        <v>1.96</v>
      </c>
      <c r="F4" s="8" t="s">
        <v>24</v>
      </c>
      <c r="G4" s="82">
        <v>0.33</v>
      </c>
      <c r="H4" s="8" t="s">
        <v>22</v>
      </c>
      <c r="I4" s="82">
        <v>0.33</v>
      </c>
      <c r="J4" s="14" t="s">
        <v>24</v>
      </c>
      <c r="K4" s="82">
        <v>0.33</v>
      </c>
      <c r="L4" s="14"/>
      <c r="M4" s="47"/>
      <c r="N4" s="44">
        <f>M4+K4+I4+G4+E4+C4</f>
        <v>3.2800000000000002</v>
      </c>
    </row>
    <row r="5" spans="1:14" x14ac:dyDescent="0.3">
      <c r="A5" s="272"/>
      <c r="B5" s="45"/>
      <c r="C5" s="55"/>
      <c r="D5" s="45" t="s">
        <v>29</v>
      </c>
      <c r="E5" s="30"/>
      <c r="F5" s="45"/>
      <c r="G5" s="55"/>
      <c r="H5" s="45"/>
      <c r="I5" s="55"/>
      <c r="J5" s="45" t="s">
        <v>29</v>
      </c>
      <c r="K5" s="55"/>
      <c r="L5" s="4"/>
      <c r="M5" s="49"/>
      <c r="N5" s="6"/>
    </row>
    <row r="6" spans="1:14" x14ac:dyDescent="0.3">
      <c r="A6" s="273">
        <v>4</v>
      </c>
      <c r="B6" s="34"/>
      <c r="C6" s="44"/>
      <c r="D6" s="33" t="s">
        <v>143</v>
      </c>
      <c r="E6" s="140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44">
        <f>M6+K6+I6+G6+E6+C6</f>
        <v>0.91999999999999993</v>
      </c>
    </row>
    <row r="7" spans="1:14" x14ac:dyDescent="0.3">
      <c r="A7" s="274"/>
      <c r="B7" s="18"/>
      <c r="C7" s="41"/>
      <c r="D7" s="45" t="s">
        <v>30</v>
      </c>
      <c r="E7" s="135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273">
        <v>6</v>
      </c>
      <c r="B8" s="34"/>
      <c r="C8" s="44"/>
      <c r="D8" s="33" t="s">
        <v>24</v>
      </c>
      <c r="E8" s="140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44">
        <f>M8+K8+I8+G8+E8+C8</f>
        <v>1.3800000000000001</v>
      </c>
    </row>
    <row r="9" spans="1:14" x14ac:dyDescent="0.3">
      <c r="A9" s="275"/>
      <c r="B9" s="51" t="s">
        <v>31</v>
      </c>
      <c r="C9" s="6"/>
      <c r="D9" s="51"/>
      <c r="E9" s="49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271">
        <v>8.75</v>
      </c>
      <c r="B10" s="14" t="s">
        <v>23</v>
      </c>
      <c r="C10" s="82">
        <v>1.01</v>
      </c>
      <c r="D10" s="14"/>
      <c r="E10" s="133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44">
        <f>M10+K10+I10+G10+E10+C10</f>
        <v>2.02</v>
      </c>
    </row>
    <row r="11" spans="1:14" ht="21.6" x14ac:dyDescent="0.3">
      <c r="A11" s="276"/>
      <c r="B11" s="28"/>
      <c r="C11" s="55"/>
      <c r="D11" s="29"/>
      <c r="E11" s="30"/>
      <c r="F11" s="28" t="s">
        <v>110</v>
      </c>
      <c r="G11" s="55"/>
      <c r="H11" s="28"/>
      <c r="I11" s="55"/>
      <c r="J11" s="29"/>
      <c r="K11" s="55"/>
      <c r="L11" s="29"/>
      <c r="M11" s="55"/>
      <c r="N11" s="55"/>
    </row>
    <row r="12" spans="1:14" x14ac:dyDescent="0.3">
      <c r="A12" s="277">
        <v>5.18</v>
      </c>
      <c r="B12" s="33"/>
      <c r="C12" s="44"/>
      <c r="D12" s="33"/>
      <c r="E12" s="35"/>
      <c r="F12" s="33" t="s">
        <v>23</v>
      </c>
      <c r="G12" s="44">
        <v>1.2</v>
      </c>
      <c r="H12" s="34"/>
      <c r="I12" s="44"/>
      <c r="J12" s="33"/>
      <c r="K12" s="44"/>
      <c r="L12" s="33"/>
      <c r="M12" s="44"/>
      <c r="N12" s="44">
        <f>M12+K12+I12+G12+E12+C12</f>
        <v>1.2</v>
      </c>
    </row>
    <row r="13" spans="1:14" x14ac:dyDescent="0.3">
      <c r="A13" s="275"/>
      <c r="B13" s="85" t="s">
        <v>85</v>
      </c>
      <c r="C13" s="91"/>
      <c r="D13" s="85"/>
      <c r="E13" s="132"/>
      <c r="F13" s="85"/>
      <c r="G13" s="5"/>
      <c r="H13" s="6"/>
      <c r="I13" s="107"/>
      <c r="J13" s="85" t="s">
        <v>85</v>
      </c>
      <c r="K13" s="91"/>
      <c r="L13" s="5"/>
      <c r="M13" s="5"/>
      <c r="N13" s="91"/>
    </row>
    <row r="14" spans="1:14" x14ac:dyDescent="0.3">
      <c r="A14" s="271">
        <v>5.41</v>
      </c>
      <c r="B14" s="14" t="s">
        <v>22</v>
      </c>
      <c r="C14" s="10">
        <v>0.33</v>
      </c>
      <c r="D14" s="8"/>
      <c r="E14" s="47"/>
      <c r="F14" s="14"/>
      <c r="G14" s="14"/>
      <c r="H14" s="10"/>
      <c r="I14" s="10"/>
      <c r="J14" s="14" t="s">
        <v>23</v>
      </c>
      <c r="K14" s="10">
        <v>0.92</v>
      </c>
      <c r="L14" s="14"/>
      <c r="M14" s="14"/>
      <c r="N14" s="44">
        <f>M14+K14+I14+G14+E14+C14</f>
        <v>1.25</v>
      </c>
    </row>
    <row r="15" spans="1:14" ht="24.6" x14ac:dyDescent="0.3">
      <c r="A15" s="278"/>
      <c r="B15" s="4"/>
      <c r="C15" s="6"/>
      <c r="D15" s="12"/>
      <c r="E15" s="49"/>
      <c r="F15" s="12" t="s">
        <v>133</v>
      </c>
      <c r="G15" s="49"/>
      <c r="H15" s="6"/>
      <c r="I15" s="6"/>
      <c r="J15" s="4"/>
      <c r="K15" s="6"/>
      <c r="L15" s="4"/>
      <c r="M15" s="6"/>
      <c r="N15" s="6"/>
    </row>
    <row r="16" spans="1:14" x14ac:dyDescent="0.3">
      <c r="A16" s="279">
        <v>3.02</v>
      </c>
      <c r="B16" s="14"/>
      <c r="C16" s="10"/>
      <c r="D16" s="8"/>
      <c r="E16" s="47"/>
      <c r="F16" s="14" t="s">
        <v>23</v>
      </c>
      <c r="G16" s="47">
        <v>0.7</v>
      </c>
      <c r="H16" s="10"/>
      <c r="I16" s="10"/>
      <c r="J16" s="14"/>
      <c r="K16" s="10"/>
      <c r="L16" s="14"/>
      <c r="M16" s="10"/>
      <c r="N16" s="44">
        <f>M16+K16+I16+G16+E16+C16</f>
        <v>0.7</v>
      </c>
    </row>
    <row r="17" spans="1:14" x14ac:dyDescent="0.3">
      <c r="A17" s="276"/>
      <c r="B17" s="28"/>
      <c r="C17" s="55"/>
      <c r="D17" s="29"/>
      <c r="E17" s="185"/>
      <c r="F17" s="28" t="s">
        <v>165</v>
      </c>
      <c r="G17" s="139"/>
      <c r="H17" s="29"/>
      <c r="I17" s="81"/>
      <c r="J17" s="28"/>
      <c r="K17" s="55"/>
      <c r="L17" s="11"/>
      <c r="M17" s="49"/>
      <c r="N17" s="55"/>
    </row>
    <row r="18" spans="1:14" ht="21.6" x14ac:dyDescent="0.3">
      <c r="A18" s="277">
        <v>2.5</v>
      </c>
      <c r="B18" s="34"/>
      <c r="C18" s="44"/>
      <c r="D18" s="33"/>
      <c r="E18" s="140"/>
      <c r="F18" s="34" t="s">
        <v>108</v>
      </c>
      <c r="G18" s="147">
        <v>0.57999999999999996</v>
      </c>
      <c r="H18" s="33"/>
      <c r="I18" s="148"/>
      <c r="J18" s="34"/>
      <c r="K18" s="44"/>
      <c r="L18" s="13"/>
      <c r="M18" s="47"/>
      <c r="N18" s="44">
        <f>K18+I18+G18+E18+C18</f>
        <v>0.57999999999999996</v>
      </c>
    </row>
    <row r="19" spans="1:14" x14ac:dyDescent="0.3">
      <c r="A19" s="280"/>
      <c r="B19" s="28" t="s">
        <v>123</v>
      </c>
      <c r="C19" s="27"/>
      <c r="D19" s="28" t="s">
        <v>123</v>
      </c>
      <c r="E19" s="30"/>
      <c r="F19" s="28" t="s">
        <v>123</v>
      </c>
      <c r="G19" s="27"/>
      <c r="H19" s="28" t="s">
        <v>123</v>
      </c>
      <c r="I19" s="27"/>
      <c r="J19" s="28" t="s">
        <v>123</v>
      </c>
      <c r="K19" s="55"/>
      <c r="L19" s="29"/>
      <c r="M19" s="29"/>
      <c r="N19" s="55"/>
    </row>
    <row r="20" spans="1:14" x14ac:dyDescent="0.3">
      <c r="A20" s="281">
        <f>N20*4.33</f>
        <v>21.65</v>
      </c>
      <c r="B20" s="34"/>
      <c r="C20" s="31">
        <v>1</v>
      </c>
      <c r="D20" s="34"/>
      <c r="E20" s="35">
        <v>1</v>
      </c>
      <c r="F20" s="34"/>
      <c r="G20" s="31">
        <v>1</v>
      </c>
      <c r="H20" s="34"/>
      <c r="I20" s="31">
        <v>1</v>
      </c>
      <c r="J20" s="34"/>
      <c r="K20" s="44">
        <v>1</v>
      </c>
      <c r="L20" s="33"/>
      <c r="M20" s="33"/>
      <c r="N20" s="44">
        <f>C20+E20+G20+I20+K20+M20</f>
        <v>5</v>
      </c>
    </row>
    <row r="21" spans="1:14" x14ac:dyDescent="0.3">
      <c r="A21" s="187"/>
      <c r="B21" s="88"/>
      <c r="C21" s="55"/>
      <c r="D21" s="253"/>
      <c r="E21" s="30"/>
      <c r="F21" s="88"/>
      <c r="G21" s="55"/>
      <c r="H21" s="254" t="s">
        <v>203</v>
      </c>
      <c r="I21" s="55"/>
      <c r="J21" s="88"/>
      <c r="K21" s="55"/>
      <c r="L21" s="253"/>
      <c r="M21" s="29"/>
      <c r="N21" s="55"/>
    </row>
    <row r="22" spans="1:14" x14ac:dyDescent="0.3">
      <c r="A22" s="61">
        <v>4.08</v>
      </c>
      <c r="B22" s="33"/>
      <c r="C22" s="44"/>
      <c r="D22" s="33"/>
      <c r="E22" s="140"/>
      <c r="F22" s="33"/>
      <c r="G22" s="44"/>
      <c r="H22" s="33" t="s">
        <v>23</v>
      </c>
      <c r="I22" s="44">
        <v>0.94</v>
      </c>
      <c r="J22" s="33"/>
      <c r="K22" s="44"/>
      <c r="L22" s="33"/>
      <c r="M22" s="33"/>
      <c r="N22" s="44">
        <f>C22+E22+G22+I22+K22+M22</f>
        <v>0.94</v>
      </c>
    </row>
    <row r="23" spans="1:14" x14ac:dyDescent="0.3">
      <c r="A23" s="168"/>
      <c r="B23" s="207" t="s">
        <v>249</v>
      </c>
      <c r="C23" s="240"/>
      <c r="D23" s="207"/>
      <c r="E23" s="240"/>
      <c r="F23" s="12"/>
      <c r="G23" s="103"/>
      <c r="H23" s="4" t="s">
        <v>249</v>
      </c>
      <c r="I23" s="283"/>
      <c r="J23" s="11"/>
      <c r="L23" s="4"/>
      <c r="M23" s="4"/>
      <c r="N23" s="6"/>
    </row>
    <row r="24" spans="1:14" x14ac:dyDescent="0.3">
      <c r="A24" s="167">
        <v>11.46</v>
      </c>
      <c r="B24" s="209" t="s">
        <v>23</v>
      </c>
      <c r="C24" s="133">
        <v>1.32</v>
      </c>
      <c r="D24" s="209"/>
      <c r="E24" s="133"/>
      <c r="F24" s="8"/>
      <c r="G24" s="284"/>
      <c r="H24" s="14" t="s">
        <v>143</v>
      </c>
      <c r="I24" s="230">
        <v>1.32</v>
      </c>
      <c r="J24" s="13"/>
      <c r="K24" s="285"/>
      <c r="L24" s="14"/>
      <c r="M24" s="14"/>
      <c r="N24" s="44">
        <f>C24+I24</f>
        <v>2.64</v>
      </c>
    </row>
    <row r="25" spans="1:14" x14ac:dyDescent="0.3">
      <c r="A25" s="168"/>
      <c r="B25" s="12"/>
      <c r="C25" s="4"/>
      <c r="D25" s="207"/>
      <c r="E25" s="240"/>
      <c r="F25" s="12"/>
      <c r="G25" s="103"/>
      <c r="H25" s="4" t="s">
        <v>250</v>
      </c>
      <c r="I25" s="283"/>
      <c r="J25" s="86"/>
      <c r="L25" s="4"/>
      <c r="M25" s="4"/>
      <c r="N25" s="6"/>
    </row>
    <row r="26" spans="1:14" x14ac:dyDescent="0.3">
      <c r="A26" s="167">
        <v>0.66</v>
      </c>
      <c r="B26" s="8"/>
      <c r="C26" s="14"/>
      <c r="D26" s="209"/>
      <c r="E26" s="133"/>
      <c r="F26" s="8"/>
      <c r="G26" s="284"/>
      <c r="H26" s="14" t="s">
        <v>191</v>
      </c>
      <c r="I26" s="230">
        <v>0.15</v>
      </c>
      <c r="J26" s="13"/>
      <c r="L26" s="14"/>
      <c r="M26" s="14"/>
      <c r="N26" s="44">
        <v>0.15</v>
      </c>
    </row>
    <row r="27" spans="1:14" x14ac:dyDescent="0.3">
      <c r="A27" s="282">
        <f>SUM(A3:A26)</f>
        <v>86.91</v>
      </c>
      <c r="B27" s="64" t="s">
        <v>9</v>
      </c>
      <c r="C27" s="65">
        <f>SUM(C3:C26)</f>
        <v>3.99</v>
      </c>
      <c r="D27" s="66"/>
      <c r="E27" s="65">
        <f>SUM(E3:E26)</f>
        <v>3.88</v>
      </c>
      <c r="F27" s="67"/>
      <c r="G27" s="65">
        <f>SUM(G3:G22)</f>
        <v>3.81</v>
      </c>
      <c r="H27" s="64"/>
      <c r="I27" s="65">
        <f>SUM(I3:I26)</f>
        <v>4.75</v>
      </c>
      <c r="J27" s="68"/>
      <c r="K27" s="65">
        <f>SUM(K3:K26)</f>
        <v>3.63</v>
      </c>
      <c r="L27" s="66"/>
      <c r="M27" s="69">
        <f>SUM(M4:M22)</f>
        <v>0</v>
      </c>
      <c r="N27" s="65">
        <f>SUM(N3:N26)</f>
        <v>20.059999999999999</v>
      </c>
    </row>
    <row r="28" spans="1:14" x14ac:dyDescent="0.3">
      <c r="A28" s="70"/>
      <c r="B28" s="18" t="s">
        <v>35</v>
      </c>
      <c r="C28" s="71"/>
      <c r="D28" s="18"/>
      <c r="E28" s="72"/>
      <c r="G28" s="18"/>
      <c r="J28" s="18" t="s">
        <v>34</v>
      </c>
      <c r="L28" s="18"/>
      <c r="M28" s="18"/>
    </row>
    <row r="29" spans="1:14" x14ac:dyDescent="0.3">
      <c r="A29" s="70"/>
      <c r="B29" s="18" t="s">
        <v>12</v>
      </c>
      <c r="C29" s="71"/>
      <c r="D29" s="74">
        <v>44896</v>
      </c>
      <c r="G29" s="74"/>
      <c r="H29" s="18"/>
      <c r="I29" s="18"/>
      <c r="J29" s="76">
        <f>N27*4.33</f>
        <v>86.859799999999993</v>
      </c>
      <c r="L29" s="18"/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21"/>
    </sheetView>
  </sheetViews>
  <sheetFormatPr baseColWidth="10" defaultRowHeight="14.4" x14ac:dyDescent="0.3"/>
  <cols>
    <col min="1" max="1" width="8.6640625" customWidth="1"/>
    <col min="2" max="2" width="19.6640625" customWidth="1"/>
    <col min="3" max="3" width="6.109375" customWidth="1"/>
    <col min="5" max="5" width="4.6640625" customWidth="1"/>
    <col min="6" max="6" width="17.33203125" customWidth="1"/>
    <col min="7" max="7" width="6" customWidth="1"/>
    <col min="9" max="9" width="5.44140625" customWidth="1"/>
    <col min="10" max="10" width="18.109375" customWidth="1"/>
    <col min="11" max="11" width="5" customWidth="1"/>
    <col min="12" max="12" width="5.109375" customWidth="1"/>
    <col min="13" max="13" width="6" customWidth="1"/>
    <col min="14" max="14" width="7.4414062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132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47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30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35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35">
        <f>M6+K6+I6+G6+E6+C6</f>
        <v>0.91999999999999993</v>
      </c>
    </row>
    <row r="7" spans="1:14" x14ac:dyDescent="0.3">
      <c r="A7" s="15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35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35">
        <f>M8+K8+I8+G8+E8+C8</f>
        <v>1.3800000000000001</v>
      </c>
    </row>
    <row r="9" spans="1:14" x14ac:dyDescent="0.3">
      <c r="A9" s="49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4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x14ac:dyDescent="0.3">
      <c r="A11" s="165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166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x14ac:dyDescent="0.3">
      <c r="A13" s="49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47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25.5" customHeight="1" x14ac:dyDescent="0.3">
      <c r="A15" s="16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167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x14ac:dyDescent="0.3">
      <c r="A17" s="123"/>
      <c r="B17" s="28"/>
      <c r="C17" s="55"/>
      <c r="D17" s="29"/>
      <c r="E17" s="185"/>
      <c r="F17" s="28" t="s">
        <v>165</v>
      </c>
      <c r="G17" s="139"/>
      <c r="H17" s="29"/>
      <c r="I17" s="139"/>
      <c r="J17" s="28"/>
      <c r="K17" s="55"/>
      <c r="L17" s="11"/>
      <c r="M17" s="49"/>
      <c r="N17" s="30"/>
    </row>
    <row r="18" spans="1:14" ht="15" customHeight="1" x14ac:dyDescent="0.3">
      <c r="A18" s="43">
        <v>2.5</v>
      </c>
      <c r="B18" s="34"/>
      <c r="C18" s="44"/>
      <c r="D18" s="33"/>
      <c r="E18" s="140"/>
      <c r="F18" s="34" t="s">
        <v>108</v>
      </c>
      <c r="G18" s="147">
        <v>0.57999999999999996</v>
      </c>
      <c r="H18" s="33"/>
      <c r="I18" s="147"/>
      <c r="J18" s="34"/>
      <c r="K18" s="44"/>
      <c r="L18" s="13"/>
      <c r="M18" s="47"/>
      <c r="N18" s="35">
        <f>K18+I18+G18+E18+C18</f>
        <v>0.57999999999999996</v>
      </c>
    </row>
    <row r="19" spans="1:14" x14ac:dyDescent="0.3">
      <c r="A19" s="63">
        <f>SUM(A3:A18)</f>
        <v>49.060000000000009</v>
      </c>
      <c r="B19" s="64" t="s">
        <v>9</v>
      </c>
      <c r="C19" s="65">
        <f>SUM(C3:C18)</f>
        <v>1.6700000000000002</v>
      </c>
      <c r="D19" s="66"/>
      <c r="E19" s="65">
        <f>SUM(E3:E18)</f>
        <v>2.88</v>
      </c>
      <c r="F19" s="67"/>
      <c r="G19" s="65">
        <f>SUM(G3:G18)</f>
        <v>2.81</v>
      </c>
      <c r="H19" s="64"/>
      <c r="I19" s="65">
        <f>SUM(I3:I18)</f>
        <v>1.34</v>
      </c>
      <c r="J19" s="68"/>
      <c r="K19" s="65">
        <f>SUM(K3:K18)</f>
        <v>2.63</v>
      </c>
      <c r="L19" s="66"/>
      <c r="M19" s="69">
        <f>SUM(M4:M18)</f>
        <v>0</v>
      </c>
      <c r="N19" s="65">
        <f>SUM(N3:N18)</f>
        <v>11.329999999999998</v>
      </c>
    </row>
    <row r="20" spans="1:14" x14ac:dyDescent="0.3">
      <c r="A20" s="70"/>
      <c r="B20" s="18" t="s">
        <v>35</v>
      </c>
      <c r="C20" s="71"/>
      <c r="D20" s="18"/>
      <c r="E20" s="72"/>
      <c r="G20" s="18"/>
      <c r="J20" s="18" t="s">
        <v>34</v>
      </c>
      <c r="L20" s="18"/>
      <c r="M20" s="18"/>
    </row>
    <row r="21" spans="1:14" x14ac:dyDescent="0.3">
      <c r="A21" s="70"/>
      <c r="B21" s="18" t="s">
        <v>12</v>
      </c>
      <c r="C21" s="71"/>
      <c r="D21" s="74" t="s">
        <v>212</v>
      </c>
      <c r="G21" s="74"/>
      <c r="H21" s="18"/>
      <c r="I21" s="18"/>
      <c r="J21" s="76">
        <f>N19*4.33</f>
        <v>49.058899999999994</v>
      </c>
      <c r="L21" s="18"/>
    </row>
  </sheetData>
  <pageMargins left="0" right="0" top="0" bottom="0" header="0" footer="0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24"/>
    </sheetView>
  </sheetViews>
  <sheetFormatPr baseColWidth="10" defaultRowHeight="14.4" x14ac:dyDescent="0.3"/>
  <cols>
    <col min="1" max="1" width="6.5546875" customWidth="1"/>
    <col min="3" max="3" width="6.33203125" customWidth="1"/>
    <col min="5" max="5" width="6.33203125" customWidth="1"/>
    <col min="6" max="6" width="14.33203125" customWidth="1"/>
    <col min="7" max="7" width="5.6640625" customWidth="1"/>
    <col min="9" max="9" width="5.5546875" customWidth="1"/>
    <col min="11" max="11" width="5.5546875" customWidth="1"/>
    <col min="12" max="12" width="6.33203125" customWidth="1"/>
    <col min="13" max="13" width="5.109375" customWidth="1"/>
    <col min="14" max="14" width="7.3320312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132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47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30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35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35">
        <f>M6+K6+I6+G6+E6+C6</f>
        <v>0.91999999999999993</v>
      </c>
    </row>
    <row r="7" spans="1:14" x14ac:dyDescent="0.3">
      <c r="A7" s="15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35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35">
        <f>M8+K8+I8+G8+E8+C8</f>
        <v>1.3800000000000001</v>
      </c>
    </row>
    <row r="9" spans="1:14" x14ac:dyDescent="0.3">
      <c r="A9" s="49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4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ht="21.6" x14ac:dyDescent="0.3">
      <c r="A11" s="165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166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x14ac:dyDescent="0.3">
      <c r="A13" s="49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47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28.5" customHeight="1" x14ac:dyDescent="0.3">
      <c r="A15" s="16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167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x14ac:dyDescent="0.3">
      <c r="A17" s="123"/>
      <c r="B17" s="28"/>
      <c r="C17" s="55"/>
      <c r="D17" s="29"/>
      <c r="E17" s="185"/>
      <c r="F17" s="28" t="s">
        <v>165</v>
      </c>
      <c r="G17" s="139"/>
      <c r="H17" s="29"/>
      <c r="I17" s="139"/>
      <c r="J17" s="28"/>
      <c r="K17" s="55"/>
      <c r="L17" s="11"/>
      <c r="M17" s="49"/>
      <c r="N17" s="30"/>
    </row>
    <row r="18" spans="1:14" ht="21.6" x14ac:dyDescent="0.3">
      <c r="A18" s="43">
        <v>2.5</v>
      </c>
      <c r="B18" s="34"/>
      <c r="C18" s="44"/>
      <c r="D18" s="33"/>
      <c r="E18" s="140"/>
      <c r="F18" s="34" t="s">
        <v>108</v>
      </c>
      <c r="G18" s="147">
        <v>0.57999999999999996</v>
      </c>
      <c r="H18" s="33"/>
      <c r="I18" s="147"/>
      <c r="J18" s="34"/>
      <c r="K18" s="44"/>
      <c r="L18" s="13"/>
      <c r="M18" s="47"/>
      <c r="N18" s="35">
        <f>K18+I18+G18+E18+C18</f>
        <v>0.57999999999999996</v>
      </c>
    </row>
    <row r="19" spans="1:14" x14ac:dyDescent="0.3">
      <c r="A19" s="3"/>
      <c r="B19" s="12"/>
      <c r="C19" s="4"/>
      <c r="D19" s="12" t="s">
        <v>39</v>
      </c>
      <c r="E19" s="4"/>
      <c r="F19" s="12"/>
      <c r="G19" s="4"/>
      <c r="H19" s="12"/>
      <c r="I19" s="4"/>
      <c r="J19" s="12" t="s">
        <v>179</v>
      </c>
      <c r="K19" s="4"/>
      <c r="L19" s="12"/>
      <c r="M19" s="4"/>
      <c r="N19" s="4"/>
    </row>
    <row r="20" spans="1:14" x14ac:dyDescent="0.3">
      <c r="A20" s="7">
        <v>6</v>
      </c>
      <c r="B20" s="8"/>
      <c r="C20" s="14"/>
      <c r="D20" s="8" t="s">
        <v>24</v>
      </c>
      <c r="E20" s="14">
        <v>0.33</v>
      </c>
      <c r="F20" s="8"/>
      <c r="G20" s="14"/>
      <c r="H20" s="8"/>
      <c r="I20" s="14"/>
      <c r="J20" s="8" t="s">
        <v>143</v>
      </c>
      <c r="K20" s="14">
        <v>1.05</v>
      </c>
      <c r="L20" s="8"/>
      <c r="M20" s="14"/>
      <c r="N20" s="35">
        <f>K20+I20+G20+E20+C20</f>
        <v>1.3800000000000001</v>
      </c>
    </row>
    <row r="21" spans="1:14" x14ac:dyDescent="0.3">
      <c r="A21" s="63">
        <f>SUM(A3:A20)</f>
        <v>55.060000000000009</v>
      </c>
      <c r="B21" s="64" t="s">
        <v>9</v>
      </c>
      <c r="C21" s="65">
        <f>SUM(C3:C20)</f>
        <v>1.6700000000000002</v>
      </c>
      <c r="D21" s="66"/>
      <c r="E21" s="65">
        <f>SUM(E3:E20)</f>
        <v>3.21</v>
      </c>
      <c r="F21" s="67"/>
      <c r="G21" s="65">
        <f>SUM(G3:G20)</f>
        <v>2.81</v>
      </c>
      <c r="H21" s="64"/>
      <c r="I21" s="65">
        <f>SUM(I3:I20)</f>
        <v>1.34</v>
      </c>
      <c r="J21" s="68"/>
      <c r="K21" s="65">
        <f>SUM(K4:K20)</f>
        <v>3.6799999999999997</v>
      </c>
      <c r="L21" s="66"/>
      <c r="M21" s="69">
        <f>SUM(M4:M20)</f>
        <v>0</v>
      </c>
      <c r="N21" s="65">
        <f>SUM(N4:N20)</f>
        <v>12.709999999999999</v>
      </c>
    </row>
    <row r="22" spans="1:14" x14ac:dyDescent="0.3">
      <c r="A22" s="70"/>
      <c r="B22" s="18" t="s">
        <v>35</v>
      </c>
      <c r="C22" s="71"/>
      <c r="D22" s="18"/>
      <c r="E22" s="72"/>
      <c r="G22" s="18"/>
      <c r="J22" s="18" t="s">
        <v>34</v>
      </c>
      <c r="L22" s="18"/>
      <c r="M22" s="18"/>
    </row>
    <row r="23" spans="1:14" x14ac:dyDescent="0.3">
      <c r="A23" s="70"/>
      <c r="B23" s="18" t="s">
        <v>12</v>
      </c>
      <c r="C23" s="71"/>
      <c r="D23" s="74" t="s">
        <v>201</v>
      </c>
      <c r="G23" s="74"/>
      <c r="H23" s="18"/>
      <c r="I23" s="18"/>
      <c r="J23" s="76">
        <f>N21*4.33</f>
        <v>55.034299999999995</v>
      </c>
      <c r="L23" s="18"/>
    </row>
  </sheetData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9" workbookViewId="0">
      <selection sqref="A1:N31"/>
    </sheetView>
  </sheetViews>
  <sheetFormatPr baseColWidth="10" defaultRowHeight="14.4" x14ac:dyDescent="0.3"/>
  <cols>
    <col min="1" max="1" width="6.44140625" customWidth="1"/>
    <col min="2" max="2" width="16.5546875" customWidth="1"/>
    <col min="3" max="3" width="5.5546875" customWidth="1"/>
    <col min="5" max="5" width="5.6640625" customWidth="1"/>
    <col min="6" max="6" width="22.88671875" customWidth="1"/>
    <col min="7" max="7" width="5.109375" customWidth="1"/>
    <col min="8" max="8" width="17.33203125" customWidth="1"/>
    <col min="9" max="9" width="6.109375" customWidth="1"/>
    <col min="10" max="10" width="14.88671875" customWidth="1"/>
    <col min="11" max="11" width="5.44140625" customWidth="1"/>
    <col min="12" max="12" width="4" customWidth="1"/>
    <col min="13" max="13" width="5" customWidth="1"/>
    <col min="14" max="14" width="6.3320312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132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47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30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35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35">
        <f>M6+K6+I6+G6+E6+C6</f>
        <v>0.91999999999999993</v>
      </c>
    </row>
    <row r="7" spans="1:14" x14ac:dyDescent="0.3">
      <c r="A7" s="15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35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35">
        <f>M8+K8+I8+G8+E8+C8</f>
        <v>1.3800000000000001</v>
      </c>
    </row>
    <row r="9" spans="1:14" x14ac:dyDescent="0.3">
      <c r="A9" s="49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4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ht="15" customHeight="1" x14ac:dyDescent="0.3">
      <c r="A11" s="165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166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x14ac:dyDescent="0.3">
      <c r="A13" s="49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47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14.25" customHeight="1" x14ac:dyDescent="0.3">
      <c r="A15" s="16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167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x14ac:dyDescent="0.3">
      <c r="A17" s="123"/>
      <c r="B17" s="28"/>
      <c r="C17" s="55"/>
      <c r="D17" s="29"/>
      <c r="E17" s="185"/>
      <c r="F17" s="28" t="s">
        <v>165</v>
      </c>
      <c r="G17" s="139"/>
      <c r="H17" s="29"/>
      <c r="I17" s="139"/>
      <c r="J17" s="28"/>
      <c r="K17" s="55"/>
      <c r="L17" s="11"/>
      <c r="M17" s="49"/>
      <c r="N17" s="30"/>
    </row>
    <row r="18" spans="1:14" ht="12.75" customHeight="1" x14ac:dyDescent="0.3">
      <c r="A18" s="43">
        <v>2.5</v>
      </c>
      <c r="B18" s="34"/>
      <c r="C18" s="44"/>
      <c r="D18" s="33"/>
      <c r="E18" s="140"/>
      <c r="F18" s="34" t="s">
        <v>108</v>
      </c>
      <c r="G18" s="147">
        <v>0.57999999999999996</v>
      </c>
      <c r="H18" s="33"/>
      <c r="I18" s="147"/>
      <c r="J18" s="34"/>
      <c r="K18" s="44"/>
      <c r="L18" s="13"/>
      <c r="M18" s="47"/>
      <c r="N18" s="35">
        <f>K18+I18+G18+E18+C18</f>
        <v>0.57999999999999996</v>
      </c>
    </row>
    <row r="19" spans="1:14" x14ac:dyDescent="0.3">
      <c r="A19" s="3"/>
      <c r="B19" s="12"/>
      <c r="C19" s="4"/>
      <c r="D19" s="12" t="s">
        <v>39</v>
      </c>
      <c r="E19" s="4"/>
      <c r="F19" s="12"/>
      <c r="G19" s="4"/>
      <c r="H19" s="12"/>
      <c r="I19" s="4"/>
      <c r="J19" s="12" t="s">
        <v>179</v>
      </c>
      <c r="K19" s="4"/>
      <c r="L19" s="12"/>
      <c r="M19" s="4"/>
      <c r="N19" s="4"/>
    </row>
    <row r="20" spans="1:14" x14ac:dyDescent="0.3">
      <c r="A20" s="7">
        <v>6</v>
      </c>
      <c r="B20" s="8"/>
      <c r="C20" s="14"/>
      <c r="D20" s="8" t="s">
        <v>24</v>
      </c>
      <c r="E20" s="14">
        <v>0.33</v>
      </c>
      <c r="F20" s="8"/>
      <c r="G20" s="14"/>
      <c r="H20" s="8"/>
      <c r="I20" s="14"/>
      <c r="J20" s="8" t="s">
        <v>143</v>
      </c>
      <c r="K20" s="14">
        <v>1.05</v>
      </c>
      <c r="L20" s="8"/>
      <c r="M20" s="14"/>
      <c r="N20" s="35">
        <f>K20+I20+G20+E20+C20</f>
        <v>1.3800000000000001</v>
      </c>
    </row>
    <row r="21" spans="1:14" x14ac:dyDescent="0.3">
      <c r="A21" s="3"/>
      <c r="B21" s="12" t="s">
        <v>161</v>
      </c>
      <c r="C21" s="5"/>
      <c r="D21" s="85"/>
      <c r="E21" s="85"/>
      <c r="F21" s="52" t="s">
        <v>161</v>
      </c>
      <c r="G21" s="5"/>
      <c r="H21" s="52"/>
      <c r="I21" s="5"/>
      <c r="J21" s="52" t="s">
        <v>161</v>
      </c>
      <c r="K21" s="85"/>
      <c r="L21" s="52"/>
      <c r="M21" s="4"/>
      <c r="N21" s="4"/>
    </row>
    <row r="22" spans="1:14" x14ac:dyDescent="0.3">
      <c r="A22" s="7">
        <v>5</v>
      </c>
      <c r="B22" s="21" t="s">
        <v>24</v>
      </c>
      <c r="C22" s="14">
        <v>0.25</v>
      </c>
      <c r="D22" s="8"/>
      <c r="E22" s="8"/>
      <c r="F22" s="8" t="s">
        <v>23</v>
      </c>
      <c r="G22" s="14">
        <v>0.65</v>
      </c>
      <c r="H22" s="14"/>
      <c r="I22" s="14"/>
      <c r="J22" s="21" t="s">
        <v>24</v>
      </c>
      <c r="K22" s="8">
        <v>0.25</v>
      </c>
      <c r="L22" s="8"/>
      <c r="M22" s="14"/>
      <c r="N22" s="14">
        <f>C22+E22+G22+I22+K22+M22</f>
        <v>1.1499999999999999</v>
      </c>
    </row>
    <row r="23" spans="1:14" x14ac:dyDescent="0.3">
      <c r="A23" s="53"/>
      <c r="B23" s="54" t="s">
        <v>32</v>
      </c>
      <c r="C23" s="29"/>
      <c r="D23" s="216"/>
      <c r="E23" s="57"/>
      <c r="F23" s="54"/>
      <c r="G23" s="29"/>
      <c r="H23" s="54" t="s">
        <v>32</v>
      </c>
      <c r="I23" s="57"/>
      <c r="J23" s="58"/>
      <c r="K23" s="29"/>
      <c r="L23" s="54"/>
      <c r="M23" s="57"/>
      <c r="N23" s="29"/>
    </row>
    <row r="24" spans="1:14" ht="25.5" customHeight="1" x14ac:dyDescent="0.3">
      <c r="A24" s="59">
        <v>5.3</v>
      </c>
      <c r="B24" s="217" t="s">
        <v>33</v>
      </c>
      <c r="C24" s="33">
        <v>0.47</v>
      </c>
      <c r="D24" s="190"/>
      <c r="E24" s="62"/>
      <c r="F24" s="60"/>
      <c r="G24" s="33"/>
      <c r="H24" s="190" t="s">
        <v>23</v>
      </c>
      <c r="I24" s="62">
        <v>0.75</v>
      </c>
      <c r="J24" s="60"/>
      <c r="K24" s="33"/>
      <c r="L24" s="190"/>
      <c r="M24" s="62"/>
      <c r="N24" s="40">
        <f>C24+E24+G24+I24+K24+M24</f>
        <v>1.22</v>
      </c>
    </row>
    <row r="25" spans="1:14" x14ac:dyDescent="0.3">
      <c r="A25" s="218"/>
      <c r="B25" s="145" t="s">
        <v>176</v>
      </c>
      <c r="C25" s="40"/>
      <c r="D25" s="219"/>
      <c r="E25" s="220"/>
      <c r="F25" s="145"/>
      <c r="G25" s="40"/>
      <c r="H25" s="40" t="s">
        <v>176</v>
      </c>
      <c r="I25" s="220"/>
      <c r="J25" s="145"/>
      <c r="K25" s="40"/>
      <c r="L25" s="219"/>
      <c r="M25" s="220"/>
      <c r="N25" s="29"/>
    </row>
    <row r="26" spans="1:14" x14ac:dyDescent="0.3">
      <c r="A26" s="218">
        <v>6.49</v>
      </c>
      <c r="B26" s="145" t="s">
        <v>23</v>
      </c>
      <c r="C26" s="40">
        <v>0.75</v>
      </c>
      <c r="D26" s="219"/>
      <c r="E26" s="220"/>
      <c r="F26" s="145"/>
      <c r="G26" s="40"/>
      <c r="H26" s="219" t="s">
        <v>23</v>
      </c>
      <c r="I26" s="220">
        <v>0.75</v>
      </c>
      <c r="J26" s="145"/>
      <c r="K26" s="40"/>
      <c r="L26" s="219"/>
      <c r="M26" s="220"/>
      <c r="N26" s="40">
        <f>C26+E26+G26+I26+K26</f>
        <v>1.5</v>
      </c>
    </row>
    <row r="27" spans="1:14" ht="15.75" customHeight="1" x14ac:dyDescent="0.3">
      <c r="A27" s="160"/>
      <c r="B27" s="81" t="s">
        <v>82</v>
      </c>
      <c r="C27" s="12"/>
      <c r="D27" s="101"/>
      <c r="E27" s="108"/>
      <c r="F27" s="101"/>
      <c r="G27" s="102"/>
      <c r="H27" s="81" t="s">
        <v>82</v>
      </c>
      <c r="I27" s="4"/>
      <c r="J27" s="4"/>
      <c r="K27" s="4"/>
      <c r="L27" s="4"/>
      <c r="M27" s="4"/>
      <c r="N27" s="4"/>
    </row>
    <row r="28" spans="1:14" x14ac:dyDescent="0.3">
      <c r="A28" s="161">
        <v>6.26</v>
      </c>
      <c r="B28" s="31" t="s">
        <v>23</v>
      </c>
      <c r="C28" s="8">
        <v>1</v>
      </c>
      <c r="D28" s="26"/>
      <c r="E28" s="109"/>
      <c r="F28" s="26"/>
      <c r="G28" s="16"/>
      <c r="H28" s="14" t="s">
        <v>24</v>
      </c>
      <c r="I28" s="14">
        <v>0.44</v>
      </c>
      <c r="J28" s="14"/>
      <c r="K28" s="14"/>
      <c r="L28" s="14"/>
      <c r="M28" s="14"/>
      <c r="N28" s="35">
        <f>M28+K28+I28+G28+E28+C28</f>
        <v>1.44</v>
      </c>
    </row>
    <row r="29" spans="1:14" x14ac:dyDescent="0.3">
      <c r="A29" s="63">
        <f>SUM(A3:A28)</f>
        <v>78.110000000000014</v>
      </c>
      <c r="B29" s="64" t="s">
        <v>9</v>
      </c>
      <c r="C29" s="65">
        <f>SUM(C3:C28)</f>
        <v>4.1400000000000006</v>
      </c>
      <c r="D29" s="66"/>
      <c r="E29" s="65">
        <f>SUM(E3:E28)</f>
        <v>3.21</v>
      </c>
      <c r="F29" s="67"/>
      <c r="G29" s="65">
        <f>SUM(G3:G28)</f>
        <v>3.46</v>
      </c>
      <c r="H29" s="64"/>
      <c r="I29" s="65">
        <f>SUM(I3:I28)</f>
        <v>3.28</v>
      </c>
      <c r="J29" s="68"/>
      <c r="K29" s="65">
        <f>SUM(K4:K28)</f>
        <v>3.9299999999999997</v>
      </c>
      <c r="L29" s="66"/>
      <c r="M29" s="69">
        <f>SUM(M4:M28)</f>
        <v>0</v>
      </c>
      <c r="N29" s="65">
        <f>SUM(N4:N28)</f>
        <v>18.02</v>
      </c>
    </row>
    <row r="30" spans="1:14" x14ac:dyDescent="0.3">
      <c r="A30" s="70"/>
      <c r="B30" s="18" t="s">
        <v>35</v>
      </c>
      <c r="C30" s="71"/>
      <c r="D30" s="18"/>
      <c r="E30" s="72"/>
      <c r="G30" s="18"/>
      <c r="J30" s="18" t="s">
        <v>34</v>
      </c>
      <c r="L30" s="18"/>
      <c r="M30" s="18"/>
    </row>
    <row r="31" spans="1:14" x14ac:dyDescent="0.3">
      <c r="A31" s="70"/>
      <c r="B31" s="18" t="s">
        <v>12</v>
      </c>
      <c r="C31" s="71"/>
      <c r="D31" s="74" t="s">
        <v>202</v>
      </c>
      <c r="G31" s="74"/>
      <c r="H31" s="18"/>
      <c r="I31" s="18"/>
      <c r="J31" s="76">
        <f>N29*4.33</f>
        <v>78.026600000000002</v>
      </c>
      <c r="L31" s="18"/>
    </row>
  </sheetData>
  <pageMargins left="0" right="0" top="0" bottom="0" header="0" footer="0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24"/>
    </sheetView>
  </sheetViews>
  <sheetFormatPr baseColWidth="10" defaultRowHeight="14.4" x14ac:dyDescent="0.3"/>
  <cols>
    <col min="1" max="1" width="6.5546875" customWidth="1"/>
    <col min="3" max="3" width="5.6640625" customWidth="1"/>
    <col min="5" max="5" width="6.6640625" customWidth="1"/>
    <col min="6" max="6" width="17.109375" customWidth="1"/>
    <col min="7" max="7" width="6.33203125" customWidth="1"/>
    <col min="9" max="9" width="6.5546875" customWidth="1"/>
    <col min="11" max="11" width="7.33203125" customWidth="1"/>
    <col min="12" max="12" width="5.33203125" customWidth="1"/>
    <col min="13" max="13" width="5.88671875" customWidth="1"/>
    <col min="14" max="14" width="7.4414062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132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47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30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35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35">
        <f>M6+K6+I6+G6+E6+C6</f>
        <v>0.91999999999999993</v>
      </c>
    </row>
    <row r="7" spans="1:14" x14ac:dyDescent="0.3">
      <c r="A7" s="15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35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35">
        <f>M8+K8+I8+G8+E8+C8</f>
        <v>1.3800000000000001</v>
      </c>
    </row>
    <row r="9" spans="1:14" x14ac:dyDescent="0.3">
      <c r="A9" s="49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4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ht="13.5" customHeight="1" x14ac:dyDescent="0.3">
      <c r="A11" s="165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166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x14ac:dyDescent="0.3">
      <c r="A13" s="49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47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29.25" customHeight="1" x14ac:dyDescent="0.3">
      <c r="A15" s="16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167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ht="12.75" customHeight="1" x14ac:dyDescent="0.3">
      <c r="A17" s="123"/>
      <c r="B17" s="28"/>
      <c r="C17" s="55"/>
      <c r="D17" s="29"/>
      <c r="E17" s="185"/>
      <c r="F17" s="28" t="s">
        <v>165</v>
      </c>
      <c r="G17" s="139"/>
      <c r="H17" s="29"/>
      <c r="I17" s="139"/>
      <c r="J17" s="28"/>
      <c r="K17" s="55"/>
      <c r="L17" s="11"/>
      <c r="M17" s="49"/>
      <c r="N17" s="30"/>
    </row>
    <row r="18" spans="1:14" ht="12.75" customHeight="1" x14ac:dyDescent="0.3">
      <c r="A18" s="43">
        <v>2.5</v>
      </c>
      <c r="B18" s="34"/>
      <c r="C18" s="44"/>
      <c r="D18" s="33"/>
      <c r="E18" s="140"/>
      <c r="F18" s="34" t="s">
        <v>108</v>
      </c>
      <c r="G18" s="147">
        <v>0.57999999999999996</v>
      </c>
      <c r="H18" s="33"/>
      <c r="I18" s="147"/>
      <c r="J18" s="34"/>
      <c r="K18" s="44"/>
      <c r="L18" s="13"/>
      <c r="M18" s="47"/>
      <c r="N18" s="35">
        <f>K18+I18+G18+E18+C18</f>
        <v>0.57999999999999996</v>
      </c>
    </row>
    <row r="19" spans="1:14" x14ac:dyDescent="0.3">
      <c r="A19" s="3"/>
      <c r="B19" s="12"/>
      <c r="C19" s="4"/>
      <c r="D19" s="12" t="s">
        <v>39</v>
      </c>
      <c r="E19" s="4"/>
      <c r="F19" s="12"/>
      <c r="G19" s="4"/>
      <c r="H19" s="12"/>
      <c r="I19" s="4"/>
      <c r="J19" s="12" t="s">
        <v>179</v>
      </c>
      <c r="K19" s="4"/>
      <c r="L19" s="12"/>
      <c r="M19" s="4"/>
      <c r="N19" s="4"/>
    </row>
    <row r="20" spans="1:14" x14ac:dyDescent="0.3">
      <c r="A20" s="7">
        <v>6</v>
      </c>
      <c r="B20" s="8"/>
      <c r="C20" s="14"/>
      <c r="D20" s="8" t="s">
        <v>24</v>
      </c>
      <c r="E20" s="14">
        <v>0.33</v>
      </c>
      <c r="F20" s="8"/>
      <c r="G20" s="14"/>
      <c r="H20" s="8"/>
      <c r="I20" s="14"/>
      <c r="J20" s="8" t="s">
        <v>143</v>
      </c>
      <c r="K20" s="14">
        <v>1.05</v>
      </c>
      <c r="L20" s="8"/>
      <c r="M20" s="14"/>
      <c r="N20" s="35">
        <f>K20+I20+G20+E20+C20</f>
        <v>1.3800000000000001</v>
      </c>
    </row>
    <row r="21" spans="1:14" x14ac:dyDescent="0.3">
      <c r="A21" s="63">
        <f>SUM(A3:A20)</f>
        <v>55.060000000000009</v>
      </c>
      <c r="B21" s="64" t="s">
        <v>9</v>
      </c>
      <c r="C21" s="65">
        <f>SUM(C3:C20)</f>
        <v>1.6700000000000002</v>
      </c>
      <c r="D21" s="66"/>
      <c r="E21" s="65">
        <f>SUM(E3:E20)</f>
        <v>3.21</v>
      </c>
      <c r="F21" s="67"/>
      <c r="G21" s="65">
        <f>SUM(G3:G20)</f>
        <v>2.81</v>
      </c>
      <c r="H21" s="64"/>
      <c r="I21" s="65">
        <f>SUM(I3:I20)</f>
        <v>1.34</v>
      </c>
      <c r="J21" s="68"/>
      <c r="K21" s="65">
        <f>SUM(K3:K20)</f>
        <v>3.6799999999999997</v>
      </c>
      <c r="L21" s="66"/>
      <c r="M21" s="69">
        <f>SUM(M4:M20)</f>
        <v>0</v>
      </c>
      <c r="N21" s="65">
        <f>SUM(N3:N20)</f>
        <v>12.709999999999999</v>
      </c>
    </row>
    <row r="22" spans="1:14" x14ac:dyDescent="0.3">
      <c r="A22" s="70"/>
      <c r="B22" s="18" t="s">
        <v>35</v>
      </c>
      <c r="C22" s="71"/>
      <c r="D22" s="18"/>
      <c r="E22" s="72"/>
      <c r="G22" s="18"/>
      <c r="J22" s="18" t="s">
        <v>34</v>
      </c>
      <c r="L22" s="18"/>
      <c r="M22" s="18"/>
    </row>
    <row r="23" spans="1:14" x14ac:dyDescent="0.3">
      <c r="A23" s="70"/>
      <c r="B23" s="18" t="s">
        <v>12</v>
      </c>
      <c r="C23" s="71"/>
      <c r="D23" s="74" t="s">
        <v>200</v>
      </c>
      <c r="G23" s="74"/>
      <c r="H23" s="18"/>
      <c r="I23" s="18"/>
      <c r="J23" s="76">
        <f>N21*4.33</f>
        <v>55.034299999999995</v>
      </c>
      <c r="L23" s="18"/>
    </row>
  </sheetData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4" workbookViewId="0">
      <selection sqref="A1:N31"/>
    </sheetView>
  </sheetViews>
  <sheetFormatPr baseColWidth="10" defaultRowHeight="14.4" x14ac:dyDescent="0.3"/>
  <cols>
    <col min="1" max="1" width="6.109375" customWidth="1"/>
    <col min="3" max="3" width="6.6640625" customWidth="1"/>
    <col min="5" max="5" width="6.88671875" customWidth="1"/>
    <col min="7" max="7" width="6.5546875" customWidth="1"/>
    <col min="9" max="9" width="5.5546875" customWidth="1"/>
    <col min="11" max="11" width="6" customWidth="1"/>
    <col min="12" max="12" width="6.44140625" customWidth="1"/>
    <col min="13" max="13" width="4" customWidth="1"/>
    <col min="14" max="14" width="5.10937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132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47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30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35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35">
        <f>M6+K6+I6+G6+E6+C6</f>
        <v>0.91999999999999993</v>
      </c>
    </row>
    <row r="7" spans="1:14" x14ac:dyDescent="0.3">
      <c r="A7" s="15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35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35">
        <f>M8+K8+I8+G8+E8+C8</f>
        <v>1.3800000000000001</v>
      </c>
    </row>
    <row r="9" spans="1:14" x14ac:dyDescent="0.3">
      <c r="A9" s="49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4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ht="21.6" x14ac:dyDescent="0.3">
      <c r="A11" s="165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166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x14ac:dyDescent="0.3">
      <c r="A13" s="49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47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24.6" x14ac:dyDescent="0.3">
      <c r="A15" s="16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167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ht="36.6" x14ac:dyDescent="0.3">
      <c r="A17" s="49"/>
      <c r="B17" s="12"/>
      <c r="C17" s="49"/>
      <c r="D17" s="12"/>
      <c r="E17" s="4"/>
      <c r="F17" s="4"/>
      <c r="G17" s="49"/>
      <c r="H17" s="6"/>
      <c r="I17" s="49"/>
      <c r="J17" s="12" t="s">
        <v>159</v>
      </c>
      <c r="K17" s="49"/>
      <c r="L17" s="4"/>
      <c r="M17" s="6"/>
      <c r="N17" s="30"/>
    </row>
    <row r="18" spans="1:14" x14ac:dyDescent="0.3">
      <c r="A18" s="47">
        <v>4.33</v>
      </c>
      <c r="B18" s="14"/>
      <c r="C18" s="47"/>
      <c r="D18" s="8"/>
      <c r="E18" s="14"/>
      <c r="F18" s="14"/>
      <c r="G18" s="47"/>
      <c r="H18" s="10"/>
      <c r="I18" s="47"/>
      <c r="J18" s="14" t="s">
        <v>158</v>
      </c>
      <c r="K18" s="47">
        <v>1</v>
      </c>
      <c r="L18" s="14"/>
      <c r="M18" s="10"/>
      <c r="N18" s="35">
        <f>M18+K18+I18+G18+E18+C18</f>
        <v>1</v>
      </c>
    </row>
    <row r="19" spans="1:14" x14ac:dyDescent="0.3">
      <c r="A19" s="123"/>
      <c r="B19" s="28"/>
      <c r="C19" s="55"/>
      <c r="D19" s="29"/>
      <c r="E19" s="185"/>
      <c r="F19" s="28" t="s">
        <v>165</v>
      </c>
      <c r="G19" s="139"/>
      <c r="H19" s="29"/>
      <c r="I19" s="139"/>
      <c r="J19" s="28"/>
      <c r="K19" s="55"/>
      <c r="L19" s="11"/>
      <c r="M19" s="49"/>
      <c r="N19" s="30"/>
    </row>
    <row r="20" spans="1:14" ht="21.6" x14ac:dyDescent="0.3">
      <c r="A20" s="43">
        <v>2.5</v>
      </c>
      <c r="B20" s="34"/>
      <c r="C20" s="44"/>
      <c r="D20" s="33"/>
      <c r="E20" s="140"/>
      <c r="F20" s="34" t="s">
        <v>108</v>
      </c>
      <c r="G20" s="147">
        <v>0.57999999999999996</v>
      </c>
      <c r="H20" s="33"/>
      <c r="I20" s="147"/>
      <c r="J20" s="34"/>
      <c r="K20" s="44"/>
      <c r="L20" s="13"/>
      <c r="M20" s="47"/>
      <c r="N20" s="35">
        <f>K20+I20+G20+E20+C20</f>
        <v>0.57999999999999996</v>
      </c>
    </row>
    <row r="21" spans="1:14" x14ac:dyDescent="0.3">
      <c r="A21" s="3"/>
      <c r="B21" s="12"/>
      <c r="C21" s="4"/>
      <c r="D21" s="12" t="s">
        <v>39</v>
      </c>
      <c r="E21" s="4"/>
      <c r="F21" s="12"/>
      <c r="G21" s="4"/>
      <c r="H21" s="12"/>
      <c r="I21" s="4"/>
      <c r="J21" s="12" t="s">
        <v>179</v>
      </c>
      <c r="K21" s="4"/>
      <c r="L21" s="12"/>
      <c r="M21" s="4"/>
      <c r="N21" s="4"/>
    </row>
    <row r="22" spans="1:14" x14ac:dyDescent="0.3">
      <c r="A22" s="7">
        <v>6</v>
      </c>
      <c r="B22" s="8"/>
      <c r="C22" s="14"/>
      <c r="D22" s="8" t="s">
        <v>24</v>
      </c>
      <c r="E22" s="14">
        <v>0.33</v>
      </c>
      <c r="F22" s="8"/>
      <c r="G22" s="14"/>
      <c r="H22" s="8"/>
      <c r="I22" s="14"/>
      <c r="J22" s="8" t="s">
        <v>143</v>
      </c>
      <c r="K22" s="14">
        <v>1.05</v>
      </c>
      <c r="L22" s="8"/>
      <c r="M22" s="14"/>
      <c r="N22" s="35">
        <f>K22+I22+G22+E22+C22</f>
        <v>1.3800000000000001</v>
      </c>
    </row>
    <row r="23" spans="1:14" ht="24.6" x14ac:dyDescent="0.3">
      <c r="A23" s="49">
        <v>12</v>
      </c>
      <c r="B23" s="88" t="s">
        <v>84</v>
      </c>
      <c r="C23" s="4"/>
      <c r="D23" s="88"/>
      <c r="E23" s="4"/>
      <c r="F23" s="89" t="s">
        <v>84</v>
      </c>
      <c r="G23" s="4"/>
      <c r="H23" s="89"/>
      <c r="I23" s="4"/>
      <c r="J23" s="89" t="s">
        <v>84</v>
      </c>
      <c r="K23" s="4"/>
      <c r="L23" s="89"/>
      <c r="M23" s="4"/>
      <c r="N23" s="4"/>
    </row>
    <row r="24" spans="1:14" x14ac:dyDescent="0.3">
      <c r="A24" s="47"/>
      <c r="B24" s="33" t="s">
        <v>23</v>
      </c>
      <c r="C24" s="26">
        <v>1.22</v>
      </c>
      <c r="D24" s="33"/>
      <c r="E24" s="26"/>
      <c r="F24" s="8" t="s">
        <v>24</v>
      </c>
      <c r="G24" s="14">
        <v>0.33</v>
      </c>
      <c r="H24" s="8"/>
      <c r="I24" s="14"/>
      <c r="J24" s="14" t="s">
        <v>23</v>
      </c>
      <c r="K24" s="14">
        <v>1.22</v>
      </c>
      <c r="L24" s="14"/>
      <c r="M24" s="14"/>
      <c r="N24" s="14">
        <f>C24+E24+G24+I24+K24+M24</f>
        <v>2.77</v>
      </c>
    </row>
    <row r="25" spans="1:14" ht="24.6" x14ac:dyDescent="0.3">
      <c r="A25" s="11">
        <v>5</v>
      </c>
      <c r="B25" s="4" t="s">
        <v>197</v>
      </c>
      <c r="C25" s="4"/>
      <c r="D25" s="84"/>
      <c r="E25" s="84"/>
      <c r="F25" s="12" t="s">
        <v>197</v>
      </c>
      <c r="G25" s="4"/>
      <c r="H25" s="4"/>
      <c r="I25" s="4"/>
      <c r="J25" s="4" t="s">
        <v>197</v>
      </c>
      <c r="K25" s="4"/>
      <c r="L25" s="4"/>
      <c r="M25" s="4"/>
      <c r="N25" s="4"/>
    </row>
    <row r="26" spans="1:14" x14ac:dyDescent="0.3">
      <c r="A26" s="13"/>
      <c r="B26" s="14" t="s">
        <v>24</v>
      </c>
      <c r="C26" s="14">
        <v>0.3</v>
      </c>
      <c r="D26" s="15"/>
      <c r="E26" s="15"/>
      <c r="F26" s="8" t="s">
        <v>24</v>
      </c>
      <c r="G26" s="14">
        <v>0.3</v>
      </c>
      <c r="H26" s="14"/>
      <c r="I26" s="14"/>
      <c r="J26" s="14" t="s">
        <v>23</v>
      </c>
      <c r="K26" s="14">
        <v>0.55000000000000004</v>
      </c>
      <c r="L26" s="14"/>
      <c r="M26" s="14"/>
      <c r="N26" s="14">
        <f t="shared" ref="N26" si="0">C26+E26+G26+I26+K26</f>
        <v>1.1499999999999999</v>
      </c>
    </row>
    <row r="27" spans="1:14" x14ac:dyDescent="0.3">
      <c r="A27" s="63">
        <f>SUM(A3:A26)</f>
        <v>76.390000000000015</v>
      </c>
      <c r="B27" s="64" t="s">
        <v>9</v>
      </c>
      <c r="C27" s="65">
        <f>SUM(C3:C26)</f>
        <v>3.19</v>
      </c>
      <c r="D27" s="66"/>
      <c r="E27" s="65">
        <f>SUM(E3:E26)</f>
        <v>3.21</v>
      </c>
      <c r="F27" s="67"/>
      <c r="G27" s="65">
        <f>SUM(G3:G26)</f>
        <v>3.44</v>
      </c>
      <c r="H27" s="64"/>
      <c r="I27" s="65">
        <f>SUM(I3:I26)</f>
        <v>1.34</v>
      </c>
      <c r="J27" s="68"/>
      <c r="K27" s="65">
        <f>SUM(K3:K26)</f>
        <v>6.4499999999999993</v>
      </c>
      <c r="L27" s="66"/>
      <c r="M27" s="69">
        <f>SUM(M4:M22)</f>
        <v>0</v>
      </c>
      <c r="N27" s="65">
        <f>SUM(N3:N26)</f>
        <v>17.63</v>
      </c>
    </row>
    <row r="28" spans="1:14" x14ac:dyDescent="0.3">
      <c r="A28" s="70"/>
      <c r="B28" s="18" t="s">
        <v>35</v>
      </c>
      <c r="C28" s="71"/>
      <c r="D28" s="18"/>
      <c r="E28" s="72"/>
      <c r="G28" s="18"/>
      <c r="J28" s="18" t="s">
        <v>34</v>
      </c>
      <c r="L28" s="18"/>
      <c r="M28" s="18"/>
    </row>
    <row r="29" spans="1:14" x14ac:dyDescent="0.3">
      <c r="A29" s="70"/>
      <c r="B29" s="18" t="s">
        <v>12</v>
      </c>
      <c r="C29" s="71"/>
      <c r="D29" s="74" t="s">
        <v>242</v>
      </c>
      <c r="G29" s="74"/>
      <c r="H29" s="18"/>
      <c r="I29" s="18"/>
      <c r="J29" s="76">
        <f>N27*4.33</f>
        <v>76.337899999999991</v>
      </c>
      <c r="L29" s="18"/>
    </row>
    <row r="30" spans="1:14" x14ac:dyDescent="0.3">
      <c r="F30" t="s">
        <v>199</v>
      </c>
    </row>
    <row r="31" spans="1:14" x14ac:dyDescent="0.3">
      <c r="F31" t="s">
        <v>241</v>
      </c>
    </row>
  </sheetData>
  <pageMargins left="0" right="0" top="0" bottom="0" header="0" footer="0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4.4" x14ac:dyDescent="0.3"/>
  <cols>
    <col min="1" max="1" width="7.109375" customWidth="1"/>
    <col min="2" max="2" width="15.5546875" customWidth="1"/>
    <col min="3" max="3" width="5.6640625" customWidth="1"/>
    <col min="5" max="5" width="5.44140625" customWidth="1"/>
    <col min="6" max="6" width="21.88671875" customWidth="1"/>
    <col min="7" max="7" width="5.88671875" customWidth="1"/>
    <col min="9" max="9" width="5.5546875" customWidth="1"/>
    <col min="10" max="10" width="17" customWidth="1"/>
    <col min="11" max="11" width="5.5546875" customWidth="1"/>
    <col min="12" max="12" width="7.5546875" customWidth="1"/>
    <col min="13" max="13" width="3.5546875" customWidth="1"/>
    <col min="14" max="14" width="6.10937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132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47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30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35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35">
        <f>M6+K6+I6+G6+E6+C6</f>
        <v>0.91999999999999993</v>
      </c>
    </row>
    <row r="7" spans="1:14" x14ac:dyDescent="0.3">
      <c r="A7" s="15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35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35">
        <f>M8+K8+I8+G8+E8+C8</f>
        <v>1.3800000000000001</v>
      </c>
    </row>
    <row r="9" spans="1:14" x14ac:dyDescent="0.3">
      <c r="A9" s="49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4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ht="16.5" customHeight="1" x14ac:dyDescent="0.3">
      <c r="A11" s="165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166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ht="12" customHeight="1" x14ac:dyDescent="0.3">
      <c r="A13" s="49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47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11.25" customHeight="1" x14ac:dyDescent="0.3">
      <c r="A15" s="16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167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ht="21" customHeight="1" x14ac:dyDescent="0.3">
      <c r="A17" s="49"/>
      <c r="B17" s="12"/>
      <c r="C17" s="49"/>
      <c r="D17" s="12"/>
      <c r="E17" s="4"/>
      <c r="F17" s="4"/>
      <c r="G17" s="49"/>
      <c r="H17" s="6"/>
      <c r="I17" s="49"/>
      <c r="J17" s="12" t="s">
        <v>159</v>
      </c>
      <c r="K17" s="49"/>
      <c r="L17" s="4"/>
      <c r="M17" s="6"/>
      <c r="N17" s="30"/>
    </row>
    <row r="18" spans="1:14" x14ac:dyDescent="0.3">
      <c r="A18" s="47">
        <v>4.33</v>
      </c>
      <c r="B18" s="14"/>
      <c r="C18" s="47"/>
      <c r="D18" s="8"/>
      <c r="E18" s="14"/>
      <c r="F18" s="14"/>
      <c r="G18" s="47"/>
      <c r="H18" s="10"/>
      <c r="I18" s="47"/>
      <c r="J18" s="14" t="s">
        <v>158</v>
      </c>
      <c r="K18" s="47">
        <v>1</v>
      </c>
      <c r="L18" s="14"/>
      <c r="M18" s="10"/>
      <c r="N18" s="35">
        <f>M18+K18+I18+G18+E18+C18</f>
        <v>1</v>
      </c>
    </row>
    <row r="19" spans="1:14" x14ac:dyDescent="0.3">
      <c r="A19" s="184"/>
      <c r="B19" s="28" t="s">
        <v>136</v>
      </c>
      <c r="C19" s="55"/>
      <c r="D19" s="29"/>
      <c r="E19" s="185"/>
      <c r="F19" s="28"/>
      <c r="G19" s="139"/>
      <c r="H19" s="29"/>
      <c r="I19" s="139"/>
      <c r="J19" s="28"/>
      <c r="K19" s="55"/>
      <c r="L19" s="11"/>
      <c r="M19" s="11"/>
      <c r="N19" s="11"/>
    </row>
    <row r="20" spans="1:14" x14ac:dyDescent="0.3">
      <c r="A20" s="31">
        <v>4.33</v>
      </c>
      <c r="B20" s="34" t="s">
        <v>137</v>
      </c>
      <c r="C20" s="44">
        <v>1</v>
      </c>
      <c r="D20" s="33"/>
      <c r="E20" s="140"/>
      <c r="F20" s="34"/>
      <c r="G20" s="147"/>
      <c r="H20" s="33"/>
      <c r="I20" s="147"/>
      <c r="J20" s="34"/>
      <c r="K20" s="44"/>
      <c r="L20" s="13"/>
      <c r="M20" s="47"/>
      <c r="N20" s="35">
        <f>M20+K20+I20+G20+E20+C20</f>
        <v>1</v>
      </c>
    </row>
    <row r="21" spans="1:14" x14ac:dyDescent="0.3">
      <c r="A21" s="123"/>
      <c r="B21" s="28"/>
      <c r="C21" s="55"/>
      <c r="D21" s="29"/>
      <c r="E21" s="185"/>
      <c r="F21" s="28" t="s">
        <v>165</v>
      </c>
      <c r="G21" s="139"/>
      <c r="H21" s="29"/>
      <c r="I21" s="139"/>
      <c r="J21" s="28"/>
      <c r="K21" s="55"/>
      <c r="L21" s="11"/>
      <c r="M21" s="49"/>
      <c r="N21" s="30"/>
    </row>
    <row r="22" spans="1:14" ht="9.75" customHeight="1" x14ac:dyDescent="0.3">
      <c r="A22" s="43">
        <v>2.5</v>
      </c>
      <c r="B22" s="34"/>
      <c r="C22" s="44"/>
      <c r="D22" s="33"/>
      <c r="E22" s="140"/>
      <c r="F22" s="34" t="s">
        <v>108</v>
      </c>
      <c r="G22" s="147">
        <v>0.57999999999999996</v>
      </c>
      <c r="H22" s="33"/>
      <c r="I22" s="147"/>
      <c r="J22" s="34"/>
      <c r="K22" s="44"/>
      <c r="L22" s="13"/>
      <c r="M22" s="47"/>
      <c r="N22" s="35">
        <f>K22+I22+G22+E22+C22</f>
        <v>0.57999999999999996</v>
      </c>
    </row>
    <row r="23" spans="1:14" x14ac:dyDescent="0.3">
      <c r="A23" s="3"/>
      <c r="B23" s="12"/>
      <c r="C23" s="4"/>
      <c r="D23" s="12" t="s">
        <v>39</v>
      </c>
      <c r="E23" s="4"/>
      <c r="F23" s="12"/>
      <c r="G23" s="4"/>
      <c r="H23" s="12"/>
      <c r="I23" s="4"/>
      <c r="J23" s="12" t="s">
        <v>179</v>
      </c>
      <c r="K23" s="4"/>
      <c r="L23" s="12"/>
      <c r="M23" s="4"/>
      <c r="N23" s="4"/>
    </row>
    <row r="24" spans="1:14" x14ac:dyDescent="0.3">
      <c r="A24" s="7">
        <v>6</v>
      </c>
      <c r="B24" s="8"/>
      <c r="C24" s="14"/>
      <c r="D24" s="8" t="s">
        <v>24</v>
      </c>
      <c r="E24" s="14">
        <v>0.33</v>
      </c>
      <c r="F24" s="8"/>
      <c r="G24" s="14"/>
      <c r="H24" s="8"/>
      <c r="I24" s="14"/>
      <c r="J24" s="8" t="s">
        <v>143</v>
      </c>
      <c r="K24" s="14">
        <v>1.05</v>
      </c>
      <c r="L24" s="8"/>
      <c r="M24" s="14"/>
      <c r="N24" s="35">
        <f>K24+I24+G24+E24+C24</f>
        <v>1.3800000000000001</v>
      </c>
    </row>
    <row r="25" spans="1:14" x14ac:dyDescent="0.3">
      <c r="A25" s="49">
        <v>12</v>
      </c>
      <c r="B25" s="88" t="s">
        <v>84</v>
      </c>
      <c r="C25" s="4"/>
      <c r="D25" s="88"/>
      <c r="E25" s="4"/>
      <c r="F25" s="89" t="s">
        <v>84</v>
      </c>
      <c r="G25" s="4"/>
      <c r="H25" s="89"/>
      <c r="I25" s="4"/>
      <c r="J25" s="89" t="s">
        <v>84</v>
      </c>
      <c r="K25" s="4"/>
      <c r="L25" s="89"/>
      <c r="M25" s="4"/>
      <c r="N25" s="4"/>
    </row>
    <row r="26" spans="1:14" x14ac:dyDescent="0.3">
      <c r="A26" s="47"/>
      <c r="B26" s="33" t="s">
        <v>23</v>
      </c>
      <c r="C26" s="26">
        <v>1.22</v>
      </c>
      <c r="D26" s="33"/>
      <c r="E26" s="26"/>
      <c r="F26" s="8" t="s">
        <v>24</v>
      </c>
      <c r="G26" s="14">
        <v>0.33</v>
      </c>
      <c r="H26" s="8"/>
      <c r="I26" s="14"/>
      <c r="J26" s="14" t="s">
        <v>23</v>
      </c>
      <c r="K26" s="14">
        <v>1.22</v>
      </c>
      <c r="L26" s="14"/>
      <c r="M26" s="14"/>
      <c r="N26" s="14">
        <f>C26+E26+G26+I26+K26+M26</f>
        <v>2.77</v>
      </c>
    </row>
    <row r="27" spans="1:14" x14ac:dyDescent="0.3">
      <c r="A27" s="11">
        <v>5</v>
      </c>
      <c r="B27" s="4" t="s">
        <v>197</v>
      </c>
      <c r="C27" s="4"/>
      <c r="D27" s="84"/>
      <c r="E27" s="84"/>
      <c r="F27" s="12" t="s">
        <v>197</v>
      </c>
      <c r="G27" s="4"/>
      <c r="H27" s="4"/>
      <c r="I27" s="4"/>
      <c r="J27" s="4" t="s">
        <v>197</v>
      </c>
      <c r="K27" s="4"/>
      <c r="L27" s="4"/>
      <c r="M27" s="4"/>
      <c r="N27" s="4"/>
    </row>
    <row r="28" spans="1:14" x14ac:dyDescent="0.3">
      <c r="A28" s="13"/>
      <c r="B28" s="14" t="s">
        <v>24</v>
      </c>
      <c r="C28" s="14">
        <v>0.3</v>
      </c>
      <c r="D28" s="15"/>
      <c r="E28" s="15"/>
      <c r="F28" s="8" t="s">
        <v>24</v>
      </c>
      <c r="G28" s="14">
        <v>0.3</v>
      </c>
      <c r="H28" s="14"/>
      <c r="I28" s="14"/>
      <c r="J28" s="14" t="s">
        <v>23</v>
      </c>
      <c r="K28" s="14">
        <v>0.55000000000000004</v>
      </c>
      <c r="L28" s="14"/>
      <c r="M28" s="14"/>
      <c r="N28" s="14">
        <f t="shared" ref="N28" si="0">C28+E28+G28+I28+K28</f>
        <v>1.1499999999999999</v>
      </c>
    </row>
    <row r="29" spans="1:14" x14ac:dyDescent="0.3">
      <c r="A29" s="63">
        <f>SUM(A3:A28)</f>
        <v>80.72</v>
      </c>
      <c r="B29" s="64" t="s">
        <v>9</v>
      </c>
      <c r="C29" s="65">
        <f>SUM(C3:C28)</f>
        <v>4.1899999999999995</v>
      </c>
      <c r="D29" s="66"/>
      <c r="E29" s="65">
        <f>SUM(E3:E28)</f>
        <v>3.21</v>
      </c>
      <c r="F29" s="67"/>
      <c r="G29" s="65">
        <f>SUM(G3:G28)</f>
        <v>3.44</v>
      </c>
      <c r="H29" s="64"/>
      <c r="I29" s="65">
        <f>SUM(I3:I28)</f>
        <v>1.34</v>
      </c>
      <c r="J29" s="68"/>
      <c r="K29" s="65">
        <f>SUM(K3:K28)</f>
        <v>6.4499999999999993</v>
      </c>
      <c r="L29" s="66"/>
      <c r="M29" s="69">
        <f>SUM(M4:M24)</f>
        <v>0</v>
      </c>
      <c r="N29" s="65">
        <f>SUM(N3:N28)</f>
        <v>18.63</v>
      </c>
    </row>
    <row r="30" spans="1:14" x14ac:dyDescent="0.3">
      <c r="A30" s="70"/>
      <c r="B30" s="18" t="s">
        <v>35</v>
      </c>
      <c r="C30" s="71"/>
      <c r="D30" s="18"/>
      <c r="E30" s="72"/>
      <c r="G30" s="18"/>
      <c r="J30" s="18" t="s">
        <v>34</v>
      </c>
      <c r="L30" s="18"/>
      <c r="M30" s="18"/>
    </row>
    <row r="31" spans="1:14" x14ac:dyDescent="0.3">
      <c r="A31" s="70"/>
      <c r="B31" s="18" t="s">
        <v>12</v>
      </c>
      <c r="C31" s="71"/>
      <c r="D31" s="74" t="s">
        <v>198</v>
      </c>
      <c r="G31" s="74"/>
      <c r="H31" s="18"/>
      <c r="I31" s="18"/>
      <c r="J31" s="76">
        <f>N29*4.33</f>
        <v>80.667900000000003</v>
      </c>
      <c r="L31" s="18"/>
    </row>
    <row r="32" spans="1:14" x14ac:dyDescent="0.3">
      <c r="F32" t="s">
        <v>199</v>
      </c>
    </row>
  </sheetData>
  <pageMargins left="0.7" right="0.7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7"/>
    </sheetView>
  </sheetViews>
  <sheetFormatPr baseColWidth="10" defaultRowHeight="14.4" x14ac:dyDescent="0.3"/>
  <cols>
    <col min="1" max="1" width="6" customWidth="1"/>
    <col min="2" max="2" width="12.88671875" customWidth="1"/>
    <col min="3" max="3" width="5.6640625" customWidth="1"/>
    <col min="5" max="5" width="6" customWidth="1"/>
    <col min="6" max="6" width="22.109375" customWidth="1"/>
    <col min="7" max="7" width="5.88671875" customWidth="1"/>
    <col min="9" max="9" width="6.109375" customWidth="1"/>
    <col min="10" max="10" width="16" customWidth="1"/>
    <col min="11" max="11" width="6.6640625" customWidth="1"/>
    <col min="12" max="12" width="6.109375" customWidth="1"/>
    <col min="13" max="13" width="5.44140625" customWidth="1"/>
    <col min="14" max="14" width="5.664062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132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47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30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35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35">
        <f>M6+K6+I6+G6+E6+C6</f>
        <v>0.91999999999999993</v>
      </c>
    </row>
    <row r="7" spans="1:14" x14ac:dyDescent="0.3">
      <c r="A7" s="15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35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35">
        <f>M8+K8+I8+G8+E8+C8</f>
        <v>1.3800000000000001</v>
      </c>
    </row>
    <row r="9" spans="1:14" x14ac:dyDescent="0.3">
      <c r="A9" s="49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4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ht="16.5" customHeight="1" x14ac:dyDescent="0.3">
      <c r="A11" s="165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166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x14ac:dyDescent="0.3">
      <c r="A13" s="49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47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21" customHeight="1" x14ac:dyDescent="0.3">
      <c r="A15" s="16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167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ht="23.25" customHeight="1" x14ac:dyDescent="0.3">
      <c r="A17" s="49"/>
      <c r="B17" s="12"/>
      <c r="C17" s="49"/>
      <c r="D17" s="12"/>
      <c r="E17" s="4"/>
      <c r="F17" s="4"/>
      <c r="G17" s="49"/>
      <c r="H17" s="6"/>
      <c r="I17" s="49"/>
      <c r="J17" s="12" t="s">
        <v>159</v>
      </c>
      <c r="K17" s="49"/>
      <c r="L17" s="4"/>
      <c r="M17" s="6"/>
      <c r="N17" s="30"/>
    </row>
    <row r="18" spans="1:14" x14ac:dyDescent="0.3">
      <c r="A18" s="47">
        <v>4.33</v>
      </c>
      <c r="B18" s="14"/>
      <c r="C18" s="47"/>
      <c r="D18" s="8"/>
      <c r="E18" s="14"/>
      <c r="F18" s="14"/>
      <c r="G18" s="47"/>
      <c r="H18" s="10"/>
      <c r="I18" s="47"/>
      <c r="J18" s="14" t="s">
        <v>158</v>
      </c>
      <c r="K18" s="47">
        <v>1</v>
      </c>
      <c r="L18" s="14"/>
      <c r="M18" s="10"/>
      <c r="N18" s="35">
        <f>M18+K18+I18+G18+E18+C18</f>
        <v>1</v>
      </c>
    </row>
    <row r="19" spans="1:14" x14ac:dyDescent="0.3">
      <c r="A19" s="184"/>
      <c r="B19" s="28" t="s">
        <v>136</v>
      </c>
      <c r="C19" s="55"/>
      <c r="D19" s="29"/>
      <c r="E19" s="185"/>
      <c r="F19" s="28"/>
      <c r="G19" s="139"/>
      <c r="H19" s="29"/>
      <c r="I19" s="139"/>
      <c r="J19" s="28"/>
      <c r="K19" s="55"/>
      <c r="L19" s="11"/>
      <c r="M19" s="11"/>
      <c r="N19" s="11"/>
    </row>
    <row r="20" spans="1:14" x14ac:dyDescent="0.3">
      <c r="A20" s="31">
        <v>4.33</v>
      </c>
      <c r="B20" s="34" t="s">
        <v>137</v>
      </c>
      <c r="C20" s="44">
        <v>1</v>
      </c>
      <c r="D20" s="33"/>
      <c r="E20" s="140"/>
      <c r="F20" s="34"/>
      <c r="G20" s="147"/>
      <c r="H20" s="33"/>
      <c r="I20" s="147"/>
      <c r="J20" s="34"/>
      <c r="K20" s="44"/>
      <c r="L20" s="13"/>
      <c r="M20" s="47"/>
      <c r="N20" s="35">
        <f>M20+K20+I20+G20+E20+C20</f>
        <v>1</v>
      </c>
    </row>
    <row r="21" spans="1:14" x14ac:dyDescent="0.3">
      <c r="A21" s="123"/>
      <c r="B21" s="28"/>
      <c r="C21" s="55"/>
      <c r="D21" s="29"/>
      <c r="E21" s="185"/>
      <c r="F21" s="28" t="s">
        <v>165</v>
      </c>
      <c r="G21" s="139"/>
      <c r="H21" s="29"/>
      <c r="I21" s="139"/>
      <c r="J21" s="28"/>
      <c r="K21" s="55"/>
      <c r="L21" s="11"/>
      <c r="M21" s="49"/>
      <c r="N21" s="30"/>
    </row>
    <row r="22" spans="1:14" ht="17.25" customHeight="1" x14ac:dyDescent="0.3">
      <c r="A22" s="43">
        <v>2.5</v>
      </c>
      <c r="B22" s="34"/>
      <c r="C22" s="44"/>
      <c r="D22" s="33"/>
      <c r="E22" s="140"/>
      <c r="F22" s="34" t="s">
        <v>108</v>
      </c>
      <c r="G22" s="147">
        <v>0.57999999999999996</v>
      </c>
      <c r="H22" s="33"/>
      <c r="I22" s="147"/>
      <c r="J22" s="34"/>
      <c r="K22" s="44"/>
      <c r="L22" s="13"/>
      <c r="M22" s="47"/>
      <c r="N22" s="35">
        <f>K22+I22+G22+E22+C22</f>
        <v>0.57999999999999996</v>
      </c>
    </row>
    <row r="23" spans="1:14" x14ac:dyDescent="0.3">
      <c r="A23" s="3"/>
      <c r="B23" s="12"/>
      <c r="C23" s="4"/>
      <c r="D23" s="12" t="s">
        <v>39</v>
      </c>
      <c r="E23" s="4"/>
      <c r="F23" s="12"/>
      <c r="G23" s="4"/>
      <c r="H23" s="12"/>
      <c r="I23" s="4"/>
      <c r="J23" s="12" t="s">
        <v>179</v>
      </c>
      <c r="K23" s="4"/>
      <c r="L23" s="12"/>
      <c r="M23" s="4"/>
      <c r="N23" s="4"/>
    </row>
    <row r="24" spans="1:14" x14ac:dyDescent="0.3">
      <c r="A24" s="7">
        <v>6</v>
      </c>
      <c r="B24" s="8"/>
      <c r="C24" s="14"/>
      <c r="D24" s="8" t="s">
        <v>24</v>
      </c>
      <c r="E24" s="14">
        <v>0.33</v>
      </c>
      <c r="F24" s="8"/>
      <c r="G24" s="14"/>
      <c r="H24" s="8"/>
      <c r="I24" s="14"/>
      <c r="J24" s="8" t="s">
        <v>143</v>
      </c>
      <c r="K24" s="14">
        <v>1.05</v>
      </c>
      <c r="L24" s="8"/>
      <c r="M24" s="14"/>
      <c r="N24" s="35">
        <f>K24+I24+G24+E24+C24</f>
        <v>1.3800000000000001</v>
      </c>
    </row>
    <row r="25" spans="1:14" x14ac:dyDescent="0.3">
      <c r="A25" s="63">
        <f>SUM(A3:A24)</f>
        <v>63.720000000000006</v>
      </c>
      <c r="B25" s="64" t="s">
        <v>9</v>
      </c>
      <c r="C25" s="65">
        <f>SUM(C3:C24)</f>
        <v>2.67</v>
      </c>
      <c r="D25" s="66"/>
      <c r="E25" s="65">
        <f>SUM(E3:E24)</f>
        <v>3.21</v>
      </c>
      <c r="F25" s="67"/>
      <c r="G25" s="65">
        <f>SUM(G3:G24)</f>
        <v>2.81</v>
      </c>
      <c r="H25" s="64"/>
      <c r="I25" s="65">
        <f>SUM(I3:I24)</f>
        <v>1.34</v>
      </c>
      <c r="J25" s="68"/>
      <c r="K25" s="65">
        <f>SUM(K3:K24)</f>
        <v>4.68</v>
      </c>
      <c r="L25" s="66"/>
      <c r="M25" s="69">
        <f>SUM(M4:M24)</f>
        <v>0</v>
      </c>
      <c r="N25" s="65">
        <f>SUM(N3:N24)</f>
        <v>14.709999999999999</v>
      </c>
    </row>
    <row r="26" spans="1:14" x14ac:dyDescent="0.3">
      <c r="A26" s="70"/>
      <c r="B26" s="18" t="s">
        <v>35</v>
      </c>
      <c r="C26" s="71"/>
      <c r="D26" s="18"/>
      <c r="E26" s="72"/>
      <c r="G26" s="18"/>
      <c r="J26" s="18" t="s">
        <v>34</v>
      </c>
      <c r="L26" s="18"/>
      <c r="M26" s="18"/>
    </row>
    <row r="27" spans="1:14" x14ac:dyDescent="0.3">
      <c r="A27" s="70"/>
      <c r="B27" s="18" t="s">
        <v>12</v>
      </c>
      <c r="C27" s="71"/>
      <c r="D27" s="74" t="s">
        <v>196</v>
      </c>
      <c r="G27" s="74"/>
      <c r="H27" s="18"/>
      <c r="I27" s="18"/>
      <c r="J27" s="76">
        <f>N25*4.33</f>
        <v>63.694299999999998</v>
      </c>
      <c r="L27" s="18"/>
    </row>
  </sheetData>
  <pageMargins left="0.7" right="0.7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6" workbookViewId="0">
      <selection sqref="A1:N34"/>
    </sheetView>
  </sheetViews>
  <sheetFormatPr baseColWidth="10" defaultRowHeight="14.4" x14ac:dyDescent="0.3"/>
  <cols>
    <col min="1" max="1" width="5.88671875" customWidth="1"/>
    <col min="2" max="2" width="14.5546875" customWidth="1"/>
    <col min="3" max="3" width="4.6640625" customWidth="1"/>
    <col min="4" max="4" width="17.88671875" customWidth="1"/>
    <col min="5" max="5" width="5.33203125" customWidth="1"/>
    <col min="6" max="6" width="18.109375" customWidth="1"/>
    <col min="7" max="7" width="5" customWidth="1"/>
    <col min="8" max="8" width="13.109375" customWidth="1"/>
    <col min="9" max="9" width="6" customWidth="1"/>
    <col min="10" max="10" width="20.109375" customWidth="1"/>
    <col min="11" max="11" width="5.6640625" customWidth="1"/>
    <col min="12" max="12" width="5.33203125" customWidth="1"/>
    <col min="13" max="13" width="4.6640625" customWidth="1"/>
    <col min="14" max="14" width="5.554687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132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47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30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35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35">
        <f>M6+K6+I6+G6+E6+C6</f>
        <v>0.91999999999999993</v>
      </c>
    </row>
    <row r="7" spans="1:14" x14ac:dyDescent="0.3">
      <c r="A7" s="15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35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35">
        <f>M8+K8+I8+G8+E8+C8</f>
        <v>1.3800000000000001</v>
      </c>
    </row>
    <row r="9" spans="1:14" x14ac:dyDescent="0.3">
      <c r="A9" s="49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4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x14ac:dyDescent="0.3">
      <c r="A11" s="165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166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x14ac:dyDescent="0.3">
      <c r="A13" s="49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47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26.25" customHeight="1" x14ac:dyDescent="0.3">
      <c r="A15" s="16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167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ht="24.75" customHeight="1" x14ac:dyDescent="0.3">
      <c r="A17" s="49"/>
      <c r="B17" s="12"/>
      <c r="C17" s="49"/>
      <c r="D17" s="12"/>
      <c r="E17" s="4"/>
      <c r="F17" s="4"/>
      <c r="G17" s="49"/>
      <c r="H17" s="6"/>
      <c r="I17" s="49"/>
      <c r="J17" s="12" t="s">
        <v>159</v>
      </c>
      <c r="K17" s="49"/>
      <c r="L17" s="4"/>
      <c r="M17" s="6"/>
      <c r="N17" s="30"/>
    </row>
    <row r="18" spans="1:14" x14ac:dyDescent="0.3">
      <c r="A18" s="47">
        <v>4.33</v>
      </c>
      <c r="B18" s="14"/>
      <c r="C18" s="47"/>
      <c r="D18" s="8"/>
      <c r="E18" s="14"/>
      <c r="F18" s="14"/>
      <c r="G18" s="47"/>
      <c r="H18" s="10"/>
      <c r="I18" s="47"/>
      <c r="J18" s="14" t="s">
        <v>158</v>
      </c>
      <c r="K18" s="47">
        <v>1</v>
      </c>
      <c r="L18" s="14"/>
      <c r="M18" s="10"/>
      <c r="N18" s="35">
        <f>M18+K18+I18+G18+E18+C18</f>
        <v>1</v>
      </c>
    </row>
    <row r="19" spans="1:14" x14ac:dyDescent="0.3">
      <c r="A19" s="184"/>
      <c r="B19" s="28" t="s">
        <v>136</v>
      </c>
      <c r="C19" s="55"/>
      <c r="D19" s="29"/>
      <c r="E19" s="185"/>
      <c r="F19" s="28"/>
      <c r="G19" s="139"/>
      <c r="H19" s="29"/>
      <c r="I19" s="139"/>
      <c r="J19" s="28"/>
      <c r="K19" s="55"/>
      <c r="L19" s="11"/>
      <c r="M19" s="11"/>
      <c r="N19" s="11"/>
    </row>
    <row r="20" spans="1:14" x14ac:dyDescent="0.3">
      <c r="A20" s="31">
        <v>4.33</v>
      </c>
      <c r="B20" s="34" t="s">
        <v>137</v>
      </c>
      <c r="C20" s="44">
        <v>1</v>
      </c>
      <c r="D20" s="33"/>
      <c r="E20" s="140"/>
      <c r="F20" s="34"/>
      <c r="G20" s="147"/>
      <c r="H20" s="33"/>
      <c r="I20" s="147"/>
      <c r="J20" s="34"/>
      <c r="K20" s="44"/>
      <c r="L20" s="13"/>
      <c r="M20" s="47"/>
      <c r="N20" s="35">
        <f>M20+K20+I20+G20+E20+C20</f>
        <v>1</v>
      </c>
    </row>
    <row r="21" spans="1:14" x14ac:dyDescent="0.3">
      <c r="A21" s="123"/>
      <c r="B21" s="28"/>
      <c r="C21" s="55"/>
      <c r="D21" s="29"/>
      <c r="E21" s="185"/>
      <c r="F21" s="28" t="s">
        <v>165</v>
      </c>
      <c r="G21" s="139"/>
      <c r="H21" s="29"/>
      <c r="I21" s="139"/>
      <c r="J21" s="28"/>
      <c r="K21" s="55"/>
      <c r="L21" s="11"/>
      <c r="M21" s="49"/>
      <c r="N21" s="30"/>
    </row>
    <row r="22" spans="1:14" ht="12" customHeight="1" x14ac:dyDescent="0.3">
      <c r="A22" s="43">
        <v>2.5</v>
      </c>
      <c r="B22" s="34"/>
      <c r="C22" s="44"/>
      <c r="D22" s="33"/>
      <c r="E22" s="140"/>
      <c r="F22" s="34" t="s">
        <v>108</v>
      </c>
      <c r="G22" s="147">
        <v>0.57999999999999996</v>
      </c>
      <c r="H22" s="33"/>
      <c r="I22" s="147"/>
      <c r="J22" s="34"/>
      <c r="K22" s="44"/>
      <c r="L22" s="13"/>
      <c r="M22" s="47"/>
      <c r="N22" s="35">
        <f>K22+I22+G22+E22+C22</f>
        <v>0.57999999999999996</v>
      </c>
    </row>
    <row r="23" spans="1:14" x14ac:dyDescent="0.3">
      <c r="A23" s="3"/>
      <c r="B23" s="12"/>
      <c r="C23" s="4"/>
      <c r="D23" s="12" t="s">
        <v>39</v>
      </c>
      <c r="E23" s="4"/>
      <c r="F23" s="12"/>
      <c r="G23" s="4"/>
      <c r="H23" s="12"/>
      <c r="I23" s="4"/>
      <c r="J23" s="12" t="s">
        <v>179</v>
      </c>
      <c r="K23" s="4"/>
      <c r="L23" s="12"/>
      <c r="M23" s="4"/>
      <c r="N23" s="4"/>
    </row>
    <row r="24" spans="1:14" x14ac:dyDescent="0.3">
      <c r="A24" s="7">
        <v>6</v>
      </c>
      <c r="B24" s="8"/>
      <c r="C24" s="14"/>
      <c r="D24" s="8" t="s">
        <v>24</v>
      </c>
      <c r="E24" s="14">
        <v>0.33</v>
      </c>
      <c r="F24" s="8"/>
      <c r="G24" s="14"/>
      <c r="H24" s="8"/>
      <c r="I24" s="14"/>
      <c r="J24" s="8" t="s">
        <v>143</v>
      </c>
      <c r="K24" s="14">
        <v>1.05</v>
      </c>
      <c r="L24" s="8"/>
      <c r="M24" s="14"/>
      <c r="N24" s="35">
        <f>K24+I24+G24+E24+C24</f>
        <v>1.3800000000000001</v>
      </c>
    </row>
    <row r="25" spans="1:14" x14ac:dyDescent="0.3">
      <c r="A25" s="3"/>
      <c r="B25" s="224"/>
      <c r="C25" s="225"/>
      <c r="D25" s="226" t="s">
        <v>189</v>
      </c>
      <c r="E25" s="227"/>
      <c r="F25" s="224"/>
      <c r="G25" s="225"/>
      <c r="H25" s="224"/>
      <c r="I25" s="228"/>
      <c r="J25" s="226" t="s">
        <v>189</v>
      </c>
      <c r="K25" s="227"/>
      <c r="L25" s="225"/>
      <c r="M25" s="225"/>
      <c r="N25" s="227"/>
    </row>
    <row r="26" spans="1:14" ht="28.5" customHeight="1" x14ac:dyDescent="0.3">
      <c r="A26" s="7">
        <v>7.08</v>
      </c>
      <c r="B26" s="229"/>
      <c r="C26" s="229"/>
      <c r="D26" s="112" t="s">
        <v>193</v>
      </c>
      <c r="E26" s="230">
        <v>1</v>
      </c>
      <c r="F26" s="112"/>
      <c r="G26" s="229"/>
      <c r="H26" s="229"/>
      <c r="I26" s="231"/>
      <c r="J26" s="112" t="s">
        <v>194</v>
      </c>
      <c r="K26" s="231">
        <v>0.63</v>
      </c>
      <c r="L26" s="229"/>
      <c r="M26" s="229"/>
      <c r="N26" s="231">
        <f>C26+E26+G26+I26+K26+M26</f>
        <v>1.63</v>
      </c>
    </row>
    <row r="27" spans="1:14" x14ac:dyDescent="0.3">
      <c r="A27" s="11">
        <v>11</v>
      </c>
      <c r="B27" s="4" t="s">
        <v>48</v>
      </c>
      <c r="C27" s="4"/>
      <c r="D27" s="4"/>
      <c r="E27" s="4"/>
      <c r="F27" s="12" t="s">
        <v>48</v>
      </c>
      <c r="G27" s="4"/>
      <c r="H27" s="84"/>
      <c r="I27" s="84"/>
      <c r="J27" s="4" t="s">
        <v>48</v>
      </c>
      <c r="K27" s="4"/>
      <c r="L27" s="4"/>
      <c r="M27" s="4"/>
      <c r="N27" s="49"/>
    </row>
    <row r="28" spans="1:14" x14ac:dyDescent="0.3">
      <c r="A28" s="13"/>
      <c r="B28" s="14" t="s">
        <v>23</v>
      </c>
      <c r="C28" s="14">
        <v>1.87</v>
      </c>
      <c r="D28" s="14"/>
      <c r="E28" s="14"/>
      <c r="F28" s="8" t="s">
        <v>24</v>
      </c>
      <c r="G28" s="14">
        <v>0.33</v>
      </c>
      <c r="H28" s="14"/>
      <c r="I28" s="14"/>
      <c r="J28" s="8" t="s">
        <v>24</v>
      </c>
      <c r="K28" s="14">
        <v>0.33</v>
      </c>
      <c r="L28" s="14"/>
      <c r="M28" s="14"/>
      <c r="N28" s="47">
        <f t="shared" ref="N28:N30" si="0">C28+E28+G28+I28+K28</f>
        <v>2.5300000000000002</v>
      </c>
    </row>
    <row r="29" spans="1:14" ht="24" x14ac:dyDescent="0.3">
      <c r="A29" s="86"/>
      <c r="B29" s="232" t="s">
        <v>190</v>
      </c>
      <c r="C29" s="5"/>
      <c r="D29" s="233"/>
      <c r="E29" s="234"/>
      <c r="F29" s="235"/>
      <c r="G29" s="5"/>
      <c r="H29" s="157"/>
      <c r="I29" s="5"/>
      <c r="J29" s="157"/>
      <c r="K29" s="5"/>
      <c r="L29" s="157"/>
      <c r="M29" s="5"/>
      <c r="N29" s="132"/>
    </row>
    <row r="30" spans="1:14" x14ac:dyDescent="0.3">
      <c r="A30" s="86">
        <v>1</v>
      </c>
      <c r="B30" s="232" t="s">
        <v>191</v>
      </c>
      <c r="C30" s="5">
        <v>0.23</v>
      </c>
      <c r="D30" s="233"/>
      <c r="E30" s="234"/>
      <c r="F30" s="235"/>
      <c r="G30" s="5"/>
      <c r="H30" s="157"/>
      <c r="I30" s="5"/>
      <c r="J30" s="157"/>
      <c r="K30" s="5"/>
      <c r="L30" s="157"/>
      <c r="M30" s="5"/>
      <c r="N30" s="132">
        <f t="shared" si="0"/>
        <v>0.23</v>
      </c>
    </row>
    <row r="31" spans="1:14" x14ac:dyDescent="0.3">
      <c r="A31" s="63">
        <f>SUM(A3:A30)</f>
        <v>82.800000000000011</v>
      </c>
      <c r="B31" s="64" t="s">
        <v>9</v>
      </c>
      <c r="C31" s="65">
        <f>SUM(C3:C30)</f>
        <v>4.7700000000000005</v>
      </c>
      <c r="D31" s="66"/>
      <c r="E31" s="65">
        <f>SUM(E3:E30)</f>
        <v>4.21</v>
      </c>
      <c r="F31" s="67"/>
      <c r="G31" s="65">
        <f>SUM(G3:G30)</f>
        <v>3.14</v>
      </c>
      <c r="H31" s="64"/>
      <c r="I31" s="65">
        <f>SUM(I3:I30)</f>
        <v>1.34</v>
      </c>
      <c r="J31" s="68"/>
      <c r="K31" s="65">
        <f>SUM(K3:K30)</f>
        <v>5.64</v>
      </c>
      <c r="L31" s="66"/>
      <c r="M31" s="69">
        <f>SUM(M4:M24)</f>
        <v>0</v>
      </c>
      <c r="N31" s="65">
        <f>SUM(N3:N30)</f>
        <v>19.100000000000001</v>
      </c>
    </row>
    <row r="32" spans="1:14" x14ac:dyDescent="0.3">
      <c r="A32" s="70"/>
      <c r="B32" s="18" t="s">
        <v>35</v>
      </c>
      <c r="C32" s="71"/>
      <c r="D32" s="18"/>
      <c r="E32" s="72"/>
      <c r="G32" s="18"/>
      <c r="J32" s="18" t="s">
        <v>34</v>
      </c>
      <c r="L32" s="18"/>
      <c r="M32" s="18"/>
    </row>
    <row r="33" spans="1:12" x14ac:dyDescent="0.3">
      <c r="A33" s="70"/>
      <c r="B33" s="18" t="s">
        <v>12</v>
      </c>
      <c r="C33" s="71"/>
      <c r="D33" s="74" t="s">
        <v>192</v>
      </c>
      <c r="G33" s="74"/>
      <c r="H33" s="18"/>
      <c r="I33" s="18"/>
      <c r="J33" s="76">
        <f>N31*4.33</f>
        <v>82.703000000000003</v>
      </c>
      <c r="L33" s="18"/>
    </row>
  </sheetData>
  <pageMargins left="0" right="0" top="0" bottom="0" header="0" footer="0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6" workbookViewId="0">
      <selection sqref="A1:N29"/>
    </sheetView>
  </sheetViews>
  <sheetFormatPr baseColWidth="10" defaultRowHeight="14.4" x14ac:dyDescent="0.3"/>
  <cols>
    <col min="1" max="1" width="7.33203125" customWidth="1"/>
    <col min="2" max="2" width="14.109375" customWidth="1"/>
    <col min="3" max="3" width="4.6640625" customWidth="1"/>
    <col min="4" max="4" width="17.88671875" customWidth="1"/>
    <col min="5" max="5" width="5.88671875" customWidth="1"/>
    <col min="6" max="6" width="16.88671875" customWidth="1"/>
    <col min="7" max="7" width="5.6640625" customWidth="1"/>
    <col min="8" max="8" width="16.109375" customWidth="1"/>
    <col min="9" max="9" width="4.88671875" customWidth="1"/>
    <col min="10" max="10" width="16.44140625" customWidth="1"/>
    <col min="11" max="11" width="5.33203125" customWidth="1"/>
    <col min="12" max="12" width="7.33203125" customWidth="1"/>
    <col min="13" max="13" width="6.109375" customWidth="1"/>
    <col min="14" max="14" width="6.3320312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132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47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30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35">
        <v>4</v>
      </c>
      <c r="B6" s="34"/>
      <c r="C6" s="44"/>
      <c r="D6" s="33" t="s">
        <v>22</v>
      </c>
      <c r="E6" s="78">
        <v>0.33</v>
      </c>
      <c r="F6" s="34"/>
      <c r="G6" s="44"/>
      <c r="H6" s="33"/>
      <c r="I6" s="78"/>
      <c r="J6" s="33" t="s">
        <v>23</v>
      </c>
      <c r="K6" s="78">
        <v>0.59</v>
      </c>
      <c r="L6" s="8"/>
      <c r="M6" s="47"/>
      <c r="N6" s="35">
        <f>M6+K6+I6+G6+E6+C6</f>
        <v>0.91999999999999993</v>
      </c>
    </row>
    <row r="7" spans="1:14" x14ac:dyDescent="0.3">
      <c r="A7" s="15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35">
        <v>6</v>
      </c>
      <c r="B8" s="34"/>
      <c r="C8" s="44"/>
      <c r="D8" s="33" t="s">
        <v>23</v>
      </c>
      <c r="E8" s="78">
        <v>1.05</v>
      </c>
      <c r="F8" s="34"/>
      <c r="G8" s="78"/>
      <c r="H8" s="33"/>
      <c r="I8" s="78"/>
      <c r="J8" s="33" t="s">
        <v>24</v>
      </c>
      <c r="K8" s="78">
        <v>0.33</v>
      </c>
      <c r="L8" s="13"/>
      <c r="M8" s="80"/>
      <c r="N8" s="35">
        <f>M8+K8+I8+G8+E8+C8</f>
        <v>1.3800000000000001</v>
      </c>
    </row>
    <row r="9" spans="1:14" x14ac:dyDescent="0.3">
      <c r="A9" s="49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4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ht="14.25" customHeight="1" x14ac:dyDescent="0.3">
      <c r="A11" s="165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166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x14ac:dyDescent="0.3">
      <c r="A13" s="49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47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24.6" x14ac:dyDescent="0.3">
      <c r="A15" s="16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167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ht="24.6" x14ac:dyDescent="0.3">
      <c r="A17" s="49"/>
      <c r="B17" s="12"/>
      <c r="C17" s="49"/>
      <c r="D17" s="12"/>
      <c r="E17" s="4"/>
      <c r="F17" s="4"/>
      <c r="G17" s="49"/>
      <c r="H17" s="6"/>
      <c r="I17" s="49"/>
      <c r="J17" s="12" t="s">
        <v>159</v>
      </c>
      <c r="K17" s="49"/>
      <c r="L17" s="4"/>
      <c r="M17" s="6"/>
      <c r="N17" s="30"/>
    </row>
    <row r="18" spans="1:14" x14ac:dyDescent="0.3">
      <c r="A18" s="47">
        <v>4.33</v>
      </c>
      <c r="B18" s="14"/>
      <c r="C18" s="47"/>
      <c r="D18" s="8"/>
      <c r="E18" s="14"/>
      <c r="F18" s="14"/>
      <c r="G18" s="47"/>
      <c r="H18" s="10"/>
      <c r="I18" s="47"/>
      <c r="J18" s="14" t="s">
        <v>158</v>
      </c>
      <c r="K18" s="47">
        <v>1</v>
      </c>
      <c r="L18" s="14"/>
      <c r="M18" s="10"/>
      <c r="N18" s="35">
        <f>M18+K18+I18+G18+E18+C18</f>
        <v>1</v>
      </c>
    </row>
    <row r="19" spans="1:14" x14ac:dyDescent="0.3">
      <c r="A19" s="184"/>
      <c r="B19" s="28" t="s">
        <v>136</v>
      </c>
      <c r="C19" s="55"/>
      <c r="D19" s="29"/>
      <c r="E19" s="185"/>
      <c r="F19" s="28"/>
      <c r="G19" s="139"/>
      <c r="H19" s="29"/>
      <c r="I19" s="139"/>
      <c r="J19" s="28"/>
      <c r="K19" s="55"/>
      <c r="L19" s="11"/>
      <c r="M19" s="11"/>
      <c r="N19" s="11"/>
    </row>
    <row r="20" spans="1:14" x14ac:dyDescent="0.3">
      <c r="A20" s="31">
        <v>4.33</v>
      </c>
      <c r="B20" s="34" t="s">
        <v>137</v>
      </c>
      <c r="C20" s="44">
        <v>1</v>
      </c>
      <c r="D20" s="33"/>
      <c r="E20" s="140"/>
      <c r="F20" s="34"/>
      <c r="G20" s="147"/>
      <c r="H20" s="33"/>
      <c r="I20" s="147"/>
      <c r="J20" s="34"/>
      <c r="K20" s="44"/>
      <c r="L20" s="13"/>
      <c r="M20" s="47"/>
      <c r="N20" s="35">
        <f>M20+K20+I20+G20+E20+C20</f>
        <v>1</v>
      </c>
    </row>
    <row r="21" spans="1:14" x14ac:dyDescent="0.3">
      <c r="A21" s="123"/>
      <c r="B21" s="28"/>
      <c r="C21" s="55"/>
      <c r="D21" s="29"/>
      <c r="E21" s="185"/>
      <c r="F21" s="28" t="s">
        <v>165</v>
      </c>
      <c r="G21" s="139"/>
      <c r="H21" s="29"/>
      <c r="I21" s="139"/>
      <c r="J21" s="28"/>
      <c r="K21" s="55"/>
      <c r="L21" s="11"/>
      <c r="M21" s="49"/>
      <c r="N21" s="30"/>
    </row>
    <row r="22" spans="1:14" x14ac:dyDescent="0.3">
      <c r="A22" s="43">
        <v>2.5</v>
      </c>
      <c r="B22" s="34"/>
      <c r="C22" s="44"/>
      <c r="D22" s="33"/>
      <c r="E22" s="140"/>
      <c r="F22" s="34" t="s">
        <v>108</v>
      </c>
      <c r="G22" s="147">
        <v>0.57999999999999996</v>
      </c>
      <c r="H22" s="33"/>
      <c r="I22" s="147"/>
      <c r="J22" s="34"/>
      <c r="K22" s="44"/>
      <c r="L22" s="13"/>
      <c r="M22" s="47"/>
      <c r="N22" s="35">
        <f>K22+I22+G22+E22+C22</f>
        <v>0.57999999999999996</v>
      </c>
    </row>
    <row r="23" spans="1:14" x14ac:dyDescent="0.3">
      <c r="A23" s="3"/>
      <c r="B23" s="12"/>
      <c r="C23" s="4"/>
      <c r="D23" s="12" t="s">
        <v>39</v>
      </c>
      <c r="E23" s="4"/>
      <c r="F23" s="12"/>
      <c r="G23" s="4"/>
      <c r="H23" s="12"/>
      <c r="I23" s="4"/>
      <c r="J23" s="12" t="s">
        <v>179</v>
      </c>
      <c r="K23" s="4"/>
      <c r="L23" s="12"/>
      <c r="M23" s="4"/>
      <c r="N23" s="4"/>
    </row>
    <row r="24" spans="1:14" x14ac:dyDescent="0.3">
      <c r="A24" s="7">
        <v>6</v>
      </c>
      <c r="B24" s="8"/>
      <c r="C24" s="14"/>
      <c r="D24" s="8" t="s">
        <v>24</v>
      </c>
      <c r="E24" s="14">
        <v>0.33</v>
      </c>
      <c r="F24" s="8"/>
      <c r="G24" s="14"/>
      <c r="H24" s="8"/>
      <c r="I24" s="14"/>
      <c r="J24" s="8" t="s">
        <v>143</v>
      </c>
      <c r="K24" s="14">
        <v>1.05</v>
      </c>
      <c r="L24" s="8"/>
      <c r="M24" s="14"/>
      <c r="N24" s="35">
        <f>K24+I24+G24+E24+C24</f>
        <v>1.3800000000000001</v>
      </c>
    </row>
    <row r="25" spans="1:14" x14ac:dyDescent="0.3">
      <c r="A25" s="3"/>
      <c r="B25" s="224"/>
      <c r="C25" s="225"/>
      <c r="D25" s="226" t="s">
        <v>189</v>
      </c>
      <c r="E25" s="227"/>
      <c r="F25" s="224"/>
      <c r="G25" s="225"/>
      <c r="H25" s="224"/>
      <c r="I25" s="228"/>
      <c r="J25" s="226" t="s">
        <v>189</v>
      </c>
      <c r="K25" s="227"/>
      <c r="L25" s="225"/>
      <c r="M25" s="225"/>
      <c r="N25" s="227"/>
    </row>
    <row r="26" spans="1:14" ht="27.75" customHeight="1" x14ac:dyDescent="0.3">
      <c r="A26" s="7">
        <v>7.08</v>
      </c>
      <c r="B26" s="229"/>
      <c r="C26" s="229"/>
      <c r="D26" s="112" t="s">
        <v>193</v>
      </c>
      <c r="E26" s="230">
        <v>1</v>
      </c>
      <c r="F26" s="112"/>
      <c r="G26" s="229"/>
      <c r="H26" s="229"/>
      <c r="I26" s="231"/>
      <c r="J26" s="112" t="s">
        <v>194</v>
      </c>
      <c r="K26" s="231">
        <v>0.63</v>
      </c>
      <c r="L26" s="229"/>
      <c r="M26" s="229"/>
      <c r="N26" s="231">
        <f>C26+E26+G26+I26+K26+M26</f>
        <v>1.63</v>
      </c>
    </row>
    <row r="27" spans="1:14" x14ac:dyDescent="0.3">
      <c r="A27" s="63">
        <f>SUM(A3:A26)</f>
        <v>70.800000000000011</v>
      </c>
      <c r="B27" s="64" t="s">
        <v>9</v>
      </c>
      <c r="C27" s="65">
        <f>SUM(C3:C26)</f>
        <v>2.67</v>
      </c>
      <c r="D27" s="66"/>
      <c r="E27" s="65">
        <f>SUM(E3:E26)</f>
        <v>4.67</v>
      </c>
      <c r="F27" s="67"/>
      <c r="G27" s="65">
        <f>SUM(G3:G26)</f>
        <v>2.81</v>
      </c>
      <c r="H27" s="64"/>
      <c r="I27" s="65">
        <f>SUM(I3:I26)</f>
        <v>1.34</v>
      </c>
      <c r="J27" s="68"/>
      <c r="K27" s="65">
        <f>SUM(K4:K26)</f>
        <v>4.8499999999999996</v>
      </c>
      <c r="L27" s="66"/>
      <c r="M27" s="65">
        <f>SUM(M4:M26)</f>
        <v>0</v>
      </c>
      <c r="N27" s="65">
        <f>SUM(N4:N26)</f>
        <v>16.34</v>
      </c>
    </row>
    <row r="28" spans="1:14" x14ac:dyDescent="0.3">
      <c r="A28" s="70"/>
      <c r="B28" s="18" t="s">
        <v>35</v>
      </c>
      <c r="C28" s="71"/>
      <c r="D28" s="18"/>
      <c r="E28" s="72"/>
      <c r="G28" s="18"/>
      <c r="J28" s="18" t="s">
        <v>34</v>
      </c>
      <c r="L28" s="18"/>
      <c r="M28" s="18"/>
    </row>
    <row r="29" spans="1:14" x14ac:dyDescent="0.3">
      <c r="A29" s="70"/>
      <c r="B29" s="18" t="s">
        <v>12</v>
      </c>
      <c r="C29" s="71"/>
      <c r="D29" s="74" t="s">
        <v>195</v>
      </c>
      <c r="G29" s="74"/>
      <c r="H29" s="18"/>
      <c r="I29" s="18"/>
      <c r="J29" s="76">
        <f>N27*4.33</f>
        <v>70.752200000000002</v>
      </c>
      <c r="L29" s="18"/>
    </row>
  </sheetData>
  <pageMargins left="0" right="0" top="0" bottom="0" header="0" footer="0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5" workbookViewId="0">
      <selection sqref="A1:N28"/>
    </sheetView>
  </sheetViews>
  <sheetFormatPr baseColWidth="10" defaultRowHeight="14.4" x14ac:dyDescent="0.3"/>
  <cols>
    <col min="1" max="1" width="5.88671875" customWidth="1"/>
    <col min="2" max="2" width="15.109375" customWidth="1"/>
    <col min="3" max="3" width="5.88671875" customWidth="1"/>
    <col min="4" max="4" width="12.5546875" customWidth="1"/>
    <col min="5" max="5" width="6" customWidth="1"/>
    <col min="6" max="6" width="17.5546875" customWidth="1"/>
    <col min="7" max="7" width="5.88671875" customWidth="1"/>
    <col min="8" max="8" width="14.44140625" customWidth="1"/>
    <col min="9" max="9" width="6.5546875" customWidth="1"/>
    <col min="10" max="10" width="17.5546875" customWidth="1"/>
    <col min="11" max="11" width="5.88671875" customWidth="1"/>
    <col min="12" max="12" width="5.33203125" customWidth="1"/>
    <col min="13" max="13" width="6" customWidth="1"/>
    <col min="14" max="14" width="7.664062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132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47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30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35">
        <v>4</v>
      </c>
      <c r="B6" s="34"/>
      <c r="C6" s="44"/>
      <c r="D6" s="33" t="s">
        <v>22</v>
      </c>
      <c r="E6" s="78">
        <v>0.33</v>
      </c>
      <c r="F6" s="34"/>
      <c r="G6" s="44"/>
      <c r="H6" s="33"/>
      <c r="I6" s="78"/>
      <c r="J6" s="33" t="s">
        <v>23</v>
      </c>
      <c r="K6" s="78">
        <v>0.59</v>
      </c>
      <c r="L6" s="8"/>
      <c r="M6" s="47"/>
      <c r="N6" s="35">
        <f>M6+K6+I6+G6+E6+C6</f>
        <v>0.91999999999999993</v>
      </c>
    </row>
    <row r="7" spans="1:14" x14ac:dyDescent="0.3">
      <c r="A7" s="15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35">
        <v>6</v>
      </c>
      <c r="B8" s="34"/>
      <c r="C8" s="44"/>
      <c r="D8" s="33" t="s">
        <v>23</v>
      </c>
      <c r="E8" s="78">
        <v>1.05</v>
      </c>
      <c r="F8" s="34"/>
      <c r="G8" s="78"/>
      <c r="H8" s="33"/>
      <c r="I8" s="78"/>
      <c r="J8" s="33" t="s">
        <v>24</v>
      </c>
      <c r="K8" s="78">
        <v>0.33</v>
      </c>
      <c r="L8" s="13"/>
      <c r="M8" s="80"/>
      <c r="N8" s="35">
        <f>M8+K8+I8+G8+E8+C8</f>
        <v>1.3800000000000001</v>
      </c>
    </row>
    <row r="9" spans="1:14" x14ac:dyDescent="0.3">
      <c r="A9" s="49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4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ht="11.25" customHeight="1" x14ac:dyDescent="0.3">
      <c r="A11" s="165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166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ht="17.25" customHeight="1" x14ac:dyDescent="0.3">
      <c r="A13" s="49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47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25.5" customHeight="1" x14ac:dyDescent="0.3">
      <c r="A15" s="16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167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ht="26.25" customHeight="1" x14ac:dyDescent="0.3">
      <c r="A17" s="49"/>
      <c r="B17" s="12"/>
      <c r="C17" s="49"/>
      <c r="D17" s="12"/>
      <c r="E17" s="4"/>
      <c r="F17" s="4"/>
      <c r="G17" s="49"/>
      <c r="H17" s="6"/>
      <c r="I17" s="49"/>
      <c r="J17" s="12" t="s">
        <v>159</v>
      </c>
      <c r="K17" s="49"/>
      <c r="L17" s="4"/>
      <c r="M17" s="6"/>
      <c r="N17" s="30"/>
    </row>
    <row r="18" spans="1:14" x14ac:dyDescent="0.3">
      <c r="A18" s="47">
        <v>4.33</v>
      </c>
      <c r="B18" s="14"/>
      <c r="C18" s="47"/>
      <c r="D18" s="8"/>
      <c r="E18" s="14"/>
      <c r="F18" s="14"/>
      <c r="G18" s="47"/>
      <c r="H18" s="10"/>
      <c r="I18" s="47"/>
      <c r="J18" s="14" t="s">
        <v>158</v>
      </c>
      <c r="K18" s="47">
        <v>1</v>
      </c>
      <c r="L18" s="14"/>
      <c r="M18" s="10"/>
      <c r="N18" s="35">
        <f>M18+K18+I18+G18+E18+C18</f>
        <v>1</v>
      </c>
    </row>
    <row r="19" spans="1:14" x14ac:dyDescent="0.3">
      <c r="A19" s="184"/>
      <c r="B19" s="28" t="s">
        <v>136</v>
      </c>
      <c r="C19" s="55"/>
      <c r="D19" s="29"/>
      <c r="E19" s="185"/>
      <c r="F19" s="28"/>
      <c r="G19" s="139"/>
      <c r="H19" s="29"/>
      <c r="I19" s="139"/>
      <c r="J19" s="28"/>
      <c r="K19" s="55"/>
      <c r="L19" s="11"/>
      <c r="M19" s="11"/>
      <c r="N19" s="11"/>
    </row>
    <row r="20" spans="1:14" x14ac:dyDescent="0.3">
      <c r="A20" s="31">
        <v>4.33</v>
      </c>
      <c r="B20" s="34" t="s">
        <v>137</v>
      </c>
      <c r="C20" s="44">
        <v>1</v>
      </c>
      <c r="D20" s="33"/>
      <c r="E20" s="140"/>
      <c r="F20" s="34"/>
      <c r="G20" s="147"/>
      <c r="H20" s="33"/>
      <c r="I20" s="147"/>
      <c r="J20" s="34"/>
      <c r="K20" s="44"/>
      <c r="L20" s="13"/>
      <c r="M20" s="47"/>
      <c r="N20" s="35">
        <f>M20+K20+I20+G20+E20+C20</f>
        <v>1</v>
      </c>
    </row>
    <row r="21" spans="1:14" x14ac:dyDescent="0.3">
      <c r="A21" s="123"/>
      <c r="B21" s="28"/>
      <c r="C21" s="55"/>
      <c r="D21" s="29"/>
      <c r="E21" s="185"/>
      <c r="F21" s="28" t="s">
        <v>165</v>
      </c>
      <c r="G21" s="139"/>
      <c r="H21" s="29"/>
      <c r="I21" s="139"/>
      <c r="J21" s="28"/>
      <c r="K21" s="55"/>
      <c r="L21" s="11"/>
      <c r="M21" s="49"/>
      <c r="N21" s="30"/>
    </row>
    <row r="22" spans="1:14" ht="12.75" customHeight="1" x14ac:dyDescent="0.3">
      <c r="A22" s="43">
        <v>2.5</v>
      </c>
      <c r="B22" s="34"/>
      <c r="C22" s="44"/>
      <c r="D22" s="33"/>
      <c r="E22" s="140"/>
      <c r="F22" s="34" t="s">
        <v>108</v>
      </c>
      <c r="G22" s="147">
        <v>0.57999999999999996</v>
      </c>
      <c r="H22" s="33"/>
      <c r="I22" s="147"/>
      <c r="J22" s="34"/>
      <c r="K22" s="44"/>
      <c r="L22" s="13"/>
      <c r="M22" s="47"/>
      <c r="N22" s="35">
        <f>K22+I22+G22+E22+C22</f>
        <v>0.57999999999999996</v>
      </c>
    </row>
    <row r="23" spans="1:14" x14ac:dyDescent="0.3">
      <c r="A23" s="3"/>
      <c r="B23" s="12"/>
      <c r="C23" s="4"/>
      <c r="D23" s="12" t="s">
        <v>39</v>
      </c>
      <c r="E23" s="4"/>
      <c r="F23" s="12"/>
      <c r="G23" s="4"/>
      <c r="H23" s="12"/>
      <c r="I23" s="4"/>
      <c r="J23" s="12" t="s">
        <v>179</v>
      </c>
      <c r="K23" s="4"/>
      <c r="L23" s="12"/>
      <c r="M23" s="4"/>
      <c r="N23" s="4"/>
    </row>
    <row r="24" spans="1:14" x14ac:dyDescent="0.3">
      <c r="A24" s="7">
        <v>6</v>
      </c>
      <c r="B24" s="8"/>
      <c r="C24" s="14"/>
      <c r="D24" s="8" t="s">
        <v>24</v>
      </c>
      <c r="E24" s="14">
        <v>0.33</v>
      </c>
      <c r="F24" s="8"/>
      <c r="G24" s="14"/>
      <c r="H24" s="8"/>
      <c r="I24" s="14"/>
      <c r="J24" s="8" t="s">
        <v>143</v>
      </c>
      <c r="K24" s="14">
        <v>1.05</v>
      </c>
      <c r="L24" s="8"/>
      <c r="M24" s="14"/>
      <c r="N24" s="35">
        <f>K24+I24+G24+E24+C24</f>
        <v>1.3800000000000001</v>
      </c>
    </row>
    <row r="25" spans="1:14" x14ac:dyDescent="0.3">
      <c r="A25" s="63">
        <f>SUM(A3:A24)</f>
        <v>63.720000000000006</v>
      </c>
      <c r="B25" s="64" t="s">
        <v>9</v>
      </c>
      <c r="C25" s="65">
        <f>SUM(C3:C24)</f>
        <v>2.67</v>
      </c>
      <c r="D25" s="66"/>
      <c r="E25" s="65">
        <f>SUM(E3:E24)</f>
        <v>3.67</v>
      </c>
      <c r="F25" s="67"/>
      <c r="G25" s="65">
        <f>SUM(G3:G24)</f>
        <v>2.81</v>
      </c>
      <c r="H25" s="64"/>
      <c r="I25" s="65">
        <f>SUM(I3:I24)</f>
        <v>1.34</v>
      </c>
      <c r="J25" s="68"/>
      <c r="K25" s="65">
        <f>SUM(K3:K24)</f>
        <v>4.22</v>
      </c>
      <c r="L25" s="66"/>
      <c r="M25" s="69">
        <f>SUM(M4:M24)</f>
        <v>0</v>
      </c>
      <c r="N25" s="65">
        <f>SUM(N3:N24)</f>
        <v>14.709999999999999</v>
      </c>
    </row>
    <row r="26" spans="1:14" x14ac:dyDescent="0.3">
      <c r="A26" s="70"/>
      <c r="B26" s="18" t="s">
        <v>35</v>
      </c>
      <c r="C26" s="71"/>
      <c r="D26" s="18"/>
      <c r="E26" s="72"/>
      <c r="G26" s="18"/>
      <c r="J26" s="18" t="s">
        <v>34</v>
      </c>
      <c r="L26" s="18"/>
      <c r="M26" s="18"/>
    </row>
    <row r="27" spans="1:14" x14ac:dyDescent="0.3">
      <c r="A27" s="70"/>
      <c r="B27" s="18" t="s">
        <v>12</v>
      </c>
      <c r="C27" s="71"/>
      <c r="D27" s="74" t="s">
        <v>188</v>
      </c>
      <c r="G27" s="74"/>
      <c r="H27" s="18"/>
      <c r="I27" s="18"/>
      <c r="J27" s="76">
        <f>N25*4.33</f>
        <v>63.694299999999998</v>
      </c>
      <c r="L27" s="18"/>
    </row>
  </sheetData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6"/>
    </sheetView>
  </sheetViews>
  <sheetFormatPr baseColWidth="10" defaultRowHeight="14.4" x14ac:dyDescent="0.3"/>
  <cols>
    <col min="1" max="1" width="6.5546875" customWidth="1"/>
    <col min="3" max="3" width="7.109375" customWidth="1"/>
    <col min="5" max="5" width="7" customWidth="1"/>
    <col min="7" max="7" width="7.109375" customWidth="1"/>
    <col min="9" max="9" width="7.5546875" customWidth="1"/>
    <col min="11" max="11" width="6.6640625" customWidth="1"/>
    <col min="12" max="12" width="7.88671875" customWidth="1"/>
    <col min="13" max="13" width="6.44140625" customWidth="1"/>
    <col min="14" max="14" width="7.554687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270"/>
      <c r="B3" s="131" t="s">
        <v>111</v>
      </c>
      <c r="C3" s="91"/>
      <c r="D3" s="131" t="s">
        <v>111</v>
      </c>
      <c r="E3" s="91"/>
      <c r="F3" s="131" t="s">
        <v>111</v>
      </c>
      <c r="G3" s="91"/>
      <c r="H3" s="131" t="s">
        <v>111</v>
      </c>
      <c r="I3" s="91"/>
      <c r="J3" s="131" t="s">
        <v>111</v>
      </c>
      <c r="K3" s="91"/>
      <c r="L3" s="131"/>
      <c r="M3" s="132"/>
      <c r="N3" s="91"/>
    </row>
    <row r="4" spans="1:14" x14ac:dyDescent="0.3">
      <c r="A4" s="271">
        <v>14.2</v>
      </c>
      <c r="B4" s="8" t="s">
        <v>22</v>
      </c>
      <c r="C4" s="10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82">
        <v>0.33</v>
      </c>
      <c r="J4" s="14" t="s">
        <v>24</v>
      </c>
      <c r="K4" s="82">
        <v>0.33</v>
      </c>
      <c r="L4" s="14"/>
      <c r="M4" s="47"/>
      <c r="N4" s="44">
        <f>M4+K4+I4+G4+E4+C4</f>
        <v>3.2800000000000002</v>
      </c>
    </row>
    <row r="5" spans="1:14" x14ac:dyDescent="0.3">
      <c r="A5" s="272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6"/>
    </row>
    <row r="6" spans="1:14" x14ac:dyDescent="0.3">
      <c r="A6" s="273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44">
        <f>M6+K6+I6+G6+E6+C6</f>
        <v>0.91999999999999993</v>
      </c>
    </row>
    <row r="7" spans="1:14" x14ac:dyDescent="0.3">
      <c r="A7" s="274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273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44">
        <f>M8+K8+I8+G8+E8+C8</f>
        <v>1.3800000000000001</v>
      </c>
    </row>
    <row r="9" spans="1:14" x14ac:dyDescent="0.3">
      <c r="A9" s="275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271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44">
        <f>M10+K10+I10+G10+E10+C10</f>
        <v>2.02</v>
      </c>
    </row>
    <row r="11" spans="1:14" ht="21.6" x14ac:dyDescent="0.3">
      <c r="A11" s="276"/>
      <c r="B11" s="28"/>
      <c r="C11" s="55"/>
      <c r="D11" s="29"/>
      <c r="E11" s="30"/>
      <c r="F11" s="28" t="s">
        <v>110</v>
      </c>
      <c r="G11" s="55"/>
      <c r="H11" s="28"/>
      <c r="I11" s="55"/>
      <c r="J11" s="29"/>
      <c r="K11" s="55"/>
      <c r="L11" s="29"/>
      <c r="M11" s="55"/>
      <c r="N11" s="55"/>
    </row>
    <row r="12" spans="1:14" x14ac:dyDescent="0.3">
      <c r="A12" s="277">
        <v>5.18</v>
      </c>
      <c r="B12" s="33"/>
      <c r="C12" s="44"/>
      <c r="D12" s="33"/>
      <c r="E12" s="35"/>
      <c r="F12" s="33" t="s">
        <v>23</v>
      </c>
      <c r="G12" s="44">
        <v>1.2</v>
      </c>
      <c r="H12" s="34"/>
      <c r="I12" s="44"/>
      <c r="J12" s="33"/>
      <c r="K12" s="44"/>
      <c r="L12" s="33"/>
      <c r="M12" s="44"/>
      <c r="N12" s="44">
        <f>M12+K12+I12+G12+E12+C12</f>
        <v>1.2</v>
      </c>
    </row>
    <row r="13" spans="1:14" x14ac:dyDescent="0.3">
      <c r="A13" s="275"/>
      <c r="B13" s="85" t="s">
        <v>85</v>
      </c>
      <c r="C13" s="91"/>
      <c r="D13" s="85"/>
      <c r="E13" s="5"/>
      <c r="F13" s="85"/>
      <c r="G13" s="5"/>
      <c r="H13" s="6"/>
      <c r="I13" s="107"/>
      <c r="J13" s="85" t="s">
        <v>85</v>
      </c>
      <c r="K13" s="91"/>
      <c r="L13" s="5"/>
      <c r="M13" s="5"/>
      <c r="N13" s="91"/>
    </row>
    <row r="14" spans="1:14" x14ac:dyDescent="0.3">
      <c r="A14" s="271">
        <v>5.41</v>
      </c>
      <c r="B14" s="14" t="s">
        <v>22</v>
      </c>
      <c r="C14" s="10">
        <v>0.33</v>
      </c>
      <c r="D14" s="8"/>
      <c r="E14" s="14"/>
      <c r="F14" s="14"/>
      <c r="G14" s="14"/>
      <c r="H14" s="10"/>
      <c r="I14" s="10"/>
      <c r="J14" s="14" t="s">
        <v>23</v>
      </c>
      <c r="K14" s="10">
        <v>0.92</v>
      </c>
      <c r="L14" s="14"/>
      <c r="M14" s="14"/>
      <c r="N14" s="44">
        <f>M14+K14+I14+G14+E14+C14</f>
        <v>1.25</v>
      </c>
    </row>
    <row r="15" spans="1:14" ht="24.6" x14ac:dyDescent="0.3">
      <c r="A15" s="278"/>
      <c r="B15" s="4"/>
      <c r="C15" s="6"/>
      <c r="D15" s="12"/>
      <c r="E15" s="4"/>
      <c r="F15" s="12" t="s">
        <v>133</v>
      </c>
      <c r="G15" s="49"/>
      <c r="H15" s="6"/>
      <c r="I15" s="6"/>
      <c r="J15" s="4"/>
      <c r="K15" s="6"/>
      <c r="L15" s="4"/>
      <c r="M15" s="6"/>
      <c r="N15" s="6"/>
    </row>
    <row r="16" spans="1:14" x14ac:dyDescent="0.3">
      <c r="A16" s="279">
        <v>3.02</v>
      </c>
      <c r="B16" s="14"/>
      <c r="C16" s="10"/>
      <c r="D16" s="8"/>
      <c r="E16" s="14"/>
      <c r="F16" s="14" t="s">
        <v>23</v>
      </c>
      <c r="G16" s="47">
        <v>0.7</v>
      </c>
      <c r="H16" s="10"/>
      <c r="I16" s="10"/>
      <c r="J16" s="14"/>
      <c r="K16" s="10"/>
      <c r="L16" s="14"/>
      <c r="M16" s="10"/>
      <c r="N16" s="44">
        <f>M16+K16+I16+G16+E16+C16</f>
        <v>0.7</v>
      </c>
    </row>
    <row r="17" spans="1:14" x14ac:dyDescent="0.3">
      <c r="A17" s="276"/>
      <c r="B17" s="28"/>
      <c r="C17" s="55"/>
      <c r="D17" s="29"/>
      <c r="E17" s="185"/>
      <c r="F17" s="28" t="s">
        <v>165</v>
      </c>
      <c r="G17" s="139"/>
      <c r="H17" s="29"/>
      <c r="I17" s="81"/>
      <c r="J17" s="28"/>
      <c r="K17" s="55"/>
      <c r="L17" s="11"/>
      <c r="M17" s="49"/>
      <c r="N17" s="55"/>
    </row>
    <row r="18" spans="1:14" ht="21.6" x14ac:dyDescent="0.3">
      <c r="A18" s="277">
        <v>2.5</v>
      </c>
      <c r="B18" s="34"/>
      <c r="C18" s="44"/>
      <c r="D18" s="33"/>
      <c r="E18" s="140"/>
      <c r="F18" s="34" t="s">
        <v>108</v>
      </c>
      <c r="G18" s="147">
        <v>0.57999999999999996</v>
      </c>
      <c r="H18" s="33"/>
      <c r="I18" s="148"/>
      <c r="J18" s="34"/>
      <c r="K18" s="44"/>
      <c r="L18" s="13"/>
      <c r="M18" s="47"/>
      <c r="N18" s="44">
        <f>K18+I18+G18+E18+C18</f>
        <v>0.57999999999999996</v>
      </c>
    </row>
    <row r="19" spans="1:14" x14ac:dyDescent="0.3">
      <c r="A19" s="280"/>
      <c r="B19" s="28" t="s">
        <v>123</v>
      </c>
      <c r="C19" s="27"/>
      <c r="D19" s="28" t="s">
        <v>123</v>
      </c>
      <c r="E19" s="27"/>
      <c r="F19" s="28" t="s">
        <v>123</v>
      </c>
      <c r="G19" s="27"/>
      <c r="H19" s="28" t="s">
        <v>123</v>
      </c>
      <c r="I19" s="27"/>
      <c r="J19" s="28" t="s">
        <v>123</v>
      </c>
      <c r="K19" s="55"/>
      <c r="L19" s="29"/>
      <c r="M19" s="29"/>
      <c r="N19" s="55"/>
    </row>
    <row r="20" spans="1:14" x14ac:dyDescent="0.3">
      <c r="A20" s="281">
        <f>N20*4.33</f>
        <v>21.65</v>
      </c>
      <c r="B20" s="34"/>
      <c r="C20" s="31">
        <v>1</v>
      </c>
      <c r="D20" s="34"/>
      <c r="E20" s="31">
        <v>1</v>
      </c>
      <c r="F20" s="34"/>
      <c r="G20" s="31">
        <v>1</v>
      </c>
      <c r="H20" s="34"/>
      <c r="I20" s="31">
        <v>1</v>
      </c>
      <c r="J20" s="34"/>
      <c r="K20" s="44">
        <v>1</v>
      </c>
      <c r="L20" s="33"/>
      <c r="M20" s="33"/>
      <c r="N20" s="44">
        <f>C20+E20+G20+I20+K20+M20</f>
        <v>5</v>
      </c>
    </row>
    <row r="21" spans="1:14" x14ac:dyDescent="0.3">
      <c r="A21" s="187"/>
      <c r="B21" s="88"/>
      <c r="C21" s="55"/>
      <c r="D21" s="253"/>
      <c r="E21" s="29"/>
      <c r="F21" s="88"/>
      <c r="G21" s="55"/>
      <c r="H21" s="254" t="s">
        <v>203</v>
      </c>
      <c r="I21" s="55"/>
      <c r="J21" s="88"/>
      <c r="K21" s="55"/>
      <c r="L21" s="253"/>
      <c r="M21" s="29"/>
      <c r="N21" s="55"/>
    </row>
    <row r="22" spans="1:14" x14ac:dyDescent="0.3">
      <c r="A22" s="61">
        <v>4.08</v>
      </c>
      <c r="B22" s="33"/>
      <c r="C22" s="44"/>
      <c r="D22" s="33"/>
      <c r="E22" s="46"/>
      <c r="F22" s="33"/>
      <c r="G22" s="44"/>
      <c r="H22" s="33" t="s">
        <v>23</v>
      </c>
      <c r="I22" s="44">
        <v>0.94</v>
      </c>
      <c r="J22" s="33"/>
      <c r="K22" s="44"/>
      <c r="L22" s="33"/>
      <c r="M22" s="33"/>
      <c r="N22" s="44">
        <f>C22+E22+G22+I22+K22+M22</f>
        <v>0.94</v>
      </c>
    </row>
    <row r="23" spans="1:14" x14ac:dyDescent="0.3">
      <c r="A23" s="282">
        <f>SUM(A3:A22)</f>
        <v>74.790000000000006</v>
      </c>
      <c r="B23" s="64" t="s">
        <v>9</v>
      </c>
      <c r="C23" s="65">
        <f>SUM(C3:C22)</f>
        <v>2.67</v>
      </c>
      <c r="D23" s="66"/>
      <c r="E23" s="65">
        <f>SUM(E3:E22)</f>
        <v>3.88</v>
      </c>
      <c r="F23" s="67"/>
      <c r="G23" s="65">
        <f>SUM(G3:G22)</f>
        <v>3.81</v>
      </c>
      <c r="H23" s="64"/>
      <c r="I23" s="65">
        <f>SUM(I3:I22)</f>
        <v>3.28</v>
      </c>
      <c r="J23" s="68"/>
      <c r="K23" s="65">
        <f>SUM(K3:K22)</f>
        <v>3.63</v>
      </c>
      <c r="L23" s="66"/>
      <c r="M23" s="69">
        <f>SUM(M4:M22)</f>
        <v>0</v>
      </c>
      <c r="N23" s="65">
        <f>SUM(N3:N22)</f>
        <v>17.27</v>
      </c>
    </row>
    <row r="24" spans="1:14" x14ac:dyDescent="0.3">
      <c r="A24" s="70"/>
      <c r="B24" s="18" t="s">
        <v>35</v>
      </c>
      <c r="C24" s="71"/>
      <c r="D24" s="18"/>
      <c r="E24" s="72"/>
      <c r="G24" s="18"/>
      <c r="J24" s="18" t="s">
        <v>34</v>
      </c>
      <c r="L24" s="18"/>
      <c r="M24" s="18"/>
    </row>
    <row r="25" spans="1:14" x14ac:dyDescent="0.3">
      <c r="A25" s="70"/>
      <c r="B25" s="18" t="s">
        <v>12</v>
      </c>
      <c r="C25" s="71"/>
      <c r="D25" s="74">
        <v>44805</v>
      </c>
      <c r="G25" s="74"/>
      <c r="H25" s="18"/>
      <c r="I25" s="18"/>
      <c r="J25" s="76">
        <f>N23*4.33</f>
        <v>74.7791</v>
      </c>
      <c r="L25" s="18"/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sqref="A1:N36"/>
    </sheetView>
  </sheetViews>
  <sheetFormatPr baseColWidth="10" defaultRowHeight="14.4" x14ac:dyDescent="0.3"/>
  <cols>
    <col min="1" max="1" width="6.88671875" customWidth="1"/>
    <col min="2" max="2" width="14.33203125" customWidth="1"/>
    <col min="3" max="3" width="5" customWidth="1"/>
    <col min="4" max="4" width="13.5546875" customWidth="1"/>
    <col min="5" max="5" width="6.5546875" customWidth="1"/>
    <col min="6" max="6" width="22" customWidth="1"/>
    <col min="7" max="7" width="5.6640625" customWidth="1"/>
    <col min="8" max="8" width="14.33203125" customWidth="1"/>
    <col min="9" max="9" width="5.109375" customWidth="1"/>
    <col min="10" max="10" width="18.44140625" customWidth="1"/>
    <col min="11" max="11" width="5.5546875" customWidth="1"/>
    <col min="12" max="12" width="6.5546875" customWidth="1"/>
    <col min="13" max="13" width="5.88671875" customWidth="1"/>
    <col min="14" max="14" width="6.4414062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132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47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30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35">
        <v>4</v>
      </c>
      <c r="B6" s="34"/>
      <c r="C6" s="44"/>
      <c r="D6" s="33" t="s">
        <v>22</v>
      </c>
      <c r="E6" s="78">
        <v>0.33</v>
      </c>
      <c r="F6" s="34"/>
      <c r="G6" s="44"/>
      <c r="H6" s="33"/>
      <c r="I6" s="78"/>
      <c r="J6" s="33" t="s">
        <v>23</v>
      </c>
      <c r="K6" s="78">
        <v>0.59</v>
      </c>
      <c r="L6" s="8"/>
      <c r="M6" s="47"/>
      <c r="N6" s="35">
        <f>M6+K6+I6+G6+E6+C6</f>
        <v>0.91999999999999993</v>
      </c>
    </row>
    <row r="7" spans="1:14" x14ac:dyDescent="0.3">
      <c r="A7" s="15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35">
        <v>6</v>
      </c>
      <c r="B8" s="34"/>
      <c r="C8" s="44"/>
      <c r="D8" s="33" t="s">
        <v>23</v>
      </c>
      <c r="E8" s="78">
        <v>1.05</v>
      </c>
      <c r="F8" s="34"/>
      <c r="G8" s="78"/>
      <c r="H8" s="33"/>
      <c r="I8" s="78"/>
      <c r="J8" s="33" t="s">
        <v>24</v>
      </c>
      <c r="K8" s="78">
        <v>0.33</v>
      </c>
      <c r="L8" s="13"/>
      <c r="M8" s="80"/>
      <c r="N8" s="35">
        <f>M8+K8+I8+G8+E8+C8</f>
        <v>1.3800000000000001</v>
      </c>
    </row>
    <row r="9" spans="1:14" x14ac:dyDescent="0.3">
      <c r="A9" s="49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4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ht="13.5" customHeight="1" x14ac:dyDescent="0.3">
      <c r="A11" s="165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166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ht="12.75" customHeight="1" x14ac:dyDescent="0.3">
      <c r="A13" s="49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47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12.75" customHeight="1" x14ac:dyDescent="0.3">
      <c r="A15" s="16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ht="14.25" customHeight="1" x14ac:dyDescent="0.3">
      <c r="A16" s="167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ht="24.75" customHeight="1" x14ac:dyDescent="0.3">
      <c r="A17" s="49"/>
      <c r="B17" s="12"/>
      <c r="C17" s="49"/>
      <c r="D17" s="12"/>
      <c r="E17" s="4"/>
      <c r="F17" s="4"/>
      <c r="G17" s="49"/>
      <c r="H17" s="6"/>
      <c r="I17" s="49"/>
      <c r="J17" s="12" t="s">
        <v>159</v>
      </c>
      <c r="K17" s="49"/>
      <c r="L17" s="4"/>
      <c r="M17" s="6"/>
      <c r="N17" s="30"/>
    </row>
    <row r="18" spans="1:14" x14ac:dyDescent="0.3">
      <c r="A18" s="47">
        <v>4.33</v>
      </c>
      <c r="B18" s="14"/>
      <c r="C18" s="47"/>
      <c r="D18" s="8"/>
      <c r="E18" s="14"/>
      <c r="F18" s="14"/>
      <c r="G18" s="47"/>
      <c r="H18" s="10"/>
      <c r="I18" s="47"/>
      <c r="J18" s="14" t="s">
        <v>158</v>
      </c>
      <c r="K18" s="47">
        <v>1</v>
      </c>
      <c r="L18" s="14"/>
      <c r="M18" s="10"/>
      <c r="N18" s="35">
        <f>M18+K18+I18+G18+E18+C18</f>
        <v>1</v>
      </c>
    </row>
    <row r="19" spans="1:14" x14ac:dyDescent="0.3">
      <c r="A19" s="184"/>
      <c r="B19" s="28" t="s">
        <v>136</v>
      </c>
      <c r="C19" s="55"/>
      <c r="D19" s="29"/>
      <c r="E19" s="185"/>
      <c r="F19" s="28"/>
      <c r="G19" s="139"/>
      <c r="H19" s="29"/>
      <c r="I19" s="139"/>
      <c r="J19" s="28"/>
      <c r="K19" s="55"/>
      <c r="L19" s="11"/>
      <c r="M19" s="11"/>
      <c r="N19" s="11"/>
    </row>
    <row r="20" spans="1:14" x14ac:dyDescent="0.3">
      <c r="A20" s="31">
        <v>4.33</v>
      </c>
      <c r="B20" s="34" t="s">
        <v>137</v>
      </c>
      <c r="C20" s="44">
        <v>1</v>
      </c>
      <c r="D20" s="33"/>
      <c r="E20" s="140"/>
      <c r="F20" s="34"/>
      <c r="G20" s="147"/>
      <c r="H20" s="33"/>
      <c r="I20" s="147"/>
      <c r="J20" s="34"/>
      <c r="K20" s="44"/>
      <c r="L20" s="13"/>
      <c r="M20" s="47"/>
      <c r="N20" s="35">
        <f>M20+K20+I20+G20+E20+C20</f>
        <v>1</v>
      </c>
    </row>
    <row r="21" spans="1:14" x14ac:dyDescent="0.3">
      <c r="A21" s="123"/>
      <c r="B21" s="28"/>
      <c r="C21" s="55"/>
      <c r="D21" s="29"/>
      <c r="E21" s="185"/>
      <c r="F21" s="28" t="s">
        <v>165</v>
      </c>
      <c r="G21" s="139"/>
      <c r="H21" s="29"/>
      <c r="I21" s="139"/>
      <c r="J21" s="28"/>
      <c r="K21" s="55"/>
      <c r="L21" s="11"/>
      <c r="M21" s="49"/>
      <c r="N21" s="30"/>
    </row>
    <row r="22" spans="1:14" ht="15.75" customHeight="1" x14ac:dyDescent="0.3">
      <c r="A22" s="43">
        <v>2.5</v>
      </c>
      <c r="B22" s="34"/>
      <c r="C22" s="44"/>
      <c r="D22" s="33"/>
      <c r="E22" s="140"/>
      <c r="F22" s="34" t="s">
        <v>108</v>
      </c>
      <c r="G22" s="147">
        <v>0.57999999999999996</v>
      </c>
      <c r="H22" s="33"/>
      <c r="I22" s="147"/>
      <c r="J22" s="34"/>
      <c r="K22" s="44"/>
      <c r="L22" s="13"/>
      <c r="M22" s="47"/>
      <c r="N22" s="35">
        <f>K22+I22+G22+E22+C22</f>
        <v>0.57999999999999996</v>
      </c>
    </row>
    <row r="23" spans="1:14" ht="15.75" customHeight="1" x14ac:dyDescent="0.3">
      <c r="A23" s="3"/>
      <c r="B23" s="12"/>
      <c r="C23" s="4"/>
      <c r="D23" s="12" t="s">
        <v>39</v>
      </c>
      <c r="E23" s="4"/>
      <c r="F23" s="12"/>
      <c r="G23" s="4"/>
      <c r="H23" s="12"/>
      <c r="I23" s="4"/>
      <c r="J23" s="12" t="s">
        <v>179</v>
      </c>
      <c r="K23" s="4"/>
      <c r="L23" s="12"/>
      <c r="M23" s="4"/>
      <c r="N23" s="4"/>
    </row>
    <row r="24" spans="1:14" ht="15.75" customHeight="1" x14ac:dyDescent="0.3">
      <c r="A24" s="7">
        <v>6</v>
      </c>
      <c r="B24" s="8"/>
      <c r="C24" s="14"/>
      <c r="D24" s="8" t="s">
        <v>24</v>
      </c>
      <c r="E24" s="14">
        <v>0.33</v>
      </c>
      <c r="F24" s="8"/>
      <c r="G24" s="14"/>
      <c r="H24" s="8"/>
      <c r="I24" s="14"/>
      <c r="J24" s="8" t="s">
        <v>143</v>
      </c>
      <c r="K24" s="14">
        <v>1.05</v>
      </c>
      <c r="L24" s="8"/>
      <c r="M24" s="14"/>
      <c r="N24" s="35">
        <f>K24+I24+G24+E24+C24</f>
        <v>1.3800000000000001</v>
      </c>
    </row>
    <row r="25" spans="1:14" ht="15.75" customHeight="1" x14ac:dyDescent="0.3">
      <c r="A25" s="36"/>
      <c r="B25" s="37" t="s">
        <v>27</v>
      </c>
      <c r="C25" s="6"/>
      <c r="D25" s="37" t="s">
        <v>27</v>
      </c>
      <c r="E25" s="6"/>
      <c r="F25" s="37" t="s">
        <v>27</v>
      </c>
      <c r="G25" s="6"/>
      <c r="H25" s="37" t="s">
        <v>27</v>
      </c>
      <c r="I25" s="6"/>
      <c r="J25" s="37" t="s">
        <v>27</v>
      </c>
      <c r="K25" s="49"/>
      <c r="L25" s="12"/>
      <c r="M25" s="4"/>
      <c r="N25" s="6"/>
    </row>
    <row r="26" spans="1:14" ht="15.75" customHeight="1" x14ac:dyDescent="0.3">
      <c r="A26" s="38">
        <v>20.68</v>
      </c>
      <c r="B26" s="21" t="s">
        <v>23</v>
      </c>
      <c r="C26" s="10">
        <v>2</v>
      </c>
      <c r="D26" s="21" t="s">
        <v>24</v>
      </c>
      <c r="E26" s="10">
        <v>0.75</v>
      </c>
      <c r="F26" s="21" t="s">
        <v>24</v>
      </c>
      <c r="G26" s="10">
        <v>0.63</v>
      </c>
      <c r="H26" s="21" t="s">
        <v>24</v>
      </c>
      <c r="I26" s="10">
        <v>0.64</v>
      </c>
      <c r="J26" s="21" t="s">
        <v>24</v>
      </c>
      <c r="K26" s="47">
        <v>0.75</v>
      </c>
      <c r="L26" s="8"/>
      <c r="M26" s="14"/>
      <c r="N26" s="10">
        <f>K26+I26+G26+E26+C26</f>
        <v>4.7699999999999996</v>
      </c>
    </row>
    <row r="27" spans="1:14" ht="15.75" customHeight="1" x14ac:dyDescent="0.3">
      <c r="A27" s="3"/>
      <c r="B27" s="52"/>
      <c r="C27" s="49"/>
      <c r="D27" s="51" t="s">
        <v>83</v>
      </c>
      <c r="E27" s="6"/>
      <c r="F27" s="52"/>
      <c r="G27" s="6"/>
      <c r="H27" s="52"/>
      <c r="I27" s="102"/>
      <c r="J27" s="51" t="s">
        <v>83</v>
      </c>
      <c r="K27" s="49"/>
      <c r="L27" s="51"/>
      <c r="M27" s="4"/>
      <c r="N27" s="6"/>
    </row>
    <row r="28" spans="1:14" ht="15.75" customHeight="1" x14ac:dyDescent="0.3">
      <c r="A28" s="7">
        <v>6</v>
      </c>
      <c r="B28" s="8"/>
      <c r="C28" s="47"/>
      <c r="D28" s="14" t="s">
        <v>23</v>
      </c>
      <c r="E28" s="82">
        <v>1.03</v>
      </c>
      <c r="F28" s="14"/>
      <c r="G28" s="10"/>
      <c r="H28" s="14"/>
      <c r="I28" s="10"/>
      <c r="J28" s="14" t="s">
        <v>24</v>
      </c>
      <c r="K28" s="47">
        <v>0.35</v>
      </c>
      <c r="L28" s="14"/>
      <c r="M28" s="14"/>
      <c r="N28" s="10">
        <f>C28+E28+G28+I28+K28+M28</f>
        <v>1.38</v>
      </c>
    </row>
    <row r="29" spans="1:14" ht="15.75" customHeight="1" x14ac:dyDescent="0.3">
      <c r="A29" s="20"/>
      <c r="B29" s="52"/>
      <c r="C29" s="132"/>
      <c r="D29" s="52"/>
      <c r="E29" s="107"/>
      <c r="F29" s="52" t="s">
        <v>181</v>
      </c>
      <c r="G29" s="107"/>
      <c r="H29" s="52"/>
      <c r="I29" s="107"/>
      <c r="J29" s="52"/>
      <c r="K29" s="170"/>
      <c r="L29" s="4"/>
      <c r="M29" s="4"/>
      <c r="N29" s="6"/>
    </row>
    <row r="30" spans="1:14" ht="24" customHeight="1" x14ac:dyDescent="0.3">
      <c r="A30" s="7">
        <v>2.5</v>
      </c>
      <c r="B30" s="21"/>
      <c r="C30" s="47"/>
      <c r="D30" s="21"/>
      <c r="E30" s="16"/>
      <c r="F30" s="90" t="s">
        <v>182</v>
      </c>
      <c r="G30" s="16">
        <v>0.57999999999999996</v>
      </c>
      <c r="H30" s="21"/>
      <c r="I30" s="16"/>
      <c r="J30" s="21"/>
      <c r="K30" s="171"/>
      <c r="L30" s="8"/>
      <c r="M30" s="14"/>
      <c r="N30" s="10">
        <f>C30+E30+G30+I30+K30+M30</f>
        <v>0.57999999999999996</v>
      </c>
    </row>
    <row r="31" spans="1:14" ht="14.25" customHeight="1" x14ac:dyDescent="0.3">
      <c r="A31" s="36"/>
      <c r="B31" s="4" t="s">
        <v>183</v>
      </c>
      <c r="C31" s="108"/>
      <c r="D31" s="4"/>
      <c r="E31" s="221"/>
      <c r="F31" s="4"/>
      <c r="G31" s="102"/>
      <c r="H31" s="12" t="s">
        <v>184</v>
      </c>
      <c r="I31" s="102"/>
      <c r="J31" s="4"/>
      <c r="K31" s="49"/>
      <c r="L31" s="4"/>
      <c r="M31" s="4"/>
      <c r="N31" s="222"/>
    </row>
    <row r="32" spans="1:14" ht="24" customHeight="1" x14ac:dyDescent="0.3">
      <c r="A32" s="38">
        <v>6.64</v>
      </c>
      <c r="B32" s="33" t="s">
        <v>22</v>
      </c>
      <c r="C32" s="109">
        <v>0.33</v>
      </c>
      <c r="D32" s="14"/>
      <c r="E32" s="223"/>
      <c r="F32" s="14"/>
      <c r="G32" s="16" t="s">
        <v>185</v>
      </c>
      <c r="H32" s="34" t="s">
        <v>186</v>
      </c>
      <c r="I32" s="16">
        <v>1.2</v>
      </c>
      <c r="J32" s="14"/>
      <c r="K32" s="47"/>
      <c r="L32" s="14"/>
      <c r="M32" s="14"/>
      <c r="N32" s="10">
        <f>C32+I32</f>
        <v>1.53</v>
      </c>
    </row>
    <row r="33" spans="1:14" x14ac:dyDescent="0.3">
      <c r="A33" s="63">
        <f>SUM(A3:A32)</f>
        <v>99.54</v>
      </c>
      <c r="B33" s="64" t="s">
        <v>9</v>
      </c>
      <c r="C33" s="65">
        <f>SUM(C3:C32)</f>
        <v>5</v>
      </c>
      <c r="D33" s="66"/>
      <c r="E33" s="65">
        <f>SUM(E3:E32)</f>
        <v>5.45</v>
      </c>
      <c r="F33" s="67"/>
      <c r="G33" s="65">
        <f>SUM(G3:G32)</f>
        <v>4.0199999999999996</v>
      </c>
      <c r="H33" s="64"/>
      <c r="I33" s="65">
        <f>SUM(I3:I32)</f>
        <v>3.1799999999999997</v>
      </c>
      <c r="J33" s="68"/>
      <c r="K33" s="65">
        <f>SUM(K3:K32)</f>
        <v>5.3199999999999994</v>
      </c>
      <c r="L33" s="66"/>
      <c r="M33" s="69">
        <f>SUM(M4:M30)</f>
        <v>0</v>
      </c>
      <c r="N33" s="65">
        <f>SUM(N3:N32)</f>
        <v>22.969999999999995</v>
      </c>
    </row>
    <row r="34" spans="1:14" x14ac:dyDescent="0.3">
      <c r="A34" s="70"/>
      <c r="B34" s="18" t="s">
        <v>35</v>
      </c>
      <c r="C34" s="71"/>
      <c r="D34" s="18"/>
      <c r="E34" s="72"/>
      <c r="G34" s="18"/>
      <c r="J34" s="18" t="s">
        <v>34</v>
      </c>
      <c r="L34" s="18"/>
      <c r="M34" s="18"/>
    </row>
    <row r="35" spans="1:14" x14ac:dyDescent="0.3">
      <c r="A35" s="70"/>
      <c r="B35" s="18" t="s">
        <v>12</v>
      </c>
      <c r="C35" s="71"/>
      <c r="D35" s="74" t="s">
        <v>180</v>
      </c>
      <c r="G35" s="74"/>
      <c r="H35" s="18"/>
      <c r="I35" s="18"/>
      <c r="J35" s="76">
        <f>N33*4.33</f>
        <v>99.460099999999983</v>
      </c>
      <c r="L35" s="18"/>
    </row>
    <row r="36" spans="1:14" x14ac:dyDescent="0.3">
      <c r="F36" t="s">
        <v>187</v>
      </c>
    </row>
  </sheetData>
  <pageMargins left="0" right="0" top="0" bottom="0" header="0" footer="0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B1" sqref="B1"/>
    </sheetView>
  </sheetViews>
  <sheetFormatPr baseColWidth="10" defaultRowHeight="14.4" x14ac:dyDescent="0.3"/>
  <cols>
    <col min="1" max="1" width="6.109375" customWidth="1"/>
    <col min="2" max="2" width="15" customWidth="1"/>
    <col min="3" max="3" width="6.109375" customWidth="1"/>
    <col min="5" max="5" width="4.44140625" bestFit="1" customWidth="1"/>
    <col min="6" max="6" width="24" customWidth="1"/>
    <col min="7" max="7" width="6" customWidth="1"/>
    <col min="9" max="9" width="5.5546875" customWidth="1"/>
    <col min="10" max="10" width="16.6640625" customWidth="1"/>
    <col min="11" max="11" width="4.44140625" bestFit="1" customWidth="1"/>
    <col min="12" max="12" width="6.5546875" customWidth="1"/>
    <col min="13" max="13" width="5" customWidth="1"/>
    <col min="14" max="14" width="5.109375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132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47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30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35">
        <v>4</v>
      </c>
      <c r="B6" s="34"/>
      <c r="C6" s="44"/>
      <c r="D6" s="33" t="s">
        <v>22</v>
      </c>
      <c r="E6" s="78">
        <v>0.33</v>
      </c>
      <c r="F6" s="34"/>
      <c r="G6" s="44"/>
      <c r="H6" s="33"/>
      <c r="I6" s="78"/>
      <c r="J6" s="33" t="s">
        <v>23</v>
      </c>
      <c r="K6" s="78">
        <v>0.59</v>
      </c>
      <c r="L6" s="8"/>
      <c r="M6" s="47"/>
      <c r="N6" s="35">
        <f>M6+K6+I6+G6+E6+C6</f>
        <v>0.91999999999999993</v>
      </c>
    </row>
    <row r="7" spans="1:14" x14ac:dyDescent="0.3">
      <c r="A7" s="15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35">
        <v>6</v>
      </c>
      <c r="B8" s="34"/>
      <c r="C8" s="44"/>
      <c r="D8" s="33" t="s">
        <v>23</v>
      </c>
      <c r="E8" s="78">
        <v>1.05</v>
      </c>
      <c r="F8" s="34"/>
      <c r="G8" s="78"/>
      <c r="H8" s="33"/>
      <c r="I8" s="78"/>
      <c r="J8" s="33" t="s">
        <v>24</v>
      </c>
      <c r="K8" s="78">
        <v>0.33</v>
      </c>
      <c r="L8" s="13"/>
      <c r="M8" s="80"/>
      <c r="N8" s="35">
        <f>M8+K8+I8+G8+E8+C8</f>
        <v>1.3800000000000001</v>
      </c>
    </row>
    <row r="9" spans="1:14" x14ac:dyDescent="0.3">
      <c r="A9" s="49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4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ht="15.75" customHeight="1" x14ac:dyDescent="0.3">
      <c r="A11" s="165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166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ht="15.75" customHeight="1" x14ac:dyDescent="0.3">
      <c r="A13" s="49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47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18.75" customHeight="1" x14ac:dyDescent="0.3">
      <c r="A15" s="16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167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ht="25.5" customHeight="1" x14ac:dyDescent="0.3">
      <c r="A17" s="49"/>
      <c r="B17" s="12"/>
      <c r="C17" s="49"/>
      <c r="D17" s="12"/>
      <c r="E17" s="4"/>
      <c r="F17" s="4"/>
      <c r="G17" s="49"/>
      <c r="H17" s="6"/>
      <c r="I17" s="49"/>
      <c r="J17" s="12" t="s">
        <v>159</v>
      </c>
      <c r="K17" s="49"/>
      <c r="L17" s="4"/>
      <c r="M17" s="6"/>
      <c r="N17" s="30"/>
    </row>
    <row r="18" spans="1:14" x14ac:dyDescent="0.3">
      <c r="A18" s="47">
        <v>4.33</v>
      </c>
      <c r="B18" s="14"/>
      <c r="C18" s="47"/>
      <c r="D18" s="8"/>
      <c r="E18" s="14"/>
      <c r="F18" s="14"/>
      <c r="G18" s="47"/>
      <c r="H18" s="10"/>
      <c r="I18" s="47"/>
      <c r="J18" s="14" t="s">
        <v>158</v>
      </c>
      <c r="K18" s="47">
        <v>1</v>
      </c>
      <c r="L18" s="14"/>
      <c r="M18" s="10"/>
      <c r="N18" s="35">
        <f>M18+K18+I18+G18+E18+C18</f>
        <v>1</v>
      </c>
    </row>
    <row r="19" spans="1:14" x14ac:dyDescent="0.3">
      <c r="A19" s="184"/>
      <c r="B19" s="28" t="s">
        <v>136</v>
      </c>
      <c r="C19" s="55"/>
      <c r="D19" s="29"/>
      <c r="E19" s="185"/>
      <c r="F19" s="28"/>
      <c r="G19" s="139"/>
      <c r="H19" s="29"/>
      <c r="I19" s="139"/>
      <c r="J19" s="28"/>
      <c r="K19" s="55"/>
      <c r="L19" s="11"/>
      <c r="M19" s="11"/>
      <c r="N19" s="11"/>
    </row>
    <row r="20" spans="1:14" x14ac:dyDescent="0.3">
      <c r="A20" s="31">
        <v>4.33</v>
      </c>
      <c r="B20" s="34" t="s">
        <v>137</v>
      </c>
      <c r="C20" s="44">
        <v>1</v>
      </c>
      <c r="D20" s="33"/>
      <c r="E20" s="140"/>
      <c r="F20" s="34"/>
      <c r="G20" s="147"/>
      <c r="H20" s="33"/>
      <c r="I20" s="147"/>
      <c r="J20" s="34"/>
      <c r="K20" s="44"/>
      <c r="L20" s="13"/>
      <c r="M20" s="47"/>
      <c r="N20" s="35">
        <f>M20+K20+I20+G20+E20+C20</f>
        <v>1</v>
      </c>
    </row>
    <row r="21" spans="1:14" x14ac:dyDescent="0.3">
      <c r="A21" s="123"/>
      <c r="B21" s="28"/>
      <c r="C21" s="55"/>
      <c r="D21" s="29"/>
      <c r="E21" s="185"/>
      <c r="F21" s="28" t="s">
        <v>165</v>
      </c>
      <c r="G21" s="139"/>
      <c r="H21" s="29"/>
      <c r="I21" s="139"/>
      <c r="J21" s="28"/>
      <c r="K21" s="55"/>
      <c r="L21" s="11"/>
      <c r="M21" s="49"/>
      <c r="N21" s="30"/>
    </row>
    <row r="22" spans="1:14" ht="15.75" customHeight="1" x14ac:dyDescent="0.3">
      <c r="A22" s="43">
        <v>2.5</v>
      </c>
      <c r="B22" s="34"/>
      <c r="C22" s="44"/>
      <c r="D22" s="33"/>
      <c r="E22" s="140"/>
      <c r="F22" s="34" t="s">
        <v>108</v>
      </c>
      <c r="G22" s="147">
        <v>0.57999999999999996</v>
      </c>
      <c r="H22" s="33"/>
      <c r="I22" s="147"/>
      <c r="J22" s="34"/>
      <c r="K22" s="44"/>
      <c r="L22" s="13"/>
      <c r="M22" s="47"/>
      <c r="N22" s="35">
        <f>K22+I22+G22+E22+C22</f>
        <v>0.57999999999999996</v>
      </c>
    </row>
    <row r="23" spans="1:14" x14ac:dyDescent="0.3">
      <c r="A23" s="63">
        <f>SUM(A3:A22)</f>
        <v>57.720000000000006</v>
      </c>
      <c r="B23" s="64" t="s">
        <v>9</v>
      </c>
      <c r="C23" s="65">
        <f>SUM(C3:C22)</f>
        <v>2.67</v>
      </c>
      <c r="D23" s="66"/>
      <c r="E23" s="65">
        <f>SUM(E3:E22)</f>
        <v>3.34</v>
      </c>
      <c r="F23" s="67"/>
      <c r="G23" s="65">
        <f>SUM(G3:G22)</f>
        <v>2.81</v>
      </c>
      <c r="H23" s="64"/>
      <c r="I23" s="65">
        <f>SUM(I3:I22)</f>
        <v>1.34</v>
      </c>
      <c r="J23" s="68"/>
      <c r="K23" s="65">
        <f>SUM(K4:K22)</f>
        <v>3.17</v>
      </c>
      <c r="L23" s="66"/>
      <c r="M23" s="69">
        <f>SUM(M4:M22)</f>
        <v>0</v>
      </c>
      <c r="N23" s="65">
        <f>SUM(N4:N22)</f>
        <v>13.329999999999998</v>
      </c>
    </row>
    <row r="24" spans="1:14" x14ac:dyDescent="0.3">
      <c r="A24" s="70"/>
      <c r="B24" s="18" t="s">
        <v>35</v>
      </c>
      <c r="C24" s="71"/>
      <c r="D24" s="18"/>
      <c r="E24" s="72"/>
      <c r="F24" t="str">
        <f>B1</f>
        <v>SARA MARTINEZ GONZALEZ-FIERRO</v>
      </c>
      <c r="G24" s="18"/>
      <c r="J24" s="18" t="s">
        <v>34</v>
      </c>
      <c r="L24" s="18"/>
      <c r="M24" s="18"/>
    </row>
    <row r="25" spans="1:14" x14ac:dyDescent="0.3">
      <c r="A25" s="70"/>
      <c r="B25" s="18" t="s">
        <v>12</v>
      </c>
      <c r="C25" s="71"/>
      <c r="D25" s="74" t="s">
        <v>178</v>
      </c>
      <c r="G25" s="74"/>
      <c r="H25" s="18"/>
      <c r="I25" s="18"/>
      <c r="J25" s="76">
        <f>N23*4.33</f>
        <v>57.718899999999991</v>
      </c>
      <c r="L25" s="18"/>
    </row>
  </sheetData>
  <pageMargins left="0.7" right="0.7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9" workbookViewId="0">
      <selection sqref="A1:N33"/>
    </sheetView>
  </sheetViews>
  <sheetFormatPr baseColWidth="10" defaultRowHeight="14.4" x14ac:dyDescent="0.3"/>
  <cols>
    <col min="1" max="1" width="6.5546875" customWidth="1"/>
    <col min="2" max="2" width="16.6640625" customWidth="1"/>
    <col min="3" max="3" width="6" customWidth="1"/>
    <col min="5" max="5" width="5.44140625" customWidth="1"/>
    <col min="6" max="6" width="18.109375" customWidth="1"/>
    <col min="7" max="7" width="5.33203125" customWidth="1"/>
    <col min="8" max="8" width="16.109375" customWidth="1"/>
    <col min="9" max="9" width="6.44140625" customWidth="1"/>
    <col min="10" max="10" width="17.33203125" customWidth="1"/>
    <col min="11" max="11" width="5.6640625" customWidth="1"/>
    <col min="12" max="12" width="6.6640625" customWidth="1"/>
    <col min="13" max="13" width="4.88671875" customWidth="1"/>
    <col min="14" max="14" width="6.33203125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132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47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30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35">
        <v>4</v>
      </c>
      <c r="B6" s="34"/>
      <c r="C6" s="44"/>
      <c r="D6" s="33" t="s">
        <v>22</v>
      </c>
      <c r="E6" s="78">
        <v>0.33</v>
      </c>
      <c r="F6" s="34"/>
      <c r="G6" s="44"/>
      <c r="H6" s="33"/>
      <c r="I6" s="78"/>
      <c r="J6" s="33" t="s">
        <v>23</v>
      </c>
      <c r="K6" s="78">
        <v>0.59</v>
      </c>
      <c r="L6" s="8"/>
      <c r="M6" s="47"/>
      <c r="N6" s="35">
        <f>M6+K6+I6+G6+E6+C6</f>
        <v>0.91999999999999993</v>
      </c>
    </row>
    <row r="7" spans="1:14" x14ac:dyDescent="0.3">
      <c r="A7" s="15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35">
        <v>6</v>
      </c>
      <c r="B8" s="34"/>
      <c r="C8" s="44"/>
      <c r="D8" s="33" t="s">
        <v>23</v>
      </c>
      <c r="E8" s="78">
        <v>1.05</v>
      </c>
      <c r="F8" s="34"/>
      <c r="G8" s="78"/>
      <c r="H8" s="33"/>
      <c r="I8" s="78"/>
      <c r="J8" s="33" t="s">
        <v>24</v>
      </c>
      <c r="K8" s="78">
        <v>0.33</v>
      </c>
      <c r="L8" s="13"/>
      <c r="M8" s="80"/>
      <c r="N8" s="35">
        <f>M8+K8+I8+G8+E8+C8</f>
        <v>1.3800000000000001</v>
      </c>
    </row>
    <row r="9" spans="1:14" x14ac:dyDescent="0.3">
      <c r="A9" s="49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4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ht="14.25" customHeight="1" x14ac:dyDescent="0.3">
      <c r="A11" s="165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166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ht="15" customHeight="1" x14ac:dyDescent="0.3">
      <c r="A13" s="49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47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26.25" customHeight="1" x14ac:dyDescent="0.3">
      <c r="A15" s="16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167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ht="24.6" x14ac:dyDescent="0.3">
      <c r="A17" s="49"/>
      <c r="B17" s="12"/>
      <c r="C17" s="49"/>
      <c r="D17" s="12"/>
      <c r="E17" s="4"/>
      <c r="F17" s="4"/>
      <c r="G17" s="49"/>
      <c r="H17" s="6"/>
      <c r="I17" s="49"/>
      <c r="J17" s="12" t="s">
        <v>159</v>
      </c>
      <c r="K17" s="49"/>
      <c r="L17" s="4"/>
      <c r="M17" s="6"/>
      <c r="N17" s="30"/>
    </row>
    <row r="18" spans="1:14" x14ac:dyDescent="0.3">
      <c r="A18" s="47">
        <v>4.33</v>
      </c>
      <c r="B18" s="14"/>
      <c r="C18" s="47"/>
      <c r="D18" s="8"/>
      <c r="E18" s="14"/>
      <c r="F18" s="14"/>
      <c r="G18" s="47"/>
      <c r="H18" s="10"/>
      <c r="I18" s="47"/>
      <c r="J18" s="14" t="s">
        <v>158</v>
      </c>
      <c r="K18" s="47">
        <v>1</v>
      </c>
      <c r="L18" s="14"/>
      <c r="M18" s="10"/>
      <c r="N18" s="35">
        <f>M18+K18+I18+G18+E18+C18</f>
        <v>1</v>
      </c>
    </row>
    <row r="19" spans="1:14" x14ac:dyDescent="0.3">
      <c r="A19" s="184"/>
      <c r="B19" s="28" t="s">
        <v>136</v>
      </c>
      <c r="C19" s="55"/>
      <c r="D19" s="29"/>
      <c r="E19" s="185"/>
      <c r="F19" s="28"/>
      <c r="G19" s="139"/>
      <c r="H19" s="29"/>
      <c r="I19" s="139"/>
      <c r="J19" s="28"/>
      <c r="K19" s="55"/>
      <c r="L19" s="11"/>
      <c r="M19" s="11"/>
      <c r="N19" s="11"/>
    </row>
    <row r="20" spans="1:14" x14ac:dyDescent="0.3">
      <c r="A20" s="31">
        <v>4.33</v>
      </c>
      <c r="B20" s="34" t="s">
        <v>137</v>
      </c>
      <c r="C20" s="44">
        <v>1</v>
      </c>
      <c r="D20" s="33"/>
      <c r="E20" s="140"/>
      <c r="F20" s="34"/>
      <c r="G20" s="147"/>
      <c r="H20" s="33"/>
      <c r="I20" s="147"/>
      <c r="J20" s="34"/>
      <c r="K20" s="44"/>
      <c r="L20" s="13"/>
      <c r="M20" s="47"/>
      <c r="N20" s="35">
        <f>M20+K20+I20+G20+E20+C20</f>
        <v>1</v>
      </c>
    </row>
    <row r="21" spans="1:14" x14ac:dyDescent="0.3">
      <c r="A21" s="123"/>
      <c r="B21" s="28"/>
      <c r="C21" s="55"/>
      <c r="D21" s="29"/>
      <c r="E21" s="185"/>
      <c r="F21" s="28" t="s">
        <v>165</v>
      </c>
      <c r="G21" s="139"/>
      <c r="H21" s="29"/>
      <c r="I21" s="139"/>
      <c r="J21" s="28"/>
      <c r="K21" s="55"/>
      <c r="L21" s="11"/>
      <c r="M21" s="49"/>
      <c r="N21" s="30"/>
    </row>
    <row r="22" spans="1:14" x14ac:dyDescent="0.3">
      <c r="A22" s="43">
        <v>2.5</v>
      </c>
      <c r="B22" s="34"/>
      <c r="C22" s="44"/>
      <c r="D22" s="33"/>
      <c r="E22" s="140"/>
      <c r="F22" s="34" t="s">
        <v>108</v>
      </c>
      <c r="G22" s="147">
        <v>0.57999999999999996</v>
      </c>
      <c r="H22" s="33"/>
      <c r="I22" s="147"/>
      <c r="J22" s="34"/>
      <c r="K22" s="44"/>
      <c r="L22" s="13"/>
      <c r="M22" s="47"/>
      <c r="N22" s="35">
        <f>K22+I22+G22+E22+C22</f>
        <v>0.57999999999999996</v>
      </c>
    </row>
    <row r="23" spans="1:14" ht="14.25" customHeight="1" x14ac:dyDescent="0.3">
      <c r="A23" s="3"/>
      <c r="B23" s="52" t="s">
        <v>160</v>
      </c>
      <c r="C23" s="4"/>
      <c r="D23" s="215"/>
      <c r="E23" s="4"/>
      <c r="F23" s="52"/>
      <c r="G23" s="4"/>
      <c r="H23" s="52" t="s">
        <v>160</v>
      </c>
      <c r="I23" s="4"/>
      <c r="J23" s="52"/>
      <c r="K23" s="4"/>
      <c r="L23" s="51"/>
      <c r="M23" s="4"/>
      <c r="N23" s="4"/>
    </row>
    <row r="24" spans="1:14" x14ac:dyDescent="0.3">
      <c r="A24" s="7">
        <v>6</v>
      </c>
      <c r="B24" s="8" t="s">
        <v>23</v>
      </c>
      <c r="C24" s="14">
        <v>0.69</v>
      </c>
      <c r="D24" s="14"/>
      <c r="E24" s="26"/>
      <c r="F24" s="8"/>
      <c r="G24" s="14"/>
      <c r="H24" s="8" t="s">
        <v>23</v>
      </c>
      <c r="I24" s="14">
        <v>0.69</v>
      </c>
      <c r="J24" s="14"/>
      <c r="K24" s="14"/>
      <c r="L24" s="14"/>
      <c r="M24" s="14"/>
      <c r="N24" s="14">
        <f>C24+E24+G24+I24+K24+M24</f>
        <v>1.38</v>
      </c>
    </row>
    <row r="25" spans="1:14" x14ac:dyDescent="0.3">
      <c r="A25" s="3"/>
      <c r="B25" s="12" t="s">
        <v>161</v>
      </c>
      <c r="C25" s="5"/>
      <c r="D25" s="85"/>
      <c r="E25" s="85"/>
      <c r="F25" s="52" t="s">
        <v>161</v>
      </c>
      <c r="G25" s="5"/>
      <c r="H25" s="52"/>
      <c r="I25" s="5"/>
      <c r="J25" s="52" t="s">
        <v>161</v>
      </c>
      <c r="K25" s="85"/>
      <c r="L25" s="52"/>
      <c r="M25" s="4"/>
      <c r="N25" s="4"/>
    </row>
    <row r="26" spans="1:14" x14ac:dyDescent="0.3">
      <c r="A26" s="7">
        <v>5</v>
      </c>
      <c r="B26" s="21" t="s">
        <v>24</v>
      </c>
      <c r="C26" s="14">
        <v>0.25</v>
      </c>
      <c r="D26" s="8"/>
      <c r="E26" s="8"/>
      <c r="F26" s="8" t="s">
        <v>23</v>
      </c>
      <c r="G26" s="14">
        <v>0.65</v>
      </c>
      <c r="H26" s="14"/>
      <c r="I26" s="14"/>
      <c r="J26" s="21" t="s">
        <v>24</v>
      </c>
      <c r="K26" s="8">
        <v>0.25</v>
      </c>
      <c r="L26" s="8"/>
      <c r="M26" s="14"/>
      <c r="N26" s="14">
        <f>C26+E26+G26+I26+K26+M26</f>
        <v>1.1499999999999999</v>
      </c>
    </row>
    <row r="27" spans="1:14" x14ac:dyDescent="0.3">
      <c r="A27" s="53"/>
      <c r="B27" s="54" t="s">
        <v>32</v>
      </c>
      <c r="C27" s="29"/>
      <c r="D27" s="216"/>
      <c r="E27" s="57"/>
      <c r="F27" s="54"/>
      <c r="G27" s="29"/>
      <c r="H27" s="54" t="s">
        <v>32</v>
      </c>
      <c r="I27" s="57"/>
      <c r="J27" s="58"/>
      <c r="K27" s="29"/>
      <c r="L27" s="54"/>
      <c r="M27" s="57"/>
      <c r="N27" s="29"/>
    </row>
    <row r="28" spans="1:14" ht="29.25" customHeight="1" x14ac:dyDescent="0.3">
      <c r="A28" s="59">
        <v>5.3</v>
      </c>
      <c r="B28" s="217" t="s">
        <v>33</v>
      </c>
      <c r="C28" s="33">
        <v>0.47</v>
      </c>
      <c r="D28" s="190"/>
      <c r="E28" s="62"/>
      <c r="F28" s="60"/>
      <c r="G28" s="33"/>
      <c r="H28" s="190" t="s">
        <v>23</v>
      </c>
      <c r="I28" s="62">
        <v>0.75</v>
      </c>
      <c r="J28" s="60"/>
      <c r="K28" s="33"/>
      <c r="L28" s="190"/>
      <c r="M28" s="62"/>
      <c r="N28" s="40">
        <f>C28+E28+G28+I28+K28+M28</f>
        <v>1.22</v>
      </c>
    </row>
    <row r="29" spans="1:14" x14ac:dyDescent="0.3">
      <c r="A29" s="218"/>
      <c r="B29" s="145" t="s">
        <v>176</v>
      </c>
      <c r="C29" s="40"/>
      <c r="D29" s="219"/>
      <c r="E29" s="220"/>
      <c r="F29" s="145"/>
      <c r="G29" s="40"/>
      <c r="H29" s="40" t="s">
        <v>176</v>
      </c>
      <c r="I29" s="220"/>
      <c r="J29" s="145"/>
      <c r="K29" s="40"/>
      <c r="L29" s="219"/>
      <c r="M29" s="220"/>
      <c r="N29" s="29"/>
    </row>
    <row r="30" spans="1:14" x14ac:dyDescent="0.3">
      <c r="A30" s="218">
        <v>6.49</v>
      </c>
      <c r="B30" s="145" t="s">
        <v>23</v>
      </c>
      <c r="C30" s="40">
        <v>0.75</v>
      </c>
      <c r="D30" s="219"/>
      <c r="E30" s="220"/>
      <c r="F30" s="145"/>
      <c r="G30" s="40"/>
      <c r="H30" s="219" t="s">
        <v>23</v>
      </c>
      <c r="I30" s="220">
        <v>0.75</v>
      </c>
      <c r="J30" s="145"/>
      <c r="K30" s="40"/>
      <c r="L30" s="219"/>
      <c r="M30" s="220"/>
      <c r="N30" s="40">
        <f>C30+E30+G30+I30+K30</f>
        <v>1.5</v>
      </c>
    </row>
    <row r="31" spans="1:14" x14ac:dyDescent="0.3">
      <c r="A31" s="63">
        <f>SUM(A3:A30)</f>
        <v>80.509999999999991</v>
      </c>
      <c r="B31" s="64" t="s">
        <v>9</v>
      </c>
      <c r="C31" s="65">
        <f>SUM(C3:C30)</f>
        <v>4.83</v>
      </c>
      <c r="D31" s="66"/>
      <c r="E31" s="65">
        <f>SUM(E3:E30)</f>
        <v>3.34</v>
      </c>
      <c r="F31" s="67"/>
      <c r="G31" s="65">
        <f>SUM(G3:G30)</f>
        <v>3.46</v>
      </c>
      <c r="H31" s="64"/>
      <c r="I31" s="65">
        <f>SUM(I3:I30)</f>
        <v>3.5300000000000002</v>
      </c>
      <c r="J31" s="68"/>
      <c r="K31" s="65">
        <f>SUM(K4:K30)</f>
        <v>3.42</v>
      </c>
      <c r="L31" s="66"/>
      <c r="M31" s="69">
        <f>SUM(M4:M30)</f>
        <v>0</v>
      </c>
      <c r="N31" s="65">
        <f>SUM(N4:N30)</f>
        <v>18.579999999999998</v>
      </c>
    </row>
    <row r="32" spans="1:14" x14ac:dyDescent="0.3">
      <c r="A32" s="70"/>
      <c r="B32" s="18" t="s">
        <v>35</v>
      </c>
      <c r="C32" s="71"/>
      <c r="D32" s="18"/>
      <c r="E32" s="72"/>
      <c r="F32" t="str">
        <f>B1</f>
        <v>SARA MARTINEZ GONZALEZ-FIERRO</v>
      </c>
      <c r="G32" s="18"/>
      <c r="J32" s="18" t="s">
        <v>34</v>
      </c>
      <c r="L32" s="18"/>
      <c r="M32" s="18"/>
    </row>
    <row r="33" spans="1:12" x14ac:dyDescent="0.3">
      <c r="A33" s="70"/>
      <c r="B33" s="18" t="s">
        <v>12</v>
      </c>
      <c r="C33" s="71"/>
      <c r="D33" s="74" t="s">
        <v>177</v>
      </c>
      <c r="G33" s="74"/>
      <c r="H33" s="18"/>
      <c r="I33" s="18"/>
      <c r="J33" s="76">
        <f>N31*4.33</f>
        <v>80.451399999999992</v>
      </c>
      <c r="L33" s="18"/>
    </row>
  </sheetData>
  <pageMargins left="0" right="0" top="0" bottom="0" header="0" footer="0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sqref="A1:N27"/>
    </sheetView>
  </sheetViews>
  <sheetFormatPr baseColWidth="10" defaultRowHeight="14.4" x14ac:dyDescent="0.3"/>
  <cols>
    <col min="1" max="1" width="6.88671875" customWidth="1"/>
    <col min="2" max="2" width="15.88671875" customWidth="1"/>
    <col min="3" max="3" width="6.33203125" customWidth="1"/>
    <col min="4" max="4" width="14" customWidth="1"/>
    <col min="5" max="5" width="5.44140625" customWidth="1"/>
    <col min="6" max="6" width="22.5546875" customWidth="1"/>
    <col min="7" max="7" width="6" customWidth="1"/>
    <col min="8" max="8" width="15" customWidth="1"/>
    <col min="9" max="9" width="6.33203125" customWidth="1"/>
    <col min="10" max="10" width="14.6640625" customWidth="1"/>
    <col min="11" max="11" width="5.44140625" customWidth="1"/>
    <col min="12" max="12" width="5" customWidth="1"/>
    <col min="13" max="13" width="4" customWidth="1"/>
    <col min="14" max="14" width="6.44140625" customWidth="1"/>
  </cols>
  <sheetData>
    <row r="1" spans="1:15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</row>
    <row r="2" spans="1:15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5" ht="21.6" x14ac:dyDescent="0.3">
      <c r="A3" s="30"/>
      <c r="B3" s="28" t="s">
        <v>25</v>
      </c>
      <c r="C3" s="55"/>
      <c r="D3" s="28" t="s">
        <v>25</v>
      </c>
      <c r="E3" s="81"/>
      <c r="F3" s="28" t="s">
        <v>25</v>
      </c>
      <c r="G3" s="55"/>
      <c r="H3" s="28" t="s">
        <v>25</v>
      </c>
      <c r="I3" s="55"/>
      <c r="J3" s="28" t="s">
        <v>25</v>
      </c>
      <c r="K3" s="55"/>
      <c r="L3" s="29"/>
      <c r="M3" s="30"/>
      <c r="N3" s="30"/>
      <c r="O3" t="s">
        <v>169</v>
      </c>
    </row>
    <row r="4" spans="1:15" x14ac:dyDescent="0.3">
      <c r="A4" s="35">
        <v>14.08</v>
      </c>
      <c r="B4" s="32" t="s">
        <v>24</v>
      </c>
      <c r="C4" s="44">
        <v>0.36</v>
      </c>
      <c r="D4" s="33" t="s">
        <v>22</v>
      </c>
      <c r="E4" s="44">
        <v>0.36</v>
      </c>
      <c r="F4" s="34" t="s">
        <v>24</v>
      </c>
      <c r="G4" s="44">
        <v>0.36</v>
      </c>
      <c r="H4" s="33" t="s">
        <v>26</v>
      </c>
      <c r="I4" s="44">
        <v>1.81</v>
      </c>
      <c r="J4" s="33" t="s">
        <v>24</v>
      </c>
      <c r="K4" s="44">
        <v>0.36</v>
      </c>
      <c r="L4" s="33"/>
      <c r="M4" s="35"/>
      <c r="N4" s="35">
        <f>M4+K4+I4+G4+E4+C4</f>
        <v>3.2499999999999996</v>
      </c>
    </row>
    <row r="5" spans="1:15" x14ac:dyDescent="0.3">
      <c r="A5" s="132"/>
      <c r="B5" s="131" t="s">
        <v>111</v>
      </c>
      <c r="C5" s="132"/>
      <c r="D5" s="131" t="s">
        <v>111</v>
      </c>
      <c r="E5" s="91"/>
      <c r="F5" s="131" t="s">
        <v>111</v>
      </c>
      <c r="G5" s="91"/>
      <c r="H5" s="131" t="s">
        <v>111</v>
      </c>
      <c r="I5" s="132"/>
      <c r="J5" s="131" t="s">
        <v>111</v>
      </c>
      <c r="K5" s="132"/>
      <c r="L5" s="131"/>
      <c r="M5" s="132"/>
      <c r="N5" s="132"/>
      <c r="O5" t="s">
        <v>170</v>
      </c>
    </row>
    <row r="6" spans="1:15" x14ac:dyDescent="0.3">
      <c r="A6" s="47">
        <v>14.2</v>
      </c>
      <c r="B6" s="8" t="s">
        <v>22</v>
      </c>
      <c r="C6" s="47">
        <v>0.33</v>
      </c>
      <c r="D6" s="8" t="s">
        <v>23</v>
      </c>
      <c r="E6" s="82">
        <v>1.96</v>
      </c>
      <c r="F6" s="8" t="s">
        <v>24</v>
      </c>
      <c r="G6" s="82">
        <v>0.33</v>
      </c>
      <c r="H6" s="8" t="s">
        <v>22</v>
      </c>
      <c r="I6" s="133">
        <v>0.33</v>
      </c>
      <c r="J6" s="14" t="s">
        <v>24</v>
      </c>
      <c r="K6" s="133">
        <v>0.33</v>
      </c>
      <c r="L6" s="14"/>
      <c r="M6" s="47"/>
      <c r="N6" s="35">
        <f>M6+K6+I6+G6+E6+C6</f>
        <v>3.2800000000000002</v>
      </c>
    </row>
    <row r="7" spans="1:15" x14ac:dyDescent="0.3">
      <c r="A7" s="30"/>
      <c r="B7" s="45"/>
      <c r="C7" s="55"/>
      <c r="D7" s="45" t="s">
        <v>29</v>
      </c>
      <c r="E7" s="55"/>
      <c r="F7" s="45"/>
      <c r="G7" s="55"/>
      <c r="H7" s="45"/>
      <c r="I7" s="55"/>
      <c r="J7" s="45" t="s">
        <v>29</v>
      </c>
      <c r="K7" s="55"/>
      <c r="L7" s="4"/>
      <c r="M7" s="49"/>
      <c r="N7" s="49"/>
      <c r="O7" t="s">
        <v>168</v>
      </c>
    </row>
    <row r="8" spans="1:15" x14ac:dyDescent="0.3">
      <c r="A8" s="35">
        <v>4</v>
      </c>
      <c r="B8" s="34"/>
      <c r="C8" s="44"/>
      <c r="D8" s="33" t="s">
        <v>22</v>
      </c>
      <c r="E8" s="78">
        <v>0.33</v>
      </c>
      <c r="F8" s="34"/>
      <c r="G8" s="44"/>
      <c r="H8" s="33"/>
      <c r="I8" s="78"/>
      <c r="J8" s="33" t="s">
        <v>23</v>
      </c>
      <c r="K8" s="78">
        <v>0.59</v>
      </c>
      <c r="L8" s="8"/>
      <c r="M8" s="47"/>
      <c r="N8" s="35">
        <f>M8+K8+I8+G8+E8+C8</f>
        <v>0.91999999999999993</v>
      </c>
    </row>
    <row r="9" spans="1:15" x14ac:dyDescent="0.3">
      <c r="A9" s="158"/>
      <c r="B9" s="18"/>
      <c r="C9" s="41"/>
      <c r="D9" s="45" t="s">
        <v>30</v>
      </c>
      <c r="E9" s="41"/>
      <c r="F9" s="45"/>
      <c r="G9" s="41"/>
      <c r="H9" s="45"/>
      <c r="I9" s="41"/>
      <c r="J9" s="45" t="s">
        <v>30</v>
      </c>
      <c r="K9" s="41"/>
      <c r="L9" s="11"/>
      <c r="M9" s="79"/>
      <c r="N9" s="79"/>
      <c r="O9" t="s">
        <v>168</v>
      </c>
    </row>
    <row r="10" spans="1:15" x14ac:dyDescent="0.3">
      <c r="A10" s="35">
        <v>6</v>
      </c>
      <c r="B10" s="34"/>
      <c r="C10" s="44"/>
      <c r="D10" s="33" t="s">
        <v>23</v>
      </c>
      <c r="E10" s="78">
        <v>1.05</v>
      </c>
      <c r="F10" s="34"/>
      <c r="G10" s="78"/>
      <c r="H10" s="33"/>
      <c r="I10" s="78"/>
      <c r="J10" s="33" t="s">
        <v>24</v>
      </c>
      <c r="K10" s="78">
        <v>0.33</v>
      </c>
      <c r="L10" s="13"/>
      <c r="M10" s="80"/>
      <c r="N10" s="35">
        <f>M10+K10+I10+G10+E10+C10</f>
        <v>1.3800000000000001</v>
      </c>
    </row>
    <row r="11" spans="1:15" x14ac:dyDescent="0.3">
      <c r="A11" s="49"/>
      <c r="B11" s="51" t="s">
        <v>31</v>
      </c>
      <c r="C11" s="6"/>
      <c r="D11" s="51"/>
      <c r="E11" s="6"/>
      <c r="F11" s="52"/>
      <c r="G11" s="6"/>
      <c r="H11" s="51" t="s">
        <v>31</v>
      </c>
      <c r="I11" s="6"/>
      <c r="J11" s="51"/>
      <c r="K11" s="6"/>
      <c r="L11" s="11"/>
      <c r="M11" s="79"/>
      <c r="N11" s="79"/>
      <c r="O11" t="s">
        <v>168</v>
      </c>
    </row>
    <row r="12" spans="1:15" x14ac:dyDescent="0.3">
      <c r="A12" s="47">
        <v>8.75</v>
      </c>
      <c r="B12" s="14" t="s">
        <v>23</v>
      </c>
      <c r="C12" s="82">
        <v>1.01</v>
      </c>
      <c r="D12" s="14"/>
      <c r="E12" s="82"/>
      <c r="F12" s="8"/>
      <c r="G12" s="10"/>
      <c r="H12" s="14" t="s">
        <v>23</v>
      </c>
      <c r="I12" s="10">
        <v>1.01</v>
      </c>
      <c r="J12" s="14"/>
      <c r="K12" s="10"/>
      <c r="L12" s="13"/>
      <c r="M12" s="80"/>
      <c r="N12" s="35">
        <f>M12+K12+I12+G12+E12+C12</f>
        <v>2.02</v>
      </c>
    </row>
    <row r="13" spans="1:15" ht="11.25" customHeight="1" x14ac:dyDescent="0.3">
      <c r="A13" s="165"/>
      <c r="B13" s="28"/>
      <c r="C13" s="30"/>
      <c r="D13" s="29"/>
      <c r="E13" s="30"/>
      <c r="F13" s="28" t="s">
        <v>110</v>
      </c>
      <c r="G13" s="55"/>
      <c r="H13" s="28"/>
      <c r="I13" s="30"/>
      <c r="J13" s="29"/>
      <c r="K13" s="30"/>
      <c r="L13" s="29"/>
      <c r="M13" s="55"/>
      <c r="N13" s="55"/>
      <c r="O13" t="s">
        <v>170</v>
      </c>
    </row>
    <row r="14" spans="1:15" x14ac:dyDescent="0.3">
      <c r="A14" s="166">
        <v>5.18</v>
      </c>
      <c r="B14" s="33"/>
      <c r="C14" s="35"/>
      <c r="D14" s="33"/>
      <c r="E14" s="35"/>
      <c r="F14" s="33" t="s">
        <v>23</v>
      </c>
      <c r="G14" s="44">
        <v>1.2</v>
      </c>
      <c r="H14" s="34"/>
      <c r="I14" s="35"/>
      <c r="J14" s="33"/>
      <c r="K14" s="35"/>
      <c r="L14" s="33"/>
      <c r="M14" s="44"/>
      <c r="N14" s="35">
        <f>M14+K14+I14+G14+E14+C14</f>
        <v>1.2</v>
      </c>
    </row>
    <row r="15" spans="1:15" ht="18" customHeight="1" x14ac:dyDescent="0.3">
      <c r="A15" s="49"/>
      <c r="B15" s="85" t="s">
        <v>85</v>
      </c>
      <c r="C15" s="5"/>
      <c r="D15" s="85"/>
      <c r="E15" s="5"/>
      <c r="F15" s="85"/>
      <c r="G15" s="5"/>
      <c r="H15" s="6"/>
      <c r="I15" s="85"/>
      <c r="J15" s="85" t="s">
        <v>85</v>
      </c>
      <c r="K15" s="5"/>
      <c r="L15" s="5"/>
      <c r="M15" s="5"/>
      <c r="N15" s="5"/>
      <c r="O15" t="s">
        <v>171</v>
      </c>
    </row>
    <row r="16" spans="1:15" x14ac:dyDescent="0.3">
      <c r="A16" s="47">
        <v>5.41</v>
      </c>
      <c r="B16" s="14" t="s">
        <v>22</v>
      </c>
      <c r="C16" s="14">
        <v>0.33</v>
      </c>
      <c r="D16" s="8"/>
      <c r="E16" s="14"/>
      <c r="F16" s="14"/>
      <c r="G16" s="14"/>
      <c r="H16" s="10"/>
      <c r="I16" s="14"/>
      <c r="J16" s="14" t="s">
        <v>23</v>
      </c>
      <c r="K16" s="14">
        <v>0.92</v>
      </c>
      <c r="L16" s="14"/>
      <c r="M16" s="14"/>
      <c r="N16" s="35">
        <f>M16+K16+I16+G16+E16+C16</f>
        <v>1.25</v>
      </c>
    </row>
    <row r="17" spans="1:15" ht="15" customHeight="1" x14ac:dyDescent="0.3">
      <c r="A17" s="168"/>
      <c r="B17" s="4"/>
      <c r="C17" s="49"/>
      <c r="D17" s="12"/>
      <c r="E17" s="4"/>
      <c r="F17" s="12" t="s">
        <v>133</v>
      </c>
      <c r="G17" s="49"/>
      <c r="H17" s="6"/>
      <c r="I17" s="49"/>
      <c r="J17" s="4"/>
      <c r="K17" s="49"/>
      <c r="L17" s="4"/>
      <c r="M17" s="6"/>
      <c r="N17" s="6"/>
      <c r="O17" t="s">
        <v>170</v>
      </c>
    </row>
    <row r="18" spans="1:15" x14ac:dyDescent="0.3">
      <c r="A18" s="167">
        <v>3.02</v>
      </c>
      <c r="B18" s="14"/>
      <c r="C18" s="47"/>
      <c r="D18" s="8"/>
      <c r="E18" s="14"/>
      <c r="F18" s="14" t="s">
        <v>23</v>
      </c>
      <c r="G18" s="47">
        <v>0.7</v>
      </c>
      <c r="H18" s="10"/>
      <c r="I18" s="47"/>
      <c r="J18" s="14"/>
      <c r="K18" s="47"/>
      <c r="L18" s="14"/>
      <c r="M18" s="10"/>
      <c r="N18" s="35">
        <f>M18+K18+I18+G18+E18+C18</f>
        <v>0.7</v>
      </c>
    </row>
    <row r="19" spans="1:15" ht="24.6" x14ac:dyDescent="0.3">
      <c r="A19" s="49"/>
      <c r="B19" s="12" t="s">
        <v>159</v>
      </c>
      <c r="C19" s="49"/>
      <c r="D19" s="12"/>
      <c r="E19" s="4"/>
      <c r="F19" s="4"/>
      <c r="G19" s="49"/>
      <c r="H19" s="6"/>
      <c r="I19" s="49"/>
      <c r="J19" s="4"/>
      <c r="K19" s="49"/>
      <c r="L19" s="4"/>
      <c r="M19" s="6"/>
      <c r="N19" s="30"/>
    </row>
    <row r="20" spans="1:15" x14ac:dyDescent="0.3">
      <c r="A20" s="47">
        <v>4.33</v>
      </c>
      <c r="B20" s="14" t="s">
        <v>158</v>
      </c>
      <c r="C20" s="47">
        <v>1</v>
      </c>
      <c r="D20" s="8"/>
      <c r="E20" s="14"/>
      <c r="F20" s="14"/>
      <c r="G20" s="47"/>
      <c r="H20" s="10"/>
      <c r="I20" s="47"/>
      <c r="J20" s="14"/>
      <c r="K20" s="47"/>
      <c r="L20" s="14"/>
      <c r="M20" s="10"/>
      <c r="N20" s="35">
        <f>M20+K20+I20+G20+E20+C20</f>
        <v>1</v>
      </c>
      <c r="O20" t="s">
        <v>172</v>
      </c>
    </row>
    <row r="21" spans="1:15" x14ac:dyDescent="0.3">
      <c r="A21" s="184"/>
      <c r="B21" s="28" t="s">
        <v>136</v>
      </c>
      <c r="C21" s="55"/>
      <c r="D21" s="29"/>
      <c r="E21" s="185"/>
      <c r="F21" s="28"/>
      <c r="G21" s="139"/>
      <c r="H21" s="29"/>
      <c r="I21" s="139"/>
      <c r="J21" s="28"/>
      <c r="K21" s="55"/>
      <c r="L21" s="11"/>
      <c r="M21" s="11"/>
      <c r="N21" s="11"/>
    </row>
    <row r="22" spans="1:15" x14ac:dyDescent="0.3">
      <c r="A22" s="31">
        <v>4.33</v>
      </c>
      <c r="B22" s="34" t="s">
        <v>137</v>
      </c>
      <c r="C22" s="44">
        <v>1</v>
      </c>
      <c r="D22" s="33"/>
      <c r="E22" s="140"/>
      <c r="F22" s="34"/>
      <c r="G22" s="147"/>
      <c r="H22" s="33"/>
      <c r="I22" s="147"/>
      <c r="J22" s="34"/>
      <c r="K22" s="44"/>
      <c r="L22" s="13"/>
      <c r="M22" s="47"/>
      <c r="N22" s="35">
        <f>M22+K22+I22+G22+E22+C22</f>
        <v>1</v>
      </c>
      <c r="O22" t="s">
        <v>173</v>
      </c>
    </row>
    <row r="23" spans="1:15" x14ac:dyDescent="0.3">
      <c r="A23" s="123"/>
      <c r="B23" s="28"/>
      <c r="C23" s="55"/>
      <c r="D23" s="29"/>
      <c r="E23" s="185"/>
      <c r="F23" s="28" t="s">
        <v>165</v>
      </c>
      <c r="G23" s="139"/>
      <c r="H23" s="29"/>
      <c r="I23" s="139"/>
      <c r="J23" s="28"/>
      <c r="K23" s="55"/>
      <c r="L23" s="11"/>
      <c r="M23" s="49"/>
      <c r="N23" s="30"/>
    </row>
    <row r="24" spans="1:15" x14ac:dyDescent="0.3">
      <c r="A24" s="43">
        <v>2.5</v>
      </c>
      <c r="B24" s="34"/>
      <c r="C24" s="44"/>
      <c r="D24" s="33"/>
      <c r="E24" s="140"/>
      <c r="F24" s="34" t="s">
        <v>108</v>
      </c>
      <c r="G24" s="147">
        <v>0.57999999999999996</v>
      </c>
      <c r="H24" s="33"/>
      <c r="I24" s="147"/>
      <c r="J24" s="34"/>
      <c r="K24" s="44"/>
      <c r="L24" s="13"/>
      <c r="M24" s="47"/>
      <c r="N24" s="35">
        <f>K24+I24+G24+E24+C24</f>
        <v>0.57999999999999996</v>
      </c>
    </row>
    <row r="25" spans="1:15" x14ac:dyDescent="0.3">
      <c r="A25" s="63">
        <f>SUM(A3:A24)</f>
        <v>71.800000000000011</v>
      </c>
      <c r="B25" s="64" t="s">
        <v>9</v>
      </c>
      <c r="C25" s="65">
        <f>SUM(C3:C24)</f>
        <v>4.0299999999999994</v>
      </c>
      <c r="D25" s="66"/>
      <c r="E25" s="65">
        <f>SUM(E3:E24)</f>
        <v>3.7</v>
      </c>
      <c r="F25" s="67"/>
      <c r="G25" s="65">
        <f>SUM(G3:G24)</f>
        <v>3.17</v>
      </c>
      <c r="H25" s="64"/>
      <c r="I25" s="65">
        <f>SUM(I3:I24)</f>
        <v>3.1500000000000004</v>
      </c>
      <c r="J25" s="68"/>
      <c r="K25" s="65">
        <f>SUM(K3:K24)</f>
        <v>2.5299999999999998</v>
      </c>
      <c r="L25" s="66"/>
      <c r="M25" s="69">
        <f>SUM(M4:M24)</f>
        <v>0</v>
      </c>
      <c r="N25" s="65">
        <f>SUM(N3:N24)</f>
        <v>16.579999999999998</v>
      </c>
    </row>
    <row r="26" spans="1:15" x14ac:dyDescent="0.3">
      <c r="A26" s="70"/>
      <c r="B26" s="18" t="s">
        <v>35</v>
      </c>
      <c r="C26" s="71"/>
      <c r="D26" s="18"/>
      <c r="E26" s="72"/>
      <c r="F26" t="str">
        <f>B1</f>
        <v>SARA MARTINEZ GONZALEZ-FIERRO</v>
      </c>
      <c r="G26" s="18"/>
      <c r="J26" s="18" t="s">
        <v>34</v>
      </c>
      <c r="L26" s="18"/>
      <c r="M26" s="18"/>
    </row>
    <row r="27" spans="1:15" x14ac:dyDescent="0.3">
      <c r="A27" s="70"/>
      <c r="B27" s="18" t="s">
        <v>12</v>
      </c>
      <c r="C27" s="71"/>
      <c r="D27" s="74" t="s">
        <v>167</v>
      </c>
      <c r="G27" s="74"/>
      <c r="H27" s="18"/>
      <c r="I27" s="18"/>
      <c r="J27" s="76">
        <f>N25*4.33</f>
        <v>71.791399999999996</v>
      </c>
      <c r="L27" s="18"/>
    </row>
    <row r="30" spans="1:15" x14ac:dyDescent="0.3">
      <c r="F30" t="s">
        <v>175</v>
      </c>
    </row>
  </sheetData>
  <pageMargins left="0" right="0" top="0" bottom="0" header="0" footer="0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B4" workbookViewId="0">
      <selection activeCell="O5" sqref="O5:O24"/>
    </sheetView>
  </sheetViews>
  <sheetFormatPr baseColWidth="10" defaultRowHeight="14.4" x14ac:dyDescent="0.3"/>
  <cols>
    <col min="1" max="1" width="6.109375" customWidth="1"/>
    <col min="2" max="2" width="19.88671875" customWidth="1"/>
    <col min="3" max="3" width="5" customWidth="1"/>
    <col min="4" max="4" width="19.33203125" customWidth="1"/>
    <col min="5" max="5" width="5.109375" customWidth="1"/>
    <col min="6" max="6" width="22" customWidth="1"/>
    <col min="7" max="7" width="4.88671875" customWidth="1"/>
    <col min="8" max="8" width="19.44140625" customWidth="1"/>
    <col min="9" max="9" width="5.44140625" customWidth="1"/>
    <col min="10" max="10" width="18.88671875" customWidth="1"/>
    <col min="11" max="11" width="4.6640625" customWidth="1"/>
    <col min="12" max="12" width="3.44140625" customWidth="1"/>
    <col min="13" max="13" width="2.5546875" customWidth="1"/>
    <col min="14" max="14" width="6.5546875" customWidth="1"/>
  </cols>
  <sheetData>
    <row r="1" spans="1:15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</row>
    <row r="2" spans="1:15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5" ht="23.25" customHeight="1" x14ac:dyDescent="0.3">
      <c r="A3" s="172"/>
      <c r="B3" s="173" t="s">
        <v>134</v>
      </c>
      <c r="C3" s="172"/>
      <c r="D3" s="174"/>
      <c r="E3" s="172"/>
      <c r="F3" s="175"/>
      <c r="G3" s="172"/>
      <c r="H3" s="176"/>
      <c r="I3" s="172"/>
      <c r="J3" s="176"/>
      <c r="K3" s="172"/>
      <c r="L3" s="174"/>
      <c r="M3" s="174"/>
      <c r="N3" s="174"/>
      <c r="O3" t="s">
        <v>168</v>
      </c>
    </row>
    <row r="4" spans="1:15" x14ac:dyDescent="0.3">
      <c r="A4" s="177">
        <v>2.17</v>
      </c>
      <c r="B4" s="178" t="s">
        <v>135</v>
      </c>
      <c r="C4" s="177">
        <v>0.5</v>
      </c>
      <c r="D4" s="179"/>
      <c r="E4" s="177"/>
      <c r="F4" s="180"/>
      <c r="G4" s="177"/>
      <c r="H4" s="181"/>
      <c r="I4" s="177"/>
      <c r="J4" s="181"/>
      <c r="K4" s="177"/>
      <c r="L4" s="179"/>
      <c r="M4" s="35"/>
      <c r="N4" s="35">
        <f>M4+K4+I4+G4+E4+C4</f>
        <v>0.5</v>
      </c>
    </row>
    <row r="5" spans="1:15" ht="14.25" customHeight="1" x14ac:dyDescent="0.3">
      <c r="A5" s="30"/>
      <c r="B5" s="28" t="s">
        <v>25</v>
      </c>
      <c r="C5" s="55"/>
      <c r="D5" s="28" t="s">
        <v>25</v>
      </c>
      <c r="E5" s="81"/>
      <c r="F5" s="28" t="s">
        <v>25</v>
      </c>
      <c r="G5" s="55"/>
      <c r="H5" s="28" t="s">
        <v>25</v>
      </c>
      <c r="I5" s="55"/>
      <c r="J5" s="28" t="s">
        <v>25</v>
      </c>
      <c r="K5" s="55"/>
      <c r="L5" s="29"/>
      <c r="M5" s="30"/>
      <c r="N5" s="30"/>
      <c r="O5" t="s">
        <v>169</v>
      </c>
    </row>
    <row r="6" spans="1:15" x14ac:dyDescent="0.3">
      <c r="A6" s="35">
        <v>14.08</v>
      </c>
      <c r="B6" s="32" t="s">
        <v>24</v>
      </c>
      <c r="C6" s="44">
        <v>0.36</v>
      </c>
      <c r="D6" s="33" t="s">
        <v>22</v>
      </c>
      <c r="E6" s="44">
        <v>0.36</v>
      </c>
      <c r="F6" s="34" t="s">
        <v>24</v>
      </c>
      <c r="G6" s="44">
        <v>0.36</v>
      </c>
      <c r="H6" s="33" t="s">
        <v>26</v>
      </c>
      <c r="I6" s="44">
        <v>1.81</v>
      </c>
      <c r="J6" s="33" t="s">
        <v>24</v>
      </c>
      <c r="K6" s="44">
        <v>0.36</v>
      </c>
      <c r="L6" s="33"/>
      <c r="M6" s="35"/>
      <c r="N6" s="35">
        <f>M6+K6+I6+G6+E6+C6</f>
        <v>3.2499999999999996</v>
      </c>
    </row>
    <row r="7" spans="1:15" x14ac:dyDescent="0.3">
      <c r="A7" s="132"/>
      <c r="B7" s="131" t="s">
        <v>111</v>
      </c>
      <c r="C7" s="132"/>
      <c r="D7" s="131" t="s">
        <v>111</v>
      </c>
      <c r="E7" s="91"/>
      <c r="F7" s="131" t="s">
        <v>111</v>
      </c>
      <c r="G7" s="91"/>
      <c r="H7" s="131" t="s">
        <v>111</v>
      </c>
      <c r="I7" s="132"/>
      <c r="J7" s="131" t="s">
        <v>111</v>
      </c>
      <c r="K7" s="132"/>
      <c r="L7" s="131"/>
      <c r="M7" s="132"/>
      <c r="N7" s="132"/>
      <c r="O7" t="s">
        <v>170</v>
      </c>
    </row>
    <row r="8" spans="1:15" x14ac:dyDescent="0.3">
      <c r="A8" s="47">
        <v>14.2</v>
      </c>
      <c r="B8" s="8" t="s">
        <v>22</v>
      </c>
      <c r="C8" s="47">
        <v>0.33</v>
      </c>
      <c r="D8" s="8" t="s">
        <v>23</v>
      </c>
      <c r="E8" s="82">
        <v>1.96</v>
      </c>
      <c r="F8" s="8" t="s">
        <v>24</v>
      </c>
      <c r="G8" s="82">
        <v>0.33</v>
      </c>
      <c r="H8" s="8" t="s">
        <v>22</v>
      </c>
      <c r="I8" s="133">
        <v>0.33</v>
      </c>
      <c r="J8" s="14" t="s">
        <v>24</v>
      </c>
      <c r="K8" s="133">
        <v>0.33</v>
      </c>
      <c r="L8" s="14"/>
      <c r="M8" s="47"/>
      <c r="N8" s="35">
        <f>M8+K8+I8+G8+E8+C8</f>
        <v>3.2800000000000002</v>
      </c>
    </row>
    <row r="9" spans="1:15" x14ac:dyDescent="0.3">
      <c r="A9" s="30"/>
      <c r="B9" s="45"/>
      <c r="C9" s="55"/>
      <c r="D9" s="45" t="s">
        <v>29</v>
      </c>
      <c r="E9" s="55"/>
      <c r="F9" s="45"/>
      <c r="G9" s="55"/>
      <c r="H9" s="45"/>
      <c r="I9" s="55"/>
      <c r="J9" s="45" t="s">
        <v>29</v>
      </c>
      <c r="K9" s="55"/>
      <c r="L9" s="4"/>
      <c r="M9" s="49"/>
      <c r="N9" s="49"/>
      <c r="O9" t="s">
        <v>168</v>
      </c>
    </row>
    <row r="10" spans="1:15" x14ac:dyDescent="0.3">
      <c r="A10" s="35">
        <v>4</v>
      </c>
      <c r="B10" s="34"/>
      <c r="C10" s="44"/>
      <c r="D10" s="33" t="s">
        <v>22</v>
      </c>
      <c r="E10" s="78">
        <v>0.33</v>
      </c>
      <c r="F10" s="34"/>
      <c r="G10" s="44"/>
      <c r="H10" s="33"/>
      <c r="I10" s="78"/>
      <c r="J10" s="33" t="s">
        <v>23</v>
      </c>
      <c r="K10" s="78">
        <v>0.59</v>
      </c>
      <c r="L10" s="8"/>
      <c r="M10" s="47"/>
      <c r="N10" s="35">
        <f>M10+K10+I10+G10+E10+C10</f>
        <v>0.91999999999999993</v>
      </c>
    </row>
    <row r="11" spans="1:15" x14ac:dyDescent="0.3">
      <c r="A11" s="158"/>
      <c r="B11" s="18"/>
      <c r="C11" s="41"/>
      <c r="D11" s="45" t="s">
        <v>30</v>
      </c>
      <c r="E11" s="41"/>
      <c r="F11" s="45"/>
      <c r="G11" s="41"/>
      <c r="H11" s="45"/>
      <c r="I11" s="41"/>
      <c r="J11" s="45" t="s">
        <v>30</v>
      </c>
      <c r="K11" s="41"/>
      <c r="L11" s="11"/>
      <c r="M11" s="79"/>
      <c r="N11" s="79"/>
      <c r="O11" t="s">
        <v>168</v>
      </c>
    </row>
    <row r="12" spans="1:15" x14ac:dyDescent="0.3">
      <c r="A12" s="35">
        <v>6</v>
      </c>
      <c r="B12" s="34"/>
      <c r="C12" s="44"/>
      <c r="D12" s="33" t="s">
        <v>23</v>
      </c>
      <c r="E12" s="78">
        <v>1.05</v>
      </c>
      <c r="F12" s="34"/>
      <c r="G12" s="78"/>
      <c r="H12" s="33"/>
      <c r="I12" s="78"/>
      <c r="J12" s="33" t="s">
        <v>24</v>
      </c>
      <c r="K12" s="78">
        <v>0.33</v>
      </c>
      <c r="L12" s="13"/>
      <c r="M12" s="80"/>
      <c r="N12" s="35">
        <f>M12+K12+I12+G12+E12+C12</f>
        <v>1.3800000000000001</v>
      </c>
    </row>
    <row r="13" spans="1:15" x14ac:dyDescent="0.3">
      <c r="A13" s="49"/>
      <c r="B13" s="51" t="s">
        <v>31</v>
      </c>
      <c r="C13" s="6"/>
      <c r="D13" s="51"/>
      <c r="E13" s="6"/>
      <c r="F13" s="52"/>
      <c r="G13" s="6"/>
      <c r="H13" s="51" t="s">
        <v>31</v>
      </c>
      <c r="I13" s="6"/>
      <c r="J13" s="51"/>
      <c r="K13" s="6"/>
      <c r="L13" s="11"/>
      <c r="M13" s="79"/>
      <c r="N13" s="79"/>
      <c r="O13" t="s">
        <v>168</v>
      </c>
    </row>
    <row r="14" spans="1:15" x14ac:dyDescent="0.3">
      <c r="A14" s="47">
        <v>8.75</v>
      </c>
      <c r="B14" s="14" t="s">
        <v>23</v>
      </c>
      <c r="C14" s="82">
        <v>1.01</v>
      </c>
      <c r="D14" s="14"/>
      <c r="E14" s="82"/>
      <c r="F14" s="8"/>
      <c r="G14" s="10"/>
      <c r="H14" s="14" t="s">
        <v>23</v>
      </c>
      <c r="I14" s="10">
        <v>1.01</v>
      </c>
      <c r="J14" s="14"/>
      <c r="K14" s="10"/>
      <c r="L14" s="13"/>
      <c r="M14" s="80"/>
      <c r="N14" s="35">
        <f>M14+K14+I14+G14+E14+C14</f>
        <v>2.02</v>
      </c>
    </row>
    <row r="15" spans="1:15" ht="15.75" customHeight="1" x14ac:dyDescent="0.3">
      <c r="A15" s="165"/>
      <c r="B15" s="28"/>
      <c r="C15" s="30"/>
      <c r="D15" s="29"/>
      <c r="E15" s="30"/>
      <c r="F15" s="28" t="s">
        <v>110</v>
      </c>
      <c r="G15" s="55"/>
      <c r="H15" s="28"/>
      <c r="I15" s="30"/>
      <c r="J15" s="29"/>
      <c r="K15" s="30"/>
      <c r="L15" s="29"/>
      <c r="M15" s="55"/>
      <c r="N15" s="55"/>
      <c r="O15" t="s">
        <v>170</v>
      </c>
    </row>
    <row r="16" spans="1:15" x14ac:dyDescent="0.3">
      <c r="A16" s="166">
        <v>5.18</v>
      </c>
      <c r="B16" s="33"/>
      <c r="C16" s="35"/>
      <c r="D16" s="33"/>
      <c r="E16" s="35"/>
      <c r="F16" s="33" t="s">
        <v>23</v>
      </c>
      <c r="G16" s="44">
        <v>1.2</v>
      </c>
      <c r="H16" s="34"/>
      <c r="I16" s="35"/>
      <c r="J16" s="33"/>
      <c r="K16" s="35"/>
      <c r="L16" s="33"/>
      <c r="M16" s="44"/>
      <c r="N16" s="35">
        <f>M16+K16+I16+G16+E16+C16</f>
        <v>1.2</v>
      </c>
    </row>
    <row r="17" spans="1:15" ht="14.25" customHeight="1" x14ac:dyDescent="0.3">
      <c r="A17" s="49"/>
      <c r="B17" s="85" t="s">
        <v>85</v>
      </c>
      <c r="C17" s="5"/>
      <c r="D17" s="85"/>
      <c r="E17" s="5"/>
      <c r="F17" s="85"/>
      <c r="G17" s="5"/>
      <c r="H17" s="6"/>
      <c r="I17" s="85"/>
      <c r="J17" s="85" t="s">
        <v>85</v>
      </c>
      <c r="K17" s="5"/>
      <c r="L17" s="5"/>
      <c r="M17" s="5"/>
      <c r="N17" s="5"/>
      <c r="O17" t="s">
        <v>171</v>
      </c>
    </row>
    <row r="18" spans="1:15" x14ac:dyDescent="0.3">
      <c r="A18" s="47">
        <v>5.41</v>
      </c>
      <c r="B18" s="14" t="s">
        <v>22</v>
      </c>
      <c r="C18" s="14">
        <v>0.33</v>
      </c>
      <c r="D18" s="8"/>
      <c r="E18" s="14"/>
      <c r="F18" s="14"/>
      <c r="G18" s="14"/>
      <c r="H18" s="10"/>
      <c r="I18" s="14"/>
      <c r="J18" s="14" t="s">
        <v>23</v>
      </c>
      <c r="K18" s="14">
        <v>0.92</v>
      </c>
      <c r="L18" s="14"/>
      <c r="M18" s="14"/>
      <c r="N18" s="35">
        <f>M18+K18+I18+G18+E18+C18</f>
        <v>1.25</v>
      </c>
    </row>
    <row r="19" spans="1:15" ht="15.75" customHeight="1" x14ac:dyDescent="0.3">
      <c r="A19" s="168"/>
      <c r="B19" s="4"/>
      <c r="C19" s="49"/>
      <c r="D19" s="12"/>
      <c r="E19" s="4"/>
      <c r="F19" s="12" t="s">
        <v>133</v>
      </c>
      <c r="G19" s="49"/>
      <c r="H19" s="6"/>
      <c r="I19" s="49"/>
      <c r="J19" s="4"/>
      <c r="K19" s="49"/>
      <c r="L19" s="4"/>
      <c r="M19" s="6"/>
      <c r="N19" s="6"/>
      <c r="O19" t="s">
        <v>170</v>
      </c>
    </row>
    <row r="20" spans="1:15" x14ac:dyDescent="0.3">
      <c r="A20" s="167">
        <v>3.02</v>
      </c>
      <c r="B20" s="14"/>
      <c r="C20" s="47"/>
      <c r="D20" s="8"/>
      <c r="E20" s="14"/>
      <c r="F20" s="14" t="s">
        <v>23</v>
      </c>
      <c r="G20" s="47">
        <v>0.7</v>
      </c>
      <c r="H20" s="10"/>
      <c r="I20" s="47"/>
      <c r="J20" s="14"/>
      <c r="K20" s="47"/>
      <c r="L20" s="14"/>
      <c r="M20" s="10"/>
      <c r="N20" s="35">
        <f>M20+K20+I20+G20+E20+C20</f>
        <v>0.7</v>
      </c>
    </row>
    <row r="21" spans="1:15" ht="26.25" customHeight="1" x14ac:dyDescent="0.3">
      <c r="A21" s="49"/>
      <c r="B21" s="12" t="s">
        <v>159</v>
      </c>
      <c r="C21" s="49"/>
      <c r="D21" s="12"/>
      <c r="E21" s="4"/>
      <c r="F21" s="4"/>
      <c r="G21" s="49"/>
      <c r="H21" s="6"/>
      <c r="I21" s="49"/>
      <c r="J21" s="4"/>
      <c r="K21" s="49"/>
      <c r="L21" s="4"/>
      <c r="M21" s="6"/>
      <c r="N21" s="30"/>
    </row>
    <row r="22" spans="1:15" x14ac:dyDescent="0.3">
      <c r="A22" s="47">
        <v>4.33</v>
      </c>
      <c r="B22" s="14" t="s">
        <v>158</v>
      </c>
      <c r="C22" s="47">
        <v>1</v>
      </c>
      <c r="D22" s="8"/>
      <c r="E22" s="14"/>
      <c r="F22" s="14"/>
      <c r="G22" s="47"/>
      <c r="H22" s="10"/>
      <c r="I22" s="47"/>
      <c r="J22" s="14"/>
      <c r="K22" s="47"/>
      <c r="L22" s="14"/>
      <c r="M22" s="10"/>
      <c r="N22" s="35">
        <f>M22+K22+I22+G22+E22+C22</f>
        <v>1</v>
      </c>
      <c r="O22" t="s">
        <v>172</v>
      </c>
    </row>
    <row r="23" spans="1:15" x14ac:dyDescent="0.3">
      <c r="A23" s="184"/>
      <c r="B23" s="28" t="s">
        <v>136</v>
      </c>
      <c r="C23" s="55"/>
      <c r="D23" s="29"/>
      <c r="E23" s="185"/>
      <c r="F23" s="28"/>
      <c r="G23" s="139"/>
      <c r="H23" s="29"/>
      <c r="I23" s="139"/>
      <c r="J23" s="28"/>
      <c r="K23" s="55"/>
      <c r="L23" s="11"/>
      <c r="M23" s="11"/>
      <c r="N23" s="11"/>
    </row>
    <row r="24" spans="1:15" x14ac:dyDescent="0.3">
      <c r="A24" s="31">
        <v>4.33</v>
      </c>
      <c r="B24" s="34" t="s">
        <v>137</v>
      </c>
      <c r="C24" s="44">
        <v>1</v>
      </c>
      <c r="D24" s="33"/>
      <c r="E24" s="140"/>
      <c r="F24" s="34"/>
      <c r="G24" s="147"/>
      <c r="H24" s="33"/>
      <c r="I24" s="147"/>
      <c r="J24" s="34"/>
      <c r="K24" s="44"/>
      <c r="L24" s="13"/>
      <c r="M24" s="47"/>
      <c r="N24" s="35">
        <f>M24+K24+I24+G24+E24+C24</f>
        <v>1</v>
      </c>
      <c r="O24" t="s">
        <v>173</v>
      </c>
    </row>
    <row r="25" spans="1:15" x14ac:dyDescent="0.3">
      <c r="A25" s="63">
        <f>SUM(A3:A24)</f>
        <v>71.470000000000013</v>
      </c>
      <c r="B25" s="64" t="s">
        <v>9</v>
      </c>
      <c r="C25" s="65">
        <f>SUM(C3:C24)</f>
        <v>4.53</v>
      </c>
      <c r="D25" s="66"/>
      <c r="E25" s="65">
        <f>SUM(E3:E24)</f>
        <v>3.7</v>
      </c>
      <c r="F25" s="67"/>
      <c r="G25" s="65">
        <f>SUM(G3:G24)</f>
        <v>2.59</v>
      </c>
      <c r="H25" s="64"/>
      <c r="I25" s="65">
        <f>SUM(I3:I24)</f>
        <v>3.1500000000000004</v>
      </c>
      <c r="J25" s="68"/>
      <c r="K25" s="65">
        <f>SUM(K4:K24)</f>
        <v>2.5299999999999998</v>
      </c>
      <c r="L25" s="66"/>
      <c r="M25" s="69">
        <f>SUM(M4:M24)</f>
        <v>0</v>
      </c>
      <c r="N25" s="211">
        <f>SUM(N4:N24)</f>
        <v>16.5</v>
      </c>
    </row>
    <row r="26" spans="1:15" x14ac:dyDescent="0.3">
      <c r="A26" s="70"/>
      <c r="B26" s="18" t="s">
        <v>35</v>
      </c>
      <c r="C26" s="71"/>
      <c r="D26" s="18"/>
      <c r="E26" s="72"/>
      <c r="F26" t="str">
        <f>B1</f>
        <v>SARA MARTINEZ GONZALEZ-FIERRO</v>
      </c>
      <c r="G26" s="18"/>
      <c r="J26" s="18" t="s">
        <v>34</v>
      </c>
      <c r="L26" s="18"/>
      <c r="M26" s="18"/>
    </row>
    <row r="27" spans="1:15" x14ac:dyDescent="0.3">
      <c r="A27" s="70"/>
      <c r="B27" s="18" t="s">
        <v>12</v>
      </c>
      <c r="C27" s="71"/>
      <c r="D27" s="74" t="s">
        <v>166</v>
      </c>
      <c r="G27" s="74"/>
      <c r="H27" s="18"/>
      <c r="I27" s="18"/>
      <c r="J27" s="76">
        <f>N25*4.33</f>
        <v>71.445000000000007</v>
      </c>
      <c r="L27" s="18"/>
    </row>
    <row r="29" spans="1:15" x14ac:dyDescent="0.3">
      <c r="F29" t="s">
        <v>174</v>
      </c>
    </row>
  </sheetData>
  <pageMargins left="0" right="0" top="0" bottom="0" header="0" footer="0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7" workbookViewId="0">
      <selection activeCell="G32" sqref="G32"/>
    </sheetView>
  </sheetViews>
  <sheetFormatPr baseColWidth="10" defaultRowHeight="14.4" x14ac:dyDescent="0.3"/>
  <cols>
    <col min="1" max="1" width="7.5546875" customWidth="1"/>
    <col min="2" max="2" width="19.6640625" customWidth="1"/>
    <col min="3" max="3" width="5" customWidth="1"/>
    <col min="4" max="4" width="19" customWidth="1"/>
    <col min="5" max="5" width="4.5546875" customWidth="1"/>
    <col min="6" max="6" width="19.33203125" customWidth="1"/>
    <col min="7" max="7" width="4.88671875" customWidth="1"/>
    <col min="8" max="8" width="18.6640625" customWidth="1"/>
    <col min="9" max="9" width="4.44140625" customWidth="1"/>
    <col min="10" max="10" width="19.6640625" customWidth="1"/>
    <col min="11" max="11" width="5.33203125" customWidth="1"/>
    <col min="12" max="12" width="6.109375" customWidth="1"/>
    <col min="13" max="13" width="5.5546875" customWidth="1"/>
    <col min="14" max="14" width="6.109375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ht="26.25" customHeight="1" x14ac:dyDescent="0.3">
      <c r="A3" s="172"/>
      <c r="B3" s="173" t="s">
        <v>134</v>
      </c>
      <c r="C3" s="172"/>
      <c r="D3" s="174"/>
      <c r="E3" s="172"/>
      <c r="F3" s="175"/>
      <c r="G3" s="172"/>
      <c r="H3" s="176"/>
      <c r="I3" s="172"/>
      <c r="J3" s="176"/>
      <c r="K3" s="172"/>
      <c r="L3" s="174"/>
      <c r="M3" s="174"/>
      <c r="N3" s="174"/>
    </row>
    <row r="4" spans="1:14" x14ac:dyDescent="0.3">
      <c r="A4" s="177">
        <v>2.17</v>
      </c>
      <c r="B4" s="178" t="s">
        <v>135</v>
      </c>
      <c r="C4" s="177">
        <v>0.5</v>
      </c>
      <c r="D4" s="179"/>
      <c r="E4" s="177"/>
      <c r="F4" s="180"/>
      <c r="G4" s="177"/>
      <c r="H4" s="181"/>
      <c r="I4" s="177"/>
      <c r="J4" s="181"/>
      <c r="K4" s="177"/>
      <c r="L4" s="179"/>
      <c r="M4" s="35"/>
      <c r="N4" s="35">
        <f>M4+K4+I4+G4+E4+C4</f>
        <v>0.5</v>
      </c>
    </row>
    <row r="5" spans="1:14" ht="15" customHeight="1" x14ac:dyDescent="0.3">
      <c r="A5" s="30"/>
      <c r="B5" s="28" t="s">
        <v>25</v>
      </c>
      <c r="C5" s="55"/>
      <c r="D5" s="28" t="s">
        <v>25</v>
      </c>
      <c r="E5" s="81"/>
      <c r="F5" s="28" t="s">
        <v>25</v>
      </c>
      <c r="G5" s="55"/>
      <c r="H5" s="28" t="s">
        <v>25</v>
      </c>
      <c r="I5" s="55"/>
      <c r="J5" s="28" t="s">
        <v>25</v>
      </c>
      <c r="K5" s="55"/>
      <c r="L5" s="29"/>
      <c r="M5" s="30"/>
      <c r="N5" s="30"/>
    </row>
    <row r="6" spans="1:14" x14ac:dyDescent="0.3">
      <c r="A6" s="35">
        <v>14.08</v>
      </c>
      <c r="B6" s="32" t="s">
        <v>24</v>
      </c>
      <c r="C6" s="44">
        <v>0.36</v>
      </c>
      <c r="D6" s="33" t="s">
        <v>22</v>
      </c>
      <c r="E6" s="44">
        <v>0.36</v>
      </c>
      <c r="F6" s="34" t="s">
        <v>24</v>
      </c>
      <c r="G6" s="44">
        <v>0.36</v>
      </c>
      <c r="H6" s="33" t="s">
        <v>26</v>
      </c>
      <c r="I6" s="44">
        <v>1.81</v>
      </c>
      <c r="J6" s="33" t="s">
        <v>24</v>
      </c>
      <c r="K6" s="44">
        <v>0.36</v>
      </c>
      <c r="L6" s="33"/>
      <c r="M6" s="35"/>
      <c r="N6" s="35">
        <f>M6+K6+I6+G6+E6+C6</f>
        <v>3.2499999999999996</v>
      </c>
    </row>
    <row r="7" spans="1:14" x14ac:dyDescent="0.3">
      <c r="A7" s="132"/>
      <c r="B7" s="131" t="s">
        <v>111</v>
      </c>
      <c r="C7" s="132"/>
      <c r="D7" s="131" t="s">
        <v>111</v>
      </c>
      <c r="E7" s="91"/>
      <c r="F7" s="131" t="s">
        <v>111</v>
      </c>
      <c r="G7" s="91"/>
      <c r="H7" s="131" t="s">
        <v>111</v>
      </c>
      <c r="I7" s="132"/>
      <c r="J7" s="131" t="s">
        <v>111</v>
      </c>
      <c r="K7" s="132"/>
      <c r="L7" s="131"/>
      <c r="M7" s="132"/>
      <c r="N7" s="132"/>
    </row>
    <row r="8" spans="1:14" x14ac:dyDescent="0.3">
      <c r="A8" s="47">
        <v>14.2</v>
      </c>
      <c r="B8" s="8" t="s">
        <v>22</v>
      </c>
      <c r="C8" s="47">
        <v>0.33</v>
      </c>
      <c r="D8" s="8" t="s">
        <v>23</v>
      </c>
      <c r="E8" s="82">
        <v>1.96</v>
      </c>
      <c r="F8" s="8" t="s">
        <v>24</v>
      </c>
      <c r="G8" s="82">
        <v>0.33</v>
      </c>
      <c r="H8" s="8" t="s">
        <v>22</v>
      </c>
      <c r="I8" s="133">
        <v>0.33</v>
      </c>
      <c r="J8" s="14" t="s">
        <v>24</v>
      </c>
      <c r="K8" s="133">
        <v>0.33</v>
      </c>
      <c r="L8" s="14"/>
      <c r="M8" s="47"/>
      <c r="N8" s="35">
        <f>M8+K8+I8+G8+E8+C8</f>
        <v>3.2800000000000002</v>
      </c>
    </row>
    <row r="9" spans="1:14" x14ac:dyDescent="0.3">
      <c r="A9" s="30"/>
      <c r="B9" s="45"/>
      <c r="C9" s="55"/>
      <c r="D9" s="45" t="s">
        <v>29</v>
      </c>
      <c r="E9" s="55"/>
      <c r="F9" s="45"/>
      <c r="G9" s="55"/>
      <c r="H9" s="45"/>
      <c r="I9" s="55"/>
      <c r="J9" s="45" t="s">
        <v>29</v>
      </c>
      <c r="K9" s="55"/>
      <c r="L9" s="4"/>
      <c r="M9" s="49"/>
      <c r="N9" s="49"/>
    </row>
    <row r="10" spans="1:14" x14ac:dyDescent="0.3">
      <c r="A10" s="35">
        <v>4</v>
      </c>
      <c r="B10" s="34"/>
      <c r="C10" s="44"/>
      <c r="D10" s="33" t="s">
        <v>22</v>
      </c>
      <c r="E10" s="78">
        <v>0.33</v>
      </c>
      <c r="F10" s="34"/>
      <c r="G10" s="44"/>
      <c r="H10" s="33"/>
      <c r="I10" s="78"/>
      <c r="J10" s="33" t="s">
        <v>23</v>
      </c>
      <c r="K10" s="78">
        <v>0.59</v>
      </c>
      <c r="L10" s="8"/>
      <c r="M10" s="47"/>
      <c r="N10" s="35">
        <f>M10+K10+I10+G10+E10+C10</f>
        <v>0.91999999999999993</v>
      </c>
    </row>
    <row r="11" spans="1:14" x14ac:dyDescent="0.3">
      <c r="A11" s="158"/>
      <c r="B11" s="18"/>
      <c r="C11" s="41"/>
      <c r="D11" s="45" t="s">
        <v>30</v>
      </c>
      <c r="E11" s="41"/>
      <c r="F11" s="45"/>
      <c r="G11" s="41"/>
      <c r="H11" s="45"/>
      <c r="I11" s="41"/>
      <c r="J11" s="45" t="s">
        <v>30</v>
      </c>
      <c r="K11" s="41"/>
      <c r="L11" s="11"/>
      <c r="M11" s="79"/>
      <c r="N11" s="79"/>
    </row>
    <row r="12" spans="1:14" x14ac:dyDescent="0.3">
      <c r="A12" s="35">
        <v>6</v>
      </c>
      <c r="B12" s="34"/>
      <c r="C12" s="44"/>
      <c r="D12" s="33" t="s">
        <v>23</v>
      </c>
      <c r="E12" s="78">
        <v>1.05</v>
      </c>
      <c r="F12" s="34"/>
      <c r="G12" s="78"/>
      <c r="H12" s="33"/>
      <c r="I12" s="78"/>
      <c r="J12" s="33" t="s">
        <v>24</v>
      </c>
      <c r="K12" s="78">
        <v>0.33</v>
      </c>
      <c r="L12" s="13"/>
      <c r="M12" s="80"/>
      <c r="N12" s="35">
        <f>M12+K12+I12+G12+E12+C12</f>
        <v>1.3800000000000001</v>
      </c>
    </row>
    <row r="13" spans="1:14" x14ac:dyDescent="0.3">
      <c r="A13" s="49"/>
      <c r="B13" s="51" t="s">
        <v>31</v>
      </c>
      <c r="C13" s="6"/>
      <c r="D13" s="51"/>
      <c r="E13" s="6"/>
      <c r="F13" s="52"/>
      <c r="G13" s="6"/>
      <c r="H13" s="51" t="s">
        <v>31</v>
      </c>
      <c r="I13" s="6"/>
      <c r="J13" s="51"/>
      <c r="K13" s="6"/>
      <c r="L13" s="11"/>
      <c r="M13" s="79"/>
      <c r="N13" s="79"/>
    </row>
    <row r="14" spans="1:14" x14ac:dyDescent="0.3">
      <c r="A14" s="47">
        <v>8.75</v>
      </c>
      <c r="B14" s="14" t="s">
        <v>23</v>
      </c>
      <c r="C14" s="82">
        <v>1.01</v>
      </c>
      <c r="D14" s="14"/>
      <c r="E14" s="82"/>
      <c r="F14" s="8"/>
      <c r="G14" s="10"/>
      <c r="H14" s="14" t="s">
        <v>23</v>
      </c>
      <c r="I14" s="10">
        <v>1.01</v>
      </c>
      <c r="J14" s="14"/>
      <c r="K14" s="10"/>
      <c r="L14" s="13"/>
      <c r="M14" s="80"/>
      <c r="N14" s="35">
        <f>M14+K14+I14+G14+E14+C14</f>
        <v>2.02</v>
      </c>
    </row>
    <row r="15" spans="1:14" x14ac:dyDescent="0.3">
      <c r="A15" s="160"/>
      <c r="B15" s="27"/>
      <c r="C15" s="12"/>
      <c r="D15" s="12" t="s">
        <v>79</v>
      </c>
      <c r="E15" s="108"/>
      <c r="F15" s="101"/>
      <c r="G15" s="102"/>
      <c r="H15" s="4"/>
      <c r="I15" s="4"/>
      <c r="J15" s="4" t="s">
        <v>79</v>
      </c>
      <c r="K15" s="4"/>
      <c r="L15" s="4"/>
      <c r="M15" s="4"/>
      <c r="N15" s="4"/>
    </row>
    <row r="16" spans="1:14" x14ac:dyDescent="0.3">
      <c r="A16" s="162">
        <v>5.75</v>
      </c>
      <c r="B16" s="104"/>
      <c r="C16" s="85"/>
      <c r="D16" s="85" t="s">
        <v>124</v>
      </c>
      <c r="E16" s="106">
        <v>1</v>
      </c>
      <c r="F16" s="105"/>
      <c r="G16" s="107"/>
      <c r="H16" s="5"/>
      <c r="I16" s="5"/>
      <c r="J16" s="5" t="s">
        <v>125</v>
      </c>
      <c r="K16" s="5">
        <v>0.33</v>
      </c>
      <c r="L16" s="5"/>
      <c r="M16" s="5"/>
      <c r="N16" s="35">
        <f>M16+K16+I16+G16+E16+C16</f>
        <v>1.33</v>
      </c>
    </row>
    <row r="17" spans="1:14" ht="13.5" customHeight="1" x14ac:dyDescent="0.3">
      <c r="A17" s="165"/>
      <c r="B17" s="28"/>
      <c r="C17" s="30"/>
      <c r="D17" s="29"/>
      <c r="E17" s="30"/>
      <c r="F17" s="28" t="s">
        <v>110</v>
      </c>
      <c r="G17" s="55"/>
      <c r="H17" s="28"/>
      <c r="I17" s="30"/>
      <c r="J17" s="29"/>
      <c r="K17" s="30"/>
      <c r="L17" s="29"/>
      <c r="M17" s="55"/>
      <c r="N17" s="55"/>
    </row>
    <row r="18" spans="1:14" x14ac:dyDescent="0.3">
      <c r="A18" s="166">
        <v>5.18</v>
      </c>
      <c r="B18" s="33"/>
      <c r="C18" s="35"/>
      <c r="D18" s="33"/>
      <c r="E18" s="35"/>
      <c r="F18" s="33" t="s">
        <v>23</v>
      </c>
      <c r="G18" s="44">
        <v>1.2</v>
      </c>
      <c r="H18" s="34"/>
      <c r="I18" s="35"/>
      <c r="J18" s="33"/>
      <c r="K18" s="35"/>
      <c r="L18" s="33"/>
      <c r="M18" s="44"/>
      <c r="N18" s="35">
        <f>M18+K18+I18+G18+E18+C18</f>
        <v>1.2</v>
      </c>
    </row>
    <row r="19" spans="1:14" ht="18.75" customHeight="1" x14ac:dyDescent="0.3">
      <c r="A19" s="49"/>
      <c r="B19" s="85" t="s">
        <v>85</v>
      </c>
      <c r="C19" s="5"/>
      <c r="D19" s="85"/>
      <c r="E19" s="5"/>
      <c r="F19" s="85"/>
      <c r="G19" s="5"/>
      <c r="H19" s="6"/>
      <c r="I19" s="85"/>
      <c r="J19" s="85" t="s">
        <v>85</v>
      </c>
      <c r="K19" s="5"/>
      <c r="L19" s="5"/>
      <c r="M19" s="5"/>
      <c r="N19" s="5"/>
    </row>
    <row r="20" spans="1:14" x14ac:dyDescent="0.3">
      <c r="A20" s="47">
        <v>5.41</v>
      </c>
      <c r="B20" s="14" t="s">
        <v>22</v>
      </c>
      <c r="C20" s="14">
        <v>0.33</v>
      </c>
      <c r="D20" s="8"/>
      <c r="E20" s="14"/>
      <c r="F20" s="14"/>
      <c r="G20" s="14"/>
      <c r="H20" s="10"/>
      <c r="I20" s="14"/>
      <c r="J20" s="14" t="s">
        <v>23</v>
      </c>
      <c r="K20" s="14">
        <v>0.92</v>
      </c>
      <c r="L20" s="14"/>
      <c r="M20" s="14"/>
      <c r="N20" s="35">
        <f>M20+K20+I20+G20+E20+C20</f>
        <v>1.25</v>
      </c>
    </row>
    <row r="21" spans="1:14" ht="27" customHeight="1" x14ac:dyDescent="0.3">
      <c r="A21" s="168"/>
      <c r="B21" s="4"/>
      <c r="C21" s="49"/>
      <c r="D21" s="12"/>
      <c r="E21" s="4"/>
      <c r="F21" s="12" t="s">
        <v>133</v>
      </c>
      <c r="G21" s="49"/>
      <c r="H21" s="6"/>
      <c r="I21" s="49"/>
      <c r="J21" s="4"/>
      <c r="K21" s="49"/>
      <c r="L21" s="4"/>
      <c r="M21" s="6"/>
      <c r="N21" s="6"/>
    </row>
    <row r="22" spans="1:14" x14ac:dyDescent="0.3">
      <c r="A22" s="167">
        <v>3.02</v>
      </c>
      <c r="B22" s="14"/>
      <c r="C22" s="47"/>
      <c r="D22" s="8"/>
      <c r="E22" s="14"/>
      <c r="F22" s="14" t="s">
        <v>23</v>
      </c>
      <c r="G22" s="47">
        <v>0.7</v>
      </c>
      <c r="H22" s="10"/>
      <c r="I22" s="47"/>
      <c r="J22" s="14"/>
      <c r="K22" s="47"/>
      <c r="L22" s="14"/>
      <c r="M22" s="10"/>
      <c r="N22" s="35">
        <f>M22+K22+I22+G22+E22+C22</f>
        <v>0.7</v>
      </c>
    </row>
    <row r="23" spans="1:14" ht="30" customHeight="1" x14ac:dyDescent="0.3">
      <c r="A23" s="49"/>
      <c r="B23" s="12" t="s">
        <v>159</v>
      </c>
      <c r="C23" s="49"/>
      <c r="D23" s="12"/>
      <c r="E23" s="4"/>
      <c r="F23" s="4"/>
      <c r="G23" s="49"/>
      <c r="H23" s="6"/>
      <c r="I23" s="49"/>
      <c r="J23" s="4"/>
      <c r="K23" s="49"/>
      <c r="L23" s="4"/>
      <c r="M23" s="6"/>
      <c r="N23" s="30"/>
    </row>
    <row r="24" spans="1:14" x14ac:dyDescent="0.3">
      <c r="A24" s="47">
        <v>4.33</v>
      </c>
      <c r="B24" s="14" t="s">
        <v>158</v>
      </c>
      <c r="C24" s="47">
        <v>1</v>
      </c>
      <c r="D24" s="8"/>
      <c r="E24" s="14"/>
      <c r="F24" s="14"/>
      <c r="G24" s="47"/>
      <c r="H24" s="10"/>
      <c r="I24" s="47"/>
      <c r="J24" s="14"/>
      <c r="K24" s="47"/>
      <c r="L24" s="14"/>
      <c r="M24" s="10"/>
      <c r="N24" s="35">
        <f>M24+K24+I24+G24+E24+C24</f>
        <v>1</v>
      </c>
    </row>
    <row r="25" spans="1:14" x14ac:dyDescent="0.3">
      <c r="A25" s="184"/>
      <c r="B25" s="28" t="s">
        <v>136</v>
      </c>
      <c r="C25" s="55"/>
      <c r="D25" s="29"/>
      <c r="E25" s="185"/>
      <c r="F25" s="28"/>
      <c r="G25" s="139"/>
      <c r="H25" s="29"/>
      <c r="I25" s="139"/>
      <c r="J25" s="28"/>
      <c r="K25" s="55"/>
      <c r="L25" s="11"/>
      <c r="M25" s="11"/>
      <c r="N25" s="11"/>
    </row>
    <row r="26" spans="1:14" x14ac:dyDescent="0.3">
      <c r="A26" s="31">
        <v>4.33</v>
      </c>
      <c r="B26" s="34" t="s">
        <v>137</v>
      </c>
      <c r="C26" s="44">
        <v>1</v>
      </c>
      <c r="D26" s="33"/>
      <c r="E26" s="140"/>
      <c r="F26" s="34"/>
      <c r="G26" s="147"/>
      <c r="H26" s="33"/>
      <c r="I26" s="147"/>
      <c r="J26" s="34"/>
      <c r="K26" s="44"/>
      <c r="L26" s="13"/>
      <c r="M26" s="47"/>
      <c r="N26" s="35">
        <f>M26+K26+I26+G26+E26+C26</f>
        <v>1</v>
      </c>
    </row>
    <row r="27" spans="1:14" x14ac:dyDescent="0.3">
      <c r="A27" s="63">
        <f>SUM(A3:A26)</f>
        <v>77.22</v>
      </c>
      <c r="B27" s="64" t="s">
        <v>9</v>
      </c>
      <c r="C27" s="65">
        <f>SUM(C3:C26)</f>
        <v>4.53</v>
      </c>
      <c r="D27" s="66"/>
      <c r="E27" s="65">
        <f>SUM(E3:E26)</f>
        <v>4.7</v>
      </c>
      <c r="F27" s="67"/>
      <c r="G27" s="65">
        <f>SUM(G3:G26)</f>
        <v>2.59</v>
      </c>
      <c r="H27" s="64"/>
      <c r="I27" s="65">
        <f>SUM(I3:I26)</f>
        <v>3.1500000000000004</v>
      </c>
      <c r="J27" s="68"/>
      <c r="K27" s="65">
        <f>SUM(K3:K26)</f>
        <v>2.86</v>
      </c>
      <c r="L27" s="66"/>
      <c r="M27" s="69">
        <f>SUM(M4:M24)</f>
        <v>0</v>
      </c>
      <c r="N27" s="211">
        <f>SUM(N3:N26)</f>
        <v>17.829999999999998</v>
      </c>
    </row>
    <row r="28" spans="1:14" x14ac:dyDescent="0.3">
      <c r="A28" s="70"/>
      <c r="B28" s="18" t="s">
        <v>35</v>
      </c>
      <c r="C28" s="71"/>
      <c r="D28" s="18"/>
      <c r="E28" s="72"/>
      <c r="F28" t="str">
        <f>B1</f>
        <v>SARA MARTINEZ GONZALEZ-FIERRO</v>
      </c>
      <c r="G28" s="18"/>
      <c r="J28" s="18" t="s">
        <v>34</v>
      </c>
      <c r="L28" s="18"/>
      <c r="M28" s="18"/>
    </row>
    <row r="29" spans="1:14" x14ac:dyDescent="0.3">
      <c r="A29" s="70"/>
      <c r="B29" s="18" t="s">
        <v>12</v>
      </c>
      <c r="C29" s="71"/>
      <c r="D29" s="74" t="s">
        <v>164</v>
      </c>
      <c r="G29" s="74"/>
      <c r="H29" s="18"/>
      <c r="I29" s="18"/>
      <c r="J29" s="76">
        <f>N27*4.33</f>
        <v>77.20389999999999</v>
      </c>
      <c r="L29" s="18"/>
    </row>
  </sheetData>
  <pageMargins left="0" right="0" top="0" bottom="0" header="0" footer="0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22" workbookViewId="0">
      <selection sqref="A1:N36"/>
    </sheetView>
  </sheetViews>
  <sheetFormatPr baseColWidth="10" defaultRowHeight="14.4" x14ac:dyDescent="0.3"/>
  <cols>
    <col min="1" max="1" width="7.109375" customWidth="1"/>
    <col min="2" max="2" width="16.88671875" customWidth="1"/>
    <col min="3" max="3" width="5.44140625" customWidth="1"/>
    <col min="4" max="4" width="14.33203125" customWidth="1"/>
    <col min="5" max="5" width="7.5546875" customWidth="1"/>
    <col min="6" max="6" width="22.109375" customWidth="1"/>
    <col min="7" max="7" width="5.109375" customWidth="1"/>
    <col min="8" max="8" width="15.109375" customWidth="1"/>
    <col min="9" max="9" width="5.44140625" customWidth="1"/>
    <col min="10" max="10" width="13" customWidth="1"/>
    <col min="11" max="11" width="6.6640625" customWidth="1"/>
    <col min="12" max="12" width="6.88671875" customWidth="1"/>
    <col min="13" max="13" width="6.33203125" customWidth="1"/>
    <col min="14" max="14" width="6.6640625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ht="23.25" customHeight="1" x14ac:dyDescent="0.3">
      <c r="A3" s="172"/>
      <c r="B3" s="173" t="s">
        <v>134</v>
      </c>
      <c r="C3" s="172"/>
      <c r="D3" s="174"/>
      <c r="E3" s="172"/>
      <c r="F3" s="175"/>
      <c r="G3" s="172"/>
      <c r="H3" s="176"/>
      <c r="I3" s="172"/>
      <c r="J3" s="176"/>
      <c r="K3" s="172"/>
      <c r="L3" s="174"/>
      <c r="M3" s="174"/>
      <c r="N3" s="174"/>
    </row>
    <row r="4" spans="1:14" x14ac:dyDescent="0.3">
      <c r="A4" s="177">
        <v>2.17</v>
      </c>
      <c r="B4" s="178" t="s">
        <v>135</v>
      </c>
      <c r="C4" s="177">
        <v>0.5</v>
      </c>
      <c r="D4" s="179"/>
      <c r="E4" s="177"/>
      <c r="F4" s="180"/>
      <c r="G4" s="177"/>
      <c r="H4" s="181"/>
      <c r="I4" s="177"/>
      <c r="J4" s="181"/>
      <c r="K4" s="177"/>
      <c r="L4" s="179"/>
      <c r="M4" s="35"/>
      <c r="N4" s="35">
        <f>M4+K4+I4+G4+E4+C4</f>
        <v>0.5</v>
      </c>
    </row>
    <row r="5" spans="1:14" ht="21" customHeight="1" x14ac:dyDescent="0.3">
      <c r="A5" s="30"/>
      <c r="B5" s="28" t="s">
        <v>25</v>
      </c>
      <c r="C5" s="55"/>
      <c r="D5" s="28" t="s">
        <v>25</v>
      </c>
      <c r="E5" s="81"/>
      <c r="F5" s="28" t="s">
        <v>25</v>
      </c>
      <c r="G5" s="55"/>
      <c r="H5" s="28" t="s">
        <v>25</v>
      </c>
      <c r="I5" s="55"/>
      <c r="J5" s="28" t="s">
        <v>25</v>
      </c>
      <c r="K5" s="55"/>
      <c r="L5" s="29"/>
      <c r="M5" s="30"/>
      <c r="N5" s="30"/>
    </row>
    <row r="6" spans="1:14" x14ac:dyDescent="0.3">
      <c r="A6" s="35">
        <v>14.08</v>
      </c>
      <c r="B6" s="32" t="s">
        <v>24</v>
      </c>
      <c r="C6" s="44">
        <v>0.36</v>
      </c>
      <c r="D6" s="33" t="s">
        <v>22</v>
      </c>
      <c r="E6" s="44">
        <v>0.36</v>
      </c>
      <c r="F6" s="34" t="s">
        <v>24</v>
      </c>
      <c r="G6" s="44">
        <v>0.36</v>
      </c>
      <c r="H6" s="33" t="s">
        <v>26</v>
      </c>
      <c r="I6" s="44">
        <v>1.81</v>
      </c>
      <c r="J6" s="33" t="s">
        <v>24</v>
      </c>
      <c r="K6" s="44">
        <v>0.36</v>
      </c>
      <c r="L6" s="33"/>
      <c r="M6" s="35"/>
      <c r="N6" s="35">
        <f>M6+K6+I6+G6+E6+C6</f>
        <v>3.2499999999999996</v>
      </c>
    </row>
    <row r="7" spans="1:14" x14ac:dyDescent="0.3">
      <c r="A7" s="132"/>
      <c r="B7" s="131" t="s">
        <v>111</v>
      </c>
      <c r="C7" s="132"/>
      <c r="D7" s="131" t="s">
        <v>111</v>
      </c>
      <c r="E7" s="91"/>
      <c r="F7" s="131" t="s">
        <v>111</v>
      </c>
      <c r="G7" s="91"/>
      <c r="H7" s="131" t="s">
        <v>111</v>
      </c>
      <c r="I7" s="132"/>
      <c r="J7" s="131" t="s">
        <v>111</v>
      </c>
      <c r="K7" s="132"/>
      <c r="L7" s="131"/>
      <c r="M7" s="132"/>
      <c r="N7" s="132"/>
    </row>
    <row r="8" spans="1:14" x14ac:dyDescent="0.3">
      <c r="A8" s="47">
        <v>14.2</v>
      </c>
      <c r="B8" s="8" t="s">
        <v>22</v>
      </c>
      <c r="C8" s="47">
        <v>0.33</v>
      </c>
      <c r="D8" s="8" t="s">
        <v>23</v>
      </c>
      <c r="E8" s="82">
        <v>1.96</v>
      </c>
      <c r="F8" s="8" t="s">
        <v>24</v>
      </c>
      <c r="G8" s="82">
        <v>0.33</v>
      </c>
      <c r="H8" s="8" t="s">
        <v>22</v>
      </c>
      <c r="I8" s="133">
        <v>0.33</v>
      </c>
      <c r="J8" s="14" t="s">
        <v>24</v>
      </c>
      <c r="K8" s="133">
        <v>0.33</v>
      </c>
      <c r="L8" s="14"/>
      <c r="M8" s="47"/>
      <c r="N8" s="35">
        <f>M8+K8+I8+G8+E8+C8</f>
        <v>3.2800000000000002</v>
      </c>
    </row>
    <row r="9" spans="1:14" x14ac:dyDescent="0.3">
      <c r="A9" s="30"/>
      <c r="B9" s="45"/>
      <c r="C9" s="55"/>
      <c r="D9" s="45" t="s">
        <v>29</v>
      </c>
      <c r="E9" s="55"/>
      <c r="F9" s="45"/>
      <c r="G9" s="55"/>
      <c r="H9" s="45"/>
      <c r="I9" s="55"/>
      <c r="J9" s="45" t="s">
        <v>29</v>
      </c>
      <c r="K9" s="55"/>
      <c r="L9" s="4"/>
      <c r="M9" s="49"/>
      <c r="N9" s="49"/>
    </row>
    <row r="10" spans="1:14" x14ac:dyDescent="0.3">
      <c r="A10" s="35">
        <v>4</v>
      </c>
      <c r="B10" s="34"/>
      <c r="C10" s="44"/>
      <c r="D10" s="33" t="s">
        <v>22</v>
      </c>
      <c r="E10" s="78">
        <v>0.33</v>
      </c>
      <c r="F10" s="34"/>
      <c r="G10" s="44"/>
      <c r="H10" s="33"/>
      <c r="I10" s="78"/>
      <c r="J10" s="33" t="s">
        <v>23</v>
      </c>
      <c r="K10" s="78">
        <v>0.59</v>
      </c>
      <c r="L10" s="8"/>
      <c r="M10" s="47"/>
      <c r="N10" s="35">
        <f>M10+K10+I10+G10+E10+C10</f>
        <v>0.91999999999999993</v>
      </c>
    </row>
    <row r="11" spans="1:14" x14ac:dyDescent="0.3">
      <c r="A11" s="158"/>
      <c r="B11" s="18"/>
      <c r="C11" s="41"/>
      <c r="D11" s="45" t="s">
        <v>30</v>
      </c>
      <c r="E11" s="41"/>
      <c r="F11" s="45"/>
      <c r="G11" s="41"/>
      <c r="H11" s="45"/>
      <c r="I11" s="41"/>
      <c r="J11" s="45" t="s">
        <v>30</v>
      </c>
      <c r="K11" s="41"/>
      <c r="L11" s="11"/>
      <c r="M11" s="79"/>
      <c r="N11" s="79"/>
    </row>
    <row r="12" spans="1:14" x14ac:dyDescent="0.3">
      <c r="A12" s="35">
        <v>6</v>
      </c>
      <c r="B12" s="34"/>
      <c r="C12" s="44"/>
      <c r="D12" s="33" t="s">
        <v>23</v>
      </c>
      <c r="E12" s="78">
        <v>1.05</v>
      </c>
      <c r="F12" s="34"/>
      <c r="G12" s="78"/>
      <c r="H12" s="33"/>
      <c r="I12" s="78"/>
      <c r="J12" s="33" t="s">
        <v>24</v>
      </c>
      <c r="K12" s="78">
        <v>0.33</v>
      </c>
      <c r="L12" s="13"/>
      <c r="M12" s="80"/>
      <c r="N12" s="35">
        <f>M12+K12+I12+G12+E12+C12</f>
        <v>1.3800000000000001</v>
      </c>
    </row>
    <row r="13" spans="1:14" x14ac:dyDescent="0.3">
      <c r="A13" s="49"/>
      <c r="B13" s="51" t="s">
        <v>31</v>
      </c>
      <c r="C13" s="6"/>
      <c r="D13" s="51"/>
      <c r="E13" s="6"/>
      <c r="F13" s="52"/>
      <c r="G13" s="6"/>
      <c r="H13" s="51" t="s">
        <v>31</v>
      </c>
      <c r="I13" s="6"/>
      <c r="J13" s="51"/>
      <c r="K13" s="6"/>
      <c r="L13" s="11"/>
      <c r="M13" s="79"/>
      <c r="N13" s="79"/>
    </row>
    <row r="14" spans="1:14" x14ac:dyDescent="0.3">
      <c r="A14" s="47">
        <v>8.75</v>
      </c>
      <c r="B14" s="14" t="s">
        <v>23</v>
      </c>
      <c r="C14" s="82">
        <v>1.01</v>
      </c>
      <c r="D14" s="14"/>
      <c r="E14" s="82"/>
      <c r="F14" s="8"/>
      <c r="G14" s="10"/>
      <c r="H14" s="14" t="s">
        <v>23</v>
      </c>
      <c r="I14" s="10">
        <v>1.01</v>
      </c>
      <c r="J14" s="14"/>
      <c r="K14" s="10"/>
      <c r="L14" s="13"/>
      <c r="M14" s="80"/>
      <c r="N14" s="35">
        <f>M14+K14+I14+G14+E14+C14</f>
        <v>2.02</v>
      </c>
    </row>
    <row r="15" spans="1:14" x14ac:dyDescent="0.3">
      <c r="A15" s="160"/>
      <c r="B15" s="27"/>
      <c r="C15" s="12"/>
      <c r="D15" s="12" t="s">
        <v>79</v>
      </c>
      <c r="E15" s="108"/>
      <c r="F15" s="101"/>
      <c r="G15" s="102"/>
      <c r="H15" s="4"/>
      <c r="I15" s="4"/>
      <c r="J15" s="4" t="s">
        <v>79</v>
      </c>
      <c r="K15" s="4"/>
      <c r="L15" s="4"/>
      <c r="M15" s="4"/>
      <c r="N15" s="4"/>
    </row>
    <row r="16" spans="1:14" x14ac:dyDescent="0.3">
      <c r="A16" s="162">
        <v>5.75</v>
      </c>
      <c r="B16" s="104"/>
      <c r="C16" s="85"/>
      <c r="D16" s="85" t="s">
        <v>124</v>
      </c>
      <c r="E16" s="106">
        <v>1</v>
      </c>
      <c r="F16" s="105"/>
      <c r="G16" s="107"/>
      <c r="H16" s="5"/>
      <c r="I16" s="5"/>
      <c r="J16" s="5" t="s">
        <v>125</v>
      </c>
      <c r="K16" s="5">
        <v>0.33</v>
      </c>
      <c r="L16" s="5"/>
      <c r="M16" s="5"/>
      <c r="N16" s="35">
        <f>M16+K16+I16+G16+E16+C16</f>
        <v>1.33</v>
      </c>
    </row>
    <row r="17" spans="1:14" ht="14.25" customHeight="1" x14ac:dyDescent="0.3">
      <c r="A17" s="163"/>
      <c r="B17" s="81" t="s">
        <v>82</v>
      </c>
      <c r="C17" s="12"/>
      <c r="D17" s="101"/>
      <c r="E17" s="108"/>
      <c r="F17" s="101"/>
      <c r="G17" s="102"/>
      <c r="H17" s="81" t="s">
        <v>82</v>
      </c>
      <c r="I17" s="4"/>
      <c r="J17" s="4"/>
      <c r="K17" s="4"/>
      <c r="L17" s="4"/>
      <c r="M17" s="4"/>
      <c r="N17" s="4"/>
    </row>
    <row r="18" spans="1:14" x14ac:dyDescent="0.3">
      <c r="A18" s="164">
        <v>6.26</v>
      </c>
      <c r="B18" s="31" t="s">
        <v>23</v>
      </c>
      <c r="C18" s="8">
        <v>1</v>
      </c>
      <c r="D18" s="26"/>
      <c r="E18" s="109"/>
      <c r="F18" s="26"/>
      <c r="G18" s="16"/>
      <c r="H18" s="14" t="s">
        <v>24</v>
      </c>
      <c r="I18" s="14">
        <v>0.44</v>
      </c>
      <c r="J18" s="14"/>
      <c r="K18" s="14"/>
      <c r="L18" s="14"/>
      <c r="M18" s="14"/>
      <c r="N18" s="35">
        <f>M18+K18+I18+G18+E18+C18</f>
        <v>1.44</v>
      </c>
    </row>
    <row r="19" spans="1:14" ht="20.25" customHeight="1" x14ac:dyDescent="0.3">
      <c r="A19" s="165"/>
      <c r="B19" s="28"/>
      <c r="C19" s="30"/>
      <c r="D19" s="29"/>
      <c r="E19" s="30"/>
      <c r="F19" s="28" t="s">
        <v>110</v>
      </c>
      <c r="G19" s="55"/>
      <c r="H19" s="28"/>
      <c r="I19" s="30"/>
      <c r="J19" s="29"/>
      <c r="K19" s="30"/>
      <c r="L19" s="29"/>
      <c r="M19" s="55"/>
      <c r="N19" s="55"/>
    </row>
    <row r="20" spans="1:14" x14ac:dyDescent="0.3">
      <c r="A20" s="166">
        <v>5.18</v>
      </c>
      <c r="B20" s="33"/>
      <c r="C20" s="35"/>
      <c r="D20" s="33"/>
      <c r="E20" s="35"/>
      <c r="F20" s="33" t="s">
        <v>23</v>
      </c>
      <c r="G20" s="44">
        <v>1.2</v>
      </c>
      <c r="H20" s="34"/>
      <c r="I20" s="35"/>
      <c r="J20" s="33"/>
      <c r="K20" s="35"/>
      <c r="L20" s="33"/>
      <c r="M20" s="44"/>
      <c r="N20" s="35">
        <f>M20+K20+I20+G20+E20+C20</f>
        <v>1.2</v>
      </c>
    </row>
    <row r="21" spans="1:14" ht="16.5" customHeight="1" x14ac:dyDescent="0.3">
      <c r="A21" s="49"/>
      <c r="B21" s="85" t="s">
        <v>85</v>
      </c>
      <c r="C21" s="5"/>
      <c r="D21" s="85"/>
      <c r="E21" s="5"/>
      <c r="F21" s="85"/>
      <c r="G21" s="5"/>
      <c r="H21" s="6"/>
      <c r="I21" s="85"/>
      <c r="J21" s="85" t="s">
        <v>85</v>
      </c>
      <c r="K21" s="5"/>
      <c r="L21" s="5"/>
      <c r="M21" s="5"/>
      <c r="N21" s="5"/>
    </row>
    <row r="22" spans="1:14" x14ac:dyDescent="0.3">
      <c r="A22" s="47">
        <v>5.41</v>
      </c>
      <c r="B22" s="14" t="s">
        <v>22</v>
      </c>
      <c r="C22" s="14">
        <v>0.33</v>
      </c>
      <c r="D22" s="8"/>
      <c r="E22" s="14"/>
      <c r="F22" s="14"/>
      <c r="G22" s="14"/>
      <c r="H22" s="10"/>
      <c r="I22" s="14"/>
      <c r="J22" s="14" t="s">
        <v>23</v>
      </c>
      <c r="K22" s="14">
        <v>0.92</v>
      </c>
      <c r="L22" s="14"/>
      <c r="M22" s="14"/>
      <c r="N22" s="35">
        <f>M22+K22+I22+G22+E22+C22</f>
        <v>1.25</v>
      </c>
    </row>
    <row r="23" spans="1:14" ht="16.5" customHeight="1" x14ac:dyDescent="0.3">
      <c r="A23" s="168"/>
      <c r="B23" s="4"/>
      <c r="C23" s="49"/>
      <c r="D23" s="12"/>
      <c r="E23" s="4"/>
      <c r="F23" s="12" t="s">
        <v>133</v>
      </c>
      <c r="G23" s="49"/>
      <c r="H23" s="6"/>
      <c r="I23" s="49"/>
      <c r="J23" s="4"/>
      <c r="K23" s="49"/>
      <c r="L23" s="4"/>
      <c r="M23" s="6"/>
      <c r="N23" s="6"/>
    </row>
    <row r="24" spans="1:14" x14ac:dyDescent="0.3">
      <c r="A24" s="167">
        <v>3.02</v>
      </c>
      <c r="B24" s="14"/>
      <c r="C24" s="47"/>
      <c r="D24" s="8"/>
      <c r="E24" s="14"/>
      <c r="F24" s="14" t="s">
        <v>23</v>
      </c>
      <c r="G24" s="47">
        <v>0.7</v>
      </c>
      <c r="H24" s="10"/>
      <c r="I24" s="47"/>
      <c r="J24" s="14"/>
      <c r="K24" s="47"/>
      <c r="L24" s="14"/>
      <c r="M24" s="10"/>
      <c r="N24" s="35">
        <f>M24+K24+I24+G24+E24+C24</f>
        <v>0.7</v>
      </c>
    </row>
    <row r="25" spans="1:14" ht="28.5" customHeight="1" x14ac:dyDescent="0.3">
      <c r="A25" s="49"/>
      <c r="B25" s="12" t="s">
        <v>159</v>
      </c>
      <c r="C25" s="49"/>
      <c r="D25" s="12"/>
      <c r="E25" s="4"/>
      <c r="F25" s="4"/>
      <c r="G25" s="49"/>
      <c r="H25" s="6"/>
      <c r="I25" s="49"/>
      <c r="J25" s="4"/>
      <c r="K25" s="49"/>
      <c r="L25" s="4"/>
      <c r="M25" s="6"/>
      <c r="N25" s="30"/>
    </row>
    <row r="26" spans="1:14" x14ac:dyDescent="0.3">
      <c r="A26" s="47">
        <v>4.33</v>
      </c>
      <c r="B26" s="14" t="s">
        <v>158</v>
      </c>
      <c r="C26" s="47">
        <v>1</v>
      </c>
      <c r="D26" s="8"/>
      <c r="E26" s="14"/>
      <c r="F26" s="14"/>
      <c r="G26" s="47"/>
      <c r="H26" s="10"/>
      <c r="I26" s="47"/>
      <c r="J26" s="14"/>
      <c r="K26" s="47"/>
      <c r="L26" s="14"/>
      <c r="M26" s="10"/>
      <c r="N26" s="35">
        <f>M26+K26+I26+G26+E26+C26</f>
        <v>1</v>
      </c>
    </row>
    <row r="27" spans="1:14" x14ac:dyDescent="0.3">
      <c r="A27" s="184"/>
      <c r="B27" s="28" t="s">
        <v>136</v>
      </c>
      <c r="C27" s="55"/>
      <c r="D27" s="29"/>
      <c r="E27" s="185"/>
      <c r="F27" s="28"/>
      <c r="G27" s="139"/>
      <c r="H27" s="29"/>
      <c r="I27" s="139"/>
      <c r="J27" s="28"/>
      <c r="K27" s="55"/>
      <c r="L27" s="11"/>
      <c r="M27" s="11"/>
      <c r="N27" s="11"/>
    </row>
    <row r="28" spans="1:14" x14ac:dyDescent="0.3">
      <c r="A28" s="31">
        <v>4.33</v>
      </c>
      <c r="B28" s="34" t="s">
        <v>137</v>
      </c>
      <c r="C28" s="44">
        <v>1</v>
      </c>
      <c r="D28" s="33"/>
      <c r="E28" s="140"/>
      <c r="F28" s="34"/>
      <c r="G28" s="147"/>
      <c r="H28" s="33"/>
      <c r="I28" s="147"/>
      <c r="J28" s="34"/>
      <c r="K28" s="44"/>
      <c r="L28" s="13"/>
      <c r="M28" s="47"/>
      <c r="N28" s="35">
        <f>M28+K28+I28+G28+E28+C28</f>
        <v>1</v>
      </c>
    </row>
    <row r="29" spans="1:14" ht="16.5" customHeight="1" x14ac:dyDescent="0.3">
      <c r="A29" s="3"/>
      <c r="B29" s="52" t="s">
        <v>160</v>
      </c>
      <c r="C29" s="4"/>
      <c r="D29" s="215"/>
      <c r="E29" s="4"/>
      <c r="F29" s="52"/>
      <c r="G29" s="4"/>
      <c r="H29" s="52" t="s">
        <v>160</v>
      </c>
      <c r="I29" s="4"/>
      <c r="J29" s="52"/>
      <c r="K29" s="4"/>
      <c r="L29" s="51"/>
      <c r="M29" s="4"/>
      <c r="N29" s="4"/>
    </row>
    <row r="30" spans="1:14" x14ac:dyDescent="0.3">
      <c r="A30" s="7">
        <v>6</v>
      </c>
      <c r="B30" s="8" t="s">
        <v>23</v>
      </c>
      <c r="C30" s="14">
        <v>0.69</v>
      </c>
      <c r="D30" s="14"/>
      <c r="E30" s="26"/>
      <c r="F30" s="8"/>
      <c r="G30" s="14"/>
      <c r="H30" s="8" t="s">
        <v>23</v>
      </c>
      <c r="I30" s="14">
        <v>0.69</v>
      </c>
      <c r="J30" s="14"/>
      <c r="K30" s="14"/>
      <c r="L30" s="14"/>
      <c r="M30" s="14"/>
      <c r="N30" s="14">
        <f>C30+E30+G30+I30+K30+M30</f>
        <v>1.38</v>
      </c>
    </row>
    <row r="31" spans="1:14" x14ac:dyDescent="0.3">
      <c r="A31" s="3"/>
      <c r="B31" s="12" t="s">
        <v>161</v>
      </c>
      <c r="C31" s="5"/>
      <c r="D31" s="85"/>
      <c r="E31" s="85"/>
      <c r="F31" s="52" t="s">
        <v>161</v>
      </c>
      <c r="G31" s="5"/>
      <c r="H31" s="52"/>
      <c r="I31" s="5"/>
      <c r="J31" s="52" t="s">
        <v>161</v>
      </c>
      <c r="K31" s="85"/>
      <c r="L31" s="52"/>
      <c r="M31" s="4"/>
      <c r="N31" s="4"/>
    </row>
    <row r="32" spans="1:14" x14ac:dyDescent="0.3">
      <c r="A32" s="7">
        <v>5</v>
      </c>
      <c r="B32" s="21" t="s">
        <v>24</v>
      </c>
      <c r="C32" s="14">
        <v>0.25</v>
      </c>
      <c r="D32" s="8"/>
      <c r="E32" s="8"/>
      <c r="F32" s="8" t="s">
        <v>23</v>
      </c>
      <c r="G32" s="14">
        <v>0.65</v>
      </c>
      <c r="H32" s="14"/>
      <c r="I32" s="14"/>
      <c r="J32" s="21" t="s">
        <v>24</v>
      </c>
      <c r="K32" s="8">
        <v>0.25</v>
      </c>
      <c r="L32" s="8"/>
      <c r="M32" s="14"/>
      <c r="N32" s="14">
        <f>C32+E32+G32+I32+K32+M32</f>
        <v>1.1499999999999999</v>
      </c>
    </row>
    <row r="33" spans="1:14" x14ac:dyDescent="0.3">
      <c r="A33" s="63">
        <f>SUM(A3:A32)</f>
        <v>94.47999999999999</v>
      </c>
      <c r="B33" s="64" t="s">
        <v>9</v>
      </c>
      <c r="C33" s="65">
        <f>SUM(C3:C32)</f>
        <v>6.4700000000000006</v>
      </c>
      <c r="D33" s="66"/>
      <c r="E33" s="65">
        <f>SUM(E3:E32)</f>
        <v>4.7</v>
      </c>
      <c r="F33" s="67"/>
      <c r="G33" s="65">
        <f>SUM(G3:G32)</f>
        <v>3.2399999999999998</v>
      </c>
      <c r="H33" s="64"/>
      <c r="I33" s="65">
        <f>SUM(I3:I32)</f>
        <v>4.28</v>
      </c>
      <c r="J33" s="68"/>
      <c r="K33" s="65">
        <f>SUM(K3:K32)</f>
        <v>3.11</v>
      </c>
      <c r="L33" s="66"/>
      <c r="M33" s="69">
        <f>SUM(M4:M26)</f>
        <v>0</v>
      </c>
      <c r="N33" s="211">
        <f>SUM(N3:N32)</f>
        <v>21.799999999999997</v>
      </c>
    </row>
    <row r="34" spans="1:14" x14ac:dyDescent="0.3">
      <c r="A34" s="70"/>
      <c r="B34" s="18" t="s">
        <v>35</v>
      </c>
      <c r="C34" s="71"/>
      <c r="D34" s="18"/>
      <c r="E34" s="72"/>
      <c r="F34" t="str">
        <f>B1</f>
        <v>SARA MARTINEZ GONZALEZ-FIERRO</v>
      </c>
      <c r="G34" s="18"/>
      <c r="J34" s="18" t="s">
        <v>34</v>
      </c>
      <c r="L34" s="18"/>
      <c r="M34" s="18"/>
    </row>
    <row r="35" spans="1:14" x14ac:dyDescent="0.3">
      <c r="A35" s="70"/>
      <c r="B35" s="18" t="s">
        <v>12</v>
      </c>
      <c r="C35" s="71"/>
      <c r="D35" s="74" t="s">
        <v>163</v>
      </c>
      <c r="G35" s="74"/>
      <c r="H35" s="18"/>
      <c r="I35" s="18"/>
      <c r="J35" s="76">
        <f>N33*4.33</f>
        <v>94.393999999999991</v>
      </c>
      <c r="L35" s="18"/>
    </row>
  </sheetData>
  <pageMargins left="0" right="0" top="0" bottom="0" header="0" footer="0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3" workbookViewId="0">
      <selection sqref="A1:N33"/>
    </sheetView>
  </sheetViews>
  <sheetFormatPr baseColWidth="10" defaultRowHeight="14.4" x14ac:dyDescent="0.3"/>
  <cols>
    <col min="1" max="1" width="8.109375" customWidth="1"/>
    <col min="2" max="2" width="13.5546875" customWidth="1"/>
    <col min="3" max="3" width="7.109375" customWidth="1"/>
    <col min="4" max="4" width="14.33203125" customWidth="1"/>
    <col min="5" max="5" width="7.5546875" customWidth="1"/>
    <col min="6" max="6" width="13.44140625" customWidth="1"/>
    <col min="7" max="7" width="8.33203125" customWidth="1"/>
    <col min="8" max="8" width="13.88671875" customWidth="1"/>
    <col min="9" max="9" width="7.44140625" customWidth="1"/>
    <col min="10" max="10" width="13.44140625" customWidth="1"/>
    <col min="11" max="11" width="7.44140625" customWidth="1"/>
    <col min="12" max="12" width="7.5546875" customWidth="1"/>
    <col min="13" max="13" width="7.33203125" customWidth="1"/>
    <col min="14" max="14" width="8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ht="20.399999999999999" x14ac:dyDescent="0.3">
      <c r="A3" s="172"/>
      <c r="B3" s="173" t="s">
        <v>134</v>
      </c>
      <c r="C3" s="172"/>
      <c r="D3" s="174"/>
      <c r="E3" s="172"/>
      <c r="F3" s="175"/>
      <c r="G3" s="172"/>
      <c r="H3" s="176"/>
      <c r="I3" s="172"/>
      <c r="J3" s="176"/>
      <c r="K3" s="172"/>
      <c r="L3" s="174"/>
      <c r="M3" s="174"/>
      <c r="N3" s="174"/>
    </row>
    <row r="4" spans="1:14" x14ac:dyDescent="0.3">
      <c r="A4" s="177">
        <v>2.17</v>
      </c>
      <c r="B4" s="178" t="s">
        <v>135</v>
      </c>
      <c r="C4" s="177">
        <v>0.5</v>
      </c>
      <c r="D4" s="179"/>
      <c r="E4" s="177"/>
      <c r="F4" s="180"/>
      <c r="G4" s="177"/>
      <c r="H4" s="181"/>
      <c r="I4" s="177"/>
      <c r="J4" s="181"/>
      <c r="K4" s="177"/>
      <c r="L4" s="179"/>
      <c r="M4" s="35"/>
      <c r="N4" s="35">
        <f>M4+K4+I4+G4+E4+C4</f>
        <v>0.5</v>
      </c>
    </row>
    <row r="5" spans="1:14" ht="21.6" x14ac:dyDescent="0.3">
      <c r="A5" s="30"/>
      <c r="B5" s="28" t="s">
        <v>25</v>
      </c>
      <c r="C5" s="55"/>
      <c r="D5" s="28" t="s">
        <v>25</v>
      </c>
      <c r="E5" s="81"/>
      <c r="F5" s="28" t="s">
        <v>25</v>
      </c>
      <c r="G5" s="55"/>
      <c r="H5" s="28" t="s">
        <v>25</v>
      </c>
      <c r="I5" s="55"/>
      <c r="J5" s="28" t="s">
        <v>25</v>
      </c>
      <c r="K5" s="55"/>
      <c r="L5" s="29"/>
      <c r="M5" s="30"/>
      <c r="N5" s="30"/>
    </row>
    <row r="6" spans="1:14" x14ac:dyDescent="0.3">
      <c r="A6" s="35">
        <v>14.08</v>
      </c>
      <c r="B6" s="32" t="s">
        <v>24</v>
      </c>
      <c r="C6" s="44">
        <v>0.36</v>
      </c>
      <c r="D6" s="33" t="s">
        <v>22</v>
      </c>
      <c r="E6" s="44">
        <v>0.36</v>
      </c>
      <c r="F6" s="34" t="s">
        <v>24</v>
      </c>
      <c r="G6" s="44">
        <v>0.36</v>
      </c>
      <c r="H6" s="33" t="s">
        <v>26</v>
      </c>
      <c r="I6" s="44">
        <v>1.81</v>
      </c>
      <c r="J6" s="33" t="s">
        <v>24</v>
      </c>
      <c r="K6" s="44">
        <v>0.36</v>
      </c>
      <c r="L6" s="33"/>
      <c r="M6" s="35"/>
      <c r="N6" s="35">
        <f>M6+K6+I6+G6+E6+C6</f>
        <v>3.2499999999999996</v>
      </c>
    </row>
    <row r="7" spans="1:14" x14ac:dyDescent="0.3">
      <c r="A7" s="132"/>
      <c r="B7" s="131" t="s">
        <v>111</v>
      </c>
      <c r="C7" s="132"/>
      <c r="D7" s="131" t="s">
        <v>111</v>
      </c>
      <c r="E7" s="91"/>
      <c r="F7" s="131" t="s">
        <v>111</v>
      </c>
      <c r="G7" s="91"/>
      <c r="H7" s="131" t="s">
        <v>111</v>
      </c>
      <c r="I7" s="132"/>
      <c r="J7" s="131" t="s">
        <v>111</v>
      </c>
      <c r="K7" s="132"/>
      <c r="L7" s="131"/>
      <c r="M7" s="132"/>
      <c r="N7" s="132"/>
    </row>
    <row r="8" spans="1:14" x14ac:dyDescent="0.3">
      <c r="A8" s="47">
        <v>14.2</v>
      </c>
      <c r="B8" s="8" t="s">
        <v>22</v>
      </c>
      <c r="C8" s="47">
        <v>0.33</v>
      </c>
      <c r="D8" s="8" t="s">
        <v>23</v>
      </c>
      <c r="E8" s="82">
        <v>1.96</v>
      </c>
      <c r="F8" s="8" t="s">
        <v>24</v>
      </c>
      <c r="G8" s="82">
        <v>0.33</v>
      </c>
      <c r="H8" s="8" t="s">
        <v>22</v>
      </c>
      <c r="I8" s="133">
        <v>0.33</v>
      </c>
      <c r="J8" s="14" t="s">
        <v>24</v>
      </c>
      <c r="K8" s="133">
        <v>0.33</v>
      </c>
      <c r="L8" s="14"/>
      <c r="M8" s="47"/>
      <c r="N8" s="35">
        <f>M8+K8+I8+G8+E8+C8</f>
        <v>3.2800000000000002</v>
      </c>
    </row>
    <row r="9" spans="1:14" x14ac:dyDescent="0.3">
      <c r="A9" s="30"/>
      <c r="B9" s="45"/>
      <c r="C9" s="55"/>
      <c r="D9" s="45" t="s">
        <v>29</v>
      </c>
      <c r="E9" s="55"/>
      <c r="F9" s="45"/>
      <c r="G9" s="55"/>
      <c r="H9" s="45"/>
      <c r="I9" s="55"/>
      <c r="J9" s="45" t="s">
        <v>29</v>
      </c>
      <c r="K9" s="55"/>
      <c r="L9" s="4"/>
      <c r="M9" s="49"/>
      <c r="N9" s="49"/>
    </row>
    <row r="10" spans="1:14" x14ac:dyDescent="0.3">
      <c r="A10" s="35">
        <v>4</v>
      </c>
      <c r="B10" s="34"/>
      <c r="C10" s="44"/>
      <c r="D10" s="33" t="s">
        <v>22</v>
      </c>
      <c r="E10" s="78">
        <v>0.33</v>
      </c>
      <c r="F10" s="34"/>
      <c r="G10" s="44"/>
      <c r="H10" s="33"/>
      <c r="I10" s="78"/>
      <c r="J10" s="33" t="s">
        <v>23</v>
      </c>
      <c r="K10" s="78">
        <v>0.59</v>
      </c>
      <c r="L10" s="8"/>
      <c r="M10" s="47"/>
      <c r="N10" s="35">
        <f>M10+K10+I10+G10+E10+C10</f>
        <v>0.91999999999999993</v>
      </c>
    </row>
    <row r="11" spans="1:14" x14ac:dyDescent="0.3">
      <c r="A11" s="158"/>
      <c r="B11" s="18"/>
      <c r="C11" s="41"/>
      <c r="D11" s="45" t="s">
        <v>30</v>
      </c>
      <c r="E11" s="41"/>
      <c r="F11" s="45"/>
      <c r="G11" s="41"/>
      <c r="H11" s="45"/>
      <c r="I11" s="41"/>
      <c r="J11" s="45" t="s">
        <v>30</v>
      </c>
      <c r="K11" s="41"/>
      <c r="L11" s="11"/>
      <c r="M11" s="79"/>
      <c r="N11" s="79"/>
    </row>
    <row r="12" spans="1:14" x14ac:dyDescent="0.3">
      <c r="A12" s="35">
        <v>6</v>
      </c>
      <c r="B12" s="34"/>
      <c r="C12" s="44"/>
      <c r="D12" s="33" t="s">
        <v>23</v>
      </c>
      <c r="E12" s="78">
        <v>1.05</v>
      </c>
      <c r="F12" s="34"/>
      <c r="G12" s="78"/>
      <c r="H12" s="33"/>
      <c r="I12" s="78"/>
      <c r="J12" s="33" t="s">
        <v>24</v>
      </c>
      <c r="K12" s="78">
        <v>0.33</v>
      </c>
      <c r="L12" s="13"/>
      <c r="M12" s="80"/>
      <c r="N12" s="35">
        <f>M12+K12+I12+G12+E12+C12</f>
        <v>1.3800000000000001</v>
      </c>
    </row>
    <row r="13" spans="1:14" x14ac:dyDescent="0.3">
      <c r="A13" s="49"/>
      <c r="B13" s="51" t="s">
        <v>31</v>
      </c>
      <c r="C13" s="6"/>
      <c r="D13" s="51"/>
      <c r="E13" s="6"/>
      <c r="F13" s="52"/>
      <c r="G13" s="6"/>
      <c r="H13" s="51" t="s">
        <v>31</v>
      </c>
      <c r="I13" s="6"/>
      <c r="J13" s="51"/>
      <c r="K13" s="6"/>
      <c r="L13" s="11"/>
      <c r="M13" s="79"/>
      <c r="N13" s="79"/>
    </row>
    <row r="14" spans="1:14" x14ac:dyDescent="0.3">
      <c r="A14" s="47">
        <v>8.75</v>
      </c>
      <c r="B14" s="14" t="s">
        <v>23</v>
      </c>
      <c r="C14" s="82">
        <v>1.01</v>
      </c>
      <c r="D14" s="14"/>
      <c r="E14" s="82"/>
      <c r="F14" s="8"/>
      <c r="G14" s="10"/>
      <c r="H14" s="14" t="s">
        <v>23</v>
      </c>
      <c r="I14" s="10">
        <v>1.01</v>
      </c>
      <c r="J14" s="14"/>
      <c r="K14" s="10"/>
      <c r="L14" s="13"/>
      <c r="M14" s="80"/>
      <c r="N14" s="35">
        <f>M14+K14+I14+G14+E14+C14</f>
        <v>2.02</v>
      </c>
    </row>
    <row r="15" spans="1:14" x14ac:dyDescent="0.3">
      <c r="A15" s="160"/>
      <c r="B15" s="27"/>
      <c r="C15" s="12"/>
      <c r="D15" s="12" t="s">
        <v>79</v>
      </c>
      <c r="E15" s="108"/>
      <c r="F15" s="101"/>
      <c r="G15" s="102"/>
      <c r="H15" s="4"/>
      <c r="I15" s="4"/>
      <c r="J15" s="4" t="s">
        <v>79</v>
      </c>
      <c r="K15" s="4"/>
      <c r="L15" s="4"/>
      <c r="M15" s="4"/>
      <c r="N15" s="4"/>
    </row>
    <row r="16" spans="1:14" x14ac:dyDescent="0.3">
      <c r="A16" s="162">
        <v>5.75</v>
      </c>
      <c r="B16" s="104"/>
      <c r="C16" s="85"/>
      <c r="D16" s="85" t="s">
        <v>124</v>
      </c>
      <c r="E16" s="106">
        <v>1</v>
      </c>
      <c r="F16" s="105"/>
      <c r="G16" s="107"/>
      <c r="H16" s="5"/>
      <c r="I16" s="5"/>
      <c r="J16" s="5" t="s">
        <v>125</v>
      </c>
      <c r="K16" s="5">
        <v>0.33</v>
      </c>
      <c r="L16" s="5"/>
      <c r="M16" s="5"/>
      <c r="N16" s="35">
        <f>M16+K16+I16+G16+E16+C16</f>
        <v>1.33</v>
      </c>
    </row>
    <row r="17" spans="1:14" ht="21.6" x14ac:dyDescent="0.3">
      <c r="A17" s="163"/>
      <c r="B17" s="81" t="s">
        <v>82</v>
      </c>
      <c r="C17" s="12"/>
      <c r="D17" s="101"/>
      <c r="E17" s="108"/>
      <c r="F17" s="101"/>
      <c r="G17" s="102"/>
      <c r="H17" s="81" t="s">
        <v>82</v>
      </c>
      <c r="I17" s="4"/>
      <c r="J17" s="4"/>
      <c r="K17" s="4"/>
      <c r="L17" s="4"/>
      <c r="M17" s="4"/>
      <c r="N17" s="4"/>
    </row>
    <row r="18" spans="1:14" x14ac:dyDescent="0.3">
      <c r="A18" s="164">
        <v>6.26</v>
      </c>
      <c r="B18" s="31" t="s">
        <v>23</v>
      </c>
      <c r="C18" s="8">
        <v>1</v>
      </c>
      <c r="D18" s="26"/>
      <c r="E18" s="109"/>
      <c r="F18" s="26"/>
      <c r="G18" s="16"/>
      <c r="H18" s="14" t="s">
        <v>24</v>
      </c>
      <c r="I18" s="14">
        <v>0.44</v>
      </c>
      <c r="J18" s="14"/>
      <c r="K18" s="14"/>
      <c r="L18" s="14"/>
      <c r="M18" s="14"/>
      <c r="N18" s="35">
        <f>M18+K18+I18+G18+E18+C18</f>
        <v>1.44</v>
      </c>
    </row>
    <row r="19" spans="1:14" ht="21.6" x14ac:dyDescent="0.3">
      <c r="A19" s="165"/>
      <c r="B19" s="28"/>
      <c r="C19" s="30"/>
      <c r="D19" s="29"/>
      <c r="E19" s="30"/>
      <c r="F19" s="28" t="s">
        <v>110</v>
      </c>
      <c r="G19" s="55"/>
      <c r="H19" s="28"/>
      <c r="I19" s="30"/>
      <c r="J19" s="29"/>
      <c r="K19" s="30"/>
      <c r="L19" s="29"/>
      <c r="M19" s="55"/>
      <c r="N19" s="55"/>
    </row>
    <row r="20" spans="1:14" x14ac:dyDescent="0.3">
      <c r="A20" s="166">
        <v>5.18</v>
      </c>
      <c r="B20" s="33"/>
      <c r="C20" s="35"/>
      <c r="D20" s="33"/>
      <c r="E20" s="35"/>
      <c r="F20" s="33" t="s">
        <v>23</v>
      </c>
      <c r="G20" s="44">
        <v>1.2</v>
      </c>
      <c r="H20" s="34"/>
      <c r="I20" s="35"/>
      <c r="J20" s="33"/>
      <c r="K20" s="35"/>
      <c r="L20" s="33"/>
      <c r="M20" s="44"/>
      <c r="N20" s="35">
        <f>M20+K20+I20+G20+E20+C20</f>
        <v>1.2</v>
      </c>
    </row>
    <row r="21" spans="1:14" x14ac:dyDescent="0.3">
      <c r="A21" s="49"/>
      <c r="B21" s="85" t="s">
        <v>85</v>
      </c>
      <c r="C21" s="5"/>
      <c r="D21" s="85"/>
      <c r="E21" s="5"/>
      <c r="F21" s="85"/>
      <c r="G21" s="5"/>
      <c r="H21" s="6"/>
      <c r="I21" s="85"/>
      <c r="J21" s="85" t="s">
        <v>85</v>
      </c>
      <c r="K21" s="5"/>
      <c r="L21" s="5"/>
      <c r="M21" s="5"/>
      <c r="N21" s="5"/>
    </row>
    <row r="22" spans="1:14" x14ac:dyDescent="0.3">
      <c r="A22" s="47">
        <v>5.41</v>
      </c>
      <c r="B22" s="14" t="s">
        <v>22</v>
      </c>
      <c r="C22" s="14">
        <v>0.33</v>
      </c>
      <c r="D22" s="8"/>
      <c r="E22" s="14"/>
      <c r="F22" s="14"/>
      <c r="G22" s="14"/>
      <c r="H22" s="10"/>
      <c r="I22" s="14"/>
      <c r="J22" s="14" t="s">
        <v>23</v>
      </c>
      <c r="K22" s="14">
        <v>0.92</v>
      </c>
      <c r="L22" s="14"/>
      <c r="M22" s="14"/>
      <c r="N22" s="35">
        <f>M22+K22+I22+G22+E22+C22</f>
        <v>1.25</v>
      </c>
    </row>
    <row r="23" spans="1:14" ht="24.6" x14ac:dyDescent="0.3">
      <c r="A23" s="168"/>
      <c r="B23" s="4"/>
      <c r="C23" s="49"/>
      <c r="D23" s="12"/>
      <c r="E23" s="4"/>
      <c r="F23" s="12" t="s">
        <v>133</v>
      </c>
      <c r="G23" s="49"/>
      <c r="H23" s="6"/>
      <c r="I23" s="49"/>
      <c r="J23" s="4"/>
      <c r="K23" s="49"/>
      <c r="L23" s="4"/>
      <c r="M23" s="6"/>
      <c r="N23" s="6"/>
    </row>
    <row r="24" spans="1:14" x14ac:dyDescent="0.3">
      <c r="A24" s="167">
        <v>3.02</v>
      </c>
      <c r="B24" s="14"/>
      <c r="C24" s="47"/>
      <c r="D24" s="8"/>
      <c r="E24" s="14"/>
      <c r="F24" s="14" t="s">
        <v>23</v>
      </c>
      <c r="G24" s="47">
        <v>0.7</v>
      </c>
      <c r="H24" s="10"/>
      <c r="I24" s="47"/>
      <c r="J24" s="14"/>
      <c r="K24" s="47"/>
      <c r="L24" s="14"/>
      <c r="M24" s="10"/>
      <c r="N24" s="35">
        <f>M24+K24+I24+G24+E24+C24</f>
        <v>0.7</v>
      </c>
    </row>
    <row r="25" spans="1:14" ht="36.6" x14ac:dyDescent="0.3">
      <c r="A25" s="49"/>
      <c r="B25" s="12" t="s">
        <v>159</v>
      </c>
      <c r="C25" s="49"/>
      <c r="D25" s="12"/>
      <c r="E25" s="4"/>
      <c r="F25" s="4"/>
      <c r="G25" s="49"/>
      <c r="H25" s="6"/>
      <c r="I25" s="49"/>
      <c r="J25" s="4"/>
      <c r="K25" s="49"/>
      <c r="L25" s="4"/>
      <c r="M25" s="6"/>
      <c r="N25" s="30"/>
    </row>
    <row r="26" spans="1:14" x14ac:dyDescent="0.3">
      <c r="A26" s="47">
        <v>4.33</v>
      </c>
      <c r="B26" s="14" t="s">
        <v>158</v>
      </c>
      <c r="C26" s="47">
        <v>1</v>
      </c>
      <c r="D26" s="8"/>
      <c r="E26" s="14"/>
      <c r="F26" s="14"/>
      <c r="G26" s="47"/>
      <c r="H26" s="10"/>
      <c r="I26" s="47"/>
      <c r="J26" s="14"/>
      <c r="K26" s="47"/>
      <c r="L26" s="14"/>
      <c r="M26" s="10"/>
      <c r="N26" s="35">
        <f>M26+K26+I26+G26+E26+C26</f>
        <v>1</v>
      </c>
    </row>
    <row r="27" spans="1:14" ht="24.6" x14ac:dyDescent="0.3">
      <c r="A27" s="3"/>
      <c r="B27" s="52" t="s">
        <v>160</v>
      </c>
      <c r="C27" s="4"/>
      <c r="D27" s="215"/>
      <c r="E27" s="4"/>
      <c r="F27" s="52"/>
      <c r="G27" s="4"/>
      <c r="H27" s="52" t="s">
        <v>160</v>
      </c>
      <c r="I27" s="4"/>
      <c r="J27" s="52"/>
      <c r="K27" s="4"/>
      <c r="L27" s="51"/>
      <c r="M27" s="4"/>
      <c r="N27" s="4"/>
    </row>
    <row r="28" spans="1:14" x14ac:dyDescent="0.3">
      <c r="A28" s="7">
        <v>6</v>
      </c>
      <c r="B28" s="8" t="s">
        <v>23</v>
      </c>
      <c r="C28" s="14">
        <v>0.69</v>
      </c>
      <c r="D28" s="14"/>
      <c r="E28" s="26"/>
      <c r="F28" s="8"/>
      <c r="G28" s="14"/>
      <c r="H28" s="8" t="s">
        <v>23</v>
      </c>
      <c r="I28" s="14">
        <v>0.69</v>
      </c>
      <c r="J28" s="14"/>
      <c r="K28" s="14"/>
      <c r="L28" s="14"/>
      <c r="M28" s="14"/>
      <c r="N28" s="14">
        <f>C28+E28+G28+I28+K28+M28</f>
        <v>1.38</v>
      </c>
    </row>
    <row r="29" spans="1:14" x14ac:dyDescent="0.3">
      <c r="A29" s="3"/>
      <c r="B29" s="12" t="s">
        <v>161</v>
      </c>
      <c r="C29" s="5"/>
      <c r="D29" s="85"/>
      <c r="E29" s="85"/>
      <c r="F29" s="52" t="s">
        <v>161</v>
      </c>
      <c r="G29" s="5"/>
      <c r="H29" s="52"/>
      <c r="I29" s="5"/>
      <c r="J29" s="52" t="s">
        <v>161</v>
      </c>
      <c r="K29" s="85"/>
      <c r="L29" s="52"/>
      <c r="M29" s="4"/>
      <c r="N29" s="4"/>
    </row>
    <row r="30" spans="1:14" x14ac:dyDescent="0.3">
      <c r="A30" s="7">
        <v>5</v>
      </c>
      <c r="B30" s="21" t="s">
        <v>24</v>
      </c>
      <c r="C30" s="14">
        <v>0.25</v>
      </c>
      <c r="D30" s="8"/>
      <c r="E30" s="8"/>
      <c r="F30" s="8" t="s">
        <v>23</v>
      </c>
      <c r="G30" s="14">
        <v>0.65</v>
      </c>
      <c r="H30" s="14"/>
      <c r="I30" s="14"/>
      <c r="J30" s="21" t="s">
        <v>24</v>
      </c>
      <c r="K30" s="8">
        <v>0.25</v>
      </c>
      <c r="L30" s="8"/>
      <c r="M30" s="14"/>
      <c r="N30" s="14">
        <f>C30+E30+G30+I30+K30+M30</f>
        <v>1.1499999999999999</v>
      </c>
    </row>
    <row r="31" spans="1:14" x14ac:dyDescent="0.3">
      <c r="A31" s="63">
        <f>SUM(A3:A30)</f>
        <v>90.149999999999991</v>
      </c>
      <c r="B31" s="64" t="s">
        <v>9</v>
      </c>
      <c r="C31" s="65">
        <f>SUM(C3:C30)</f>
        <v>5.4700000000000006</v>
      </c>
      <c r="D31" s="66"/>
      <c r="E31" s="65">
        <f>SUM(E3:E30)</f>
        <v>4.7</v>
      </c>
      <c r="F31" s="67"/>
      <c r="G31" s="65">
        <f>SUM(G3:G30)</f>
        <v>3.2399999999999998</v>
      </c>
      <c r="H31" s="64"/>
      <c r="I31" s="65">
        <f>SUM(I3:I30)</f>
        <v>4.28</v>
      </c>
      <c r="J31" s="68"/>
      <c r="K31" s="65">
        <f>SUM(K3:K30)</f>
        <v>3.11</v>
      </c>
      <c r="L31" s="66"/>
      <c r="M31" s="69">
        <f>SUM(M4:M26)</f>
        <v>0</v>
      </c>
      <c r="N31" s="211">
        <f>SUM(N3:N30)</f>
        <v>20.799999999999997</v>
      </c>
    </row>
    <row r="32" spans="1:14" x14ac:dyDescent="0.3">
      <c r="A32" s="70"/>
      <c r="B32" s="18" t="s">
        <v>35</v>
      </c>
      <c r="C32" s="71"/>
      <c r="D32" s="18"/>
      <c r="E32" s="72"/>
      <c r="F32" t="str">
        <f>B1</f>
        <v>SARA MARTINEZ GONZALEZ-FIERRO</v>
      </c>
      <c r="G32" s="18"/>
      <c r="J32" s="18" t="s">
        <v>34</v>
      </c>
      <c r="L32" s="18"/>
      <c r="M32" s="18"/>
    </row>
    <row r="33" spans="1:12" x14ac:dyDescent="0.3">
      <c r="A33" s="70"/>
      <c r="B33" s="18" t="s">
        <v>12</v>
      </c>
      <c r="C33" s="71"/>
      <c r="D33" s="74" t="s">
        <v>162</v>
      </c>
      <c r="G33" s="74"/>
      <c r="H33" s="18"/>
      <c r="I33" s="18"/>
      <c r="J33" s="76">
        <f>N31*4.33</f>
        <v>90.063999999999993</v>
      </c>
      <c r="L33" s="18"/>
    </row>
  </sheetData>
  <pageMargins left="0" right="0" top="0" bottom="0" header="0" footer="0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3" workbookViewId="0">
      <selection sqref="A1:N30"/>
    </sheetView>
  </sheetViews>
  <sheetFormatPr baseColWidth="10" defaultRowHeight="14.4" x14ac:dyDescent="0.3"/>
  <cols>
    <col min="1" max="1" width="5.33203125" customWidth="1"/>
    <col min="2" max="2" width="23" customWidth="1"/>
    <col min="3" max="3" width="4.5546875" customWidth="1"/>
    <col min="4" max="4" width="19.5546875" customWidth="1"/>
    <col min="5" max="5" width="4.33203125" customWidth="1"/>
    <col min="6" max="6" width="23.109375" customWidth="1"/>
    <col min="7" max="7" width="4.33203125" customWidth="1"/>
    <col min="8" max="8" width="18.88671875" customWidth="1"/>
    <col min="9" max="9" width="4.33203125" customWidth="1"/>
    <col min="10" max="10" width="19.33203125" customWidth="1"/>
    <col min="11" max="11" width="4.109375" customWidth="1"/>
    <col min="12" max="12" width="4" customWidth="1"/>
    <col min="13" max="13" width="3.5546875" customWidth="1"/>
    <col min="14" max="14" width="6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ht="18.75" customHeight="1" x14ac:dyDescent="0.3">
      <c r="A3" s="172"/>
      <c r="B3" s="173" t="s">
        <v>134</v>
      </c>
      <c r="C3" s="172"/>
      <c r="D3" s="174"/>
      <c r="E3" s="172"/>
      <c r="F3" s="175"/>
      <c r="G3" s="172"/>
      <c r="H3" s="176"/>
      <c r="I3" s="172"/>
      <c r="J3" s="176"/>
      <c r="K3" s="172"/>
      <c r="L3" s="174"/>
      <c r="M3" s="174"/>
      <c r="N3" s="174"/>
    </row>
    <row r="4" spans="1:14" x14ac:dyDescent="0.3">
      <c r="A4" s="177">
        <v>2.17</v>
      </c>
      <c r="B4" s="178" t="s">
        <v>135</v>
      </c>
      <c r="C4" s="177">
        <v>0.5</v>
      </c>
      <c r="D4" s="179"/>
      <c r="E4" s="177"/>
      <c r="F4" s="180"/>
      <c r="G4" s="177"/>
      <c r="H4" s="181"/>
      <c r="I4" s="177"/>
      <c r="J4" s="181"/>
      <c r="K4" s="177"/>
      <c r="L4" s="179"/>
      <c r="M4" s="35"/>
      <c r="N4" s="35">
        <f>M4+K4+I4+G4+E4+C4</f>
        <v>0.5</v>
      </c>
    </row>
    <row r="5" spans="1:14" ht="15" customHeight="1" x14ac:dyDescent="0.3">
      <c r="A5" s="30"/>
      <c r="B5" s="28" t="s">
        <v>25</v>
      </c>
      <c r="C5" s="55"/>
      <c r="D5" s="28" t="s">
        <v>25</v>
      </c>
      <c r="E5" s="81"/>
      <c r="F5" s="28" t="s">
        <v>25</v>
      </c>
      <c r="G5" s="55"/>
      <c r="H5" s="28" t="s">
        <v>25</v>
      </c>
      <c r="I5" s="55"/>
      <c r="J5" s="28" t="s">
        <v>25</v>
      </c>
      <c r="K5" s="55"/>
      <c r="L5" s="29"/>
      <c r="M5" s="30"/>
      <c r="N5" s="30"/>
    </row>
    <row r="6" spans="1:14" x14ac:dyDescent="0.3">
      <c r="A6" s="35">
        <v>14.08</v>
      </c>
      <c r="B6" s="32" t="s">
        <v>24</v>
      </c>
      <c r="C6" s="44">
        <v>0.36</v>
      </c>
      <c r="D6" s="33" t="s">
        <v>22</v>
      </c>
      <c r="E6" s="44">
        <v>0.36</v>
      </c>
      <c r="F6" s="34" t="s">
        <v>24</v>
      </c>
      <c r="G6" s="44">
        <v>0.36</v>
      </c>
      <c r="H6" s="33" t="s">
        <v>26</v>
      </c>
      <c r="I6" s="44">
        <v>1.81</v>
      </c>
      <c r="J6" s="33" t="s">
        <v>24</v>
      </c>
      <c r="K6" s="44">
        <v>0.36</v>
      </c>
      <c r="L6" s="33"/>
      <c r="M6" s="35"/>
      <c r="N6" s="35">
        <f>M6+K6+I6+G6+E6+C6</f>
        <v>3.2499999999999996</v>
      </c>
    </row>
    <row r="7" spans="1:14" x14ac:dyDescent="0.3">
      <c r="A7" s="132"/>
      <c r="B7" s="131" t="s">
        <v>111</v>
      </c>
      <c r="C7" s="132"/>
      <c r="D7" s="131" t="s">
        <v>111</v>
      </c>
      <c r="E7" s="91"/>
      <c r="F7" s="131" t="s">
        <v>111</v>
      </c>
      <c r="G7" s="91"/>
      <c r="H7" s="131" t="s">
        <v>111</v>
      </c>
      <c r="I7" s="132"/>
      <c r="J7" s="131" t="s">
        <v>111</v>
      </c>
      <c r="K7" s="132"/>
      <c r="L7" s="131"/>
      <c r="M7" s="132"/>
      <c r="N7" s="132"/>
    </row>
    <row r="8" spans="1:14" x14ac:dyDescent="0.3">
      <c r="A8" s="47">
        <v>14.2</v>
      </c>
      <c r="B8" s="8" t="s">
        <v>22</v>
      </c>
      <c r="C8" s="47">
        <v>0.33</v>
      </c>
      <c r="D8" s="8" t="s">
        <v>23</v>
      </c>
      <c r="E8" s="82">
        <v>1.96</v>
      </c>
      <c r="F8" s="8" t="s">
        <v>24</v>
      </c>
      <c r="G8" s="82">
        <v>0.33</v>
      </c>
      <c r="H8" s="8" t="s">
        <v>22</v>
      </c>
      <c r="I8" s="133">
        <v>0.33</v>
      </c>
      <c r="J8" s="14" t="s">
        <v>24</v>
      </c>
      <c r="K8" s="133">
        <v>0.33</v>
      </c>
      <c r="L8" s="14"/>
      <c r="M8" s="47"/>
      <c r="N8" s="35">
        <f>M8+K8+I8+G8+E8+C8</f>
        <v>3.2800000000000002</v>
      </c>
    </row>
    <row r="9" spans="1:14" x14ac:dyDescent="0.3">
      <c r="A9" s="30"/>
      <c r="B9" s="45"/>
      <c r="C9" s="55"/>
      <c r="D9" s="45" t="s">
        <v>29</v>
      </c>
      <c r="E9" s="55"/>
      <c r="F9" s="45"/>
      <c r="G9" s="55"/>
      <c r="H9" s="45"/>
      <c r="I9" s="55"/>
      <c r="J9" s="45" t="s">
        <v>29</v>
      </c>
      <c r="K9" s="55"/>
      <c r="L9" s="4"/>
      <c r="M9" s="49"/>
      <c r="N9" s="49"/>
    </row>
    <row r="10" spans="1:14" x14ac:dyDescent="0.3">
      <c r="A10" s="35">
        <v>4</v>
      </c>
      <c r="B10" s="34"/>
      <c r="C10" s="44"/>
      <c r="D10" s="33" t="s">
        <v>22</v>
      </c>
      <c r="E10" s="78">
        <v>0.33</v>
      </c>
      <c r="F10" s="34"/>
      <c r="G10" s="44"/>
      <c r="H10" s="33"/>
      <c r="I10" s="78"/>
      <c r="J10" s="33" t="s">
        <v>23</v>
      </c>
      <c r="K10" s="78">
        <v>0.59</v>
      </c>
      <c r="L10" s="8"/>
      <c r="M10" s="47"/>
      <c r="N10" s="35">
        <f>M10+K10+I10+G10+E10+C10</f>
        <v>0.91999999999999993</v>
      </c>
    </row>
    <row r="11" spans="1:14" x14ac:dyDescent="0.3">
      <c r="A11" s="158"/>
      <c r="B11" s="18"/>
      <c r="C11" s="41"/>
      <c r="D11" s="45" t="s">
        <v>30</v>
      </c>
      <c r="E11" s="41"/>
      <c r="F11" s="45"/>
      <c r="G11" s="41"/>
      <c r="H11" s="45"/>
      <c r="I11" s="41"/>
      <c r="J11" s="45" t="s">
        <v>30</v>
      </c>
      <c r="K11" s="41"/>
      <c r="L11" s="11"/>
      <c r="M11" s="79"/>
      <c r="N11" s="79"/>
    </row>
    <row r="12" spans="1:14" x14ac:dyDescent="0.3">
      <c r="A12" s="35">
        <v>6</v>
      </c>
      <c r="B12" s="34"/>
      <c r="C12" s="44"/>
      <c r="D12" s="33" t="s">
        <v>23</v>
      </c>
      <c r="E12" s="78">
        <v>1.05</v>
      </c>
      <c r="F12" s="34"/>
      <c r="G12" s="78"/>
      <c r="H12" s="33"/>
      <c r="I12" s="78"/>
      <c r="J12" s="33" t="s">
        <v>24</v>
      </c>
      <c r="K12" s="78">
        <v>0.33</v>
      </c>
      <c r="L12" s="13"/>
      <c r="M12" s="80"/>
      <c r="N12" s="35">
        <f>M12+K12+I12+G12+E12+C12</f>
        <v>1.3800000000000001</v>
      </c>
    </row>
    <row r="13" spans="1:14" x14ac:dyDescent="0.3">
      <c r="A13" s="49"/>
      <c r="B13" s="51" t="s">
        <v>31</v>
      </c>
      <c r="C13" s="6"/>
      <c r="D13" s="51"/>
      <c r="E13" s="6"/>
      <c r="F13" s="52"/>
      <c r="G13" s="6"/>
      <c r="H13" s="51" t="s">
        <v>31</v>
      </c>
      <c r="I13" s="6"/>
      <c r="J13" s="51"/>
      <c r="K13" s="6"/>
      <c r="L13" s="11"/>
      <c r="M13" s="79"/>
      <c r="N13" s="79"/>
    </row>
    <row r="14" spans="1:14" x14ac:dyDescent="0.3">
      <c r="A14" s="47">
        <v>8.75</v>
      </c>
      <c r="B14" s="14" t="s">
        <v>23</v>
      </c>
      <c r="C14" s="82">
        <v>1.01</v>
      </c>
      <c r="D14" s="14"/>
      <c r="E14" s="82"/>
      <c r="F14" s="8"/>
      <c r="G14" s="10"/>
      <c r="H14" s="14" t="s">
        <v>23</v>
      </c>
      <c r="I14" s="10">
        <v>1.01</v>
      </c>
      <c r="J14" s="14"/>
      <c r="K14" s="10"/>
      <c r="L14" s="13"/>
      <c r="M14" s="80"/>
      <c r="N14" s="35">
        <f>M14+K14+I14+G14+E14+C14</f>
        <v>2.02</v>
      </c>
    </row>
    <row r="15" spans="1:14" x14ac:dyDescent="0.3">
      <c r="A15" s="160"/>
      <c r="B15" s="27"/>
      <c r="C15" s="12"/>
      <c r="D15" s="12" t="s">
        <v>79</v>
      </c>
      <c r="E15" s="108"/>
      <c r="F15" s="101"/>
      <c r="G15" s="102"/>
      <c r="H15" s="4"/>
      <c r="I15" s="4"/>
      <c r="J15" s="4" t="s">
        <v>79</v>
      </c>
      <c r="K15" s="4"/>
      <c r="L15" s="4"/>
      <c r="M15" s="4"/>
      <c r="N15" s="4"/>
    </row>
    <row r="16" spans="1:14" x14ac:dyDescent="0.3">
      <c r="A16" s="162">
        <v>5.75</v>
      </c>
      <c r="B16" s="104"/>
      <c r="C16" s="85"/>
      <c r="D16" s="85" t="s">
        <v>124</v>
      </c>
      <c r="E16" s="106">
        <v>1</v>
      </c>
      <c r="F16" s="105"/>
      <c r="G16" s="107"/>
      <c r="H16" s="5"/>
      <c r="I16" s="5"/>
      <c r="J16" s="5" t="s">
        <v>125</v>
      </c>
      <c r="K16" s="5">
        <v>0.33</v>
      </c>
      <c r="L16" s="5"/>
      <c r="M16" s="5"/>
      <c r="N16" s="35">
        <f>M16+K16+I16+G16+E16+C16</f>
        <v>1.33</v>
      </c>
    </row>
    <row r="17" spans="1:14" ht="15.75" customHeight="1" x14ac:dyDescent="0.3">
      <c r="A17" s="163"/>
      <c r="B17" s="81" t="s">
        <v>82</v>
      </c>
      <c r="C17" s="12"/>
      <c r="D17" s="101"/>
      <c r="E17" s="108"/>
      <c r="F17" s="101"/>
      <c r="G17" s="102"/>
      <c r="H17" s="81" t="s">
        <v>82</v>
      </c>
      <c r="I17" s="4"/>
      <c r="J17" s="4"/>
      <c r="K17" s="4"/>
      <c r="L17" s="4"/>
      <c r="M17" s="4"/>
      <c r="N17" s="4"/>
    </row>
    <row r="18" spans="1:14" x14ac:dyDescent="0.3">
      <c r="A18" s="164">
        <v>6.26</v>
      </c>
      <c r="B18" s="31" t="s">
        <v>23</v>
      </c>
      <c r="C18" s="8">
        <v>1</v>
      </c>
      <c r="D18" s="26"/>
      <c r="E18" s="109"/>
      <c r="F18" s="26"/>
      <c r="G18" s="16"/>
      <c r="H18" s="14" t="s">
        <v>24</v>
      </c>
      <c r="I18" s="14">
        <v>0.44</v>
      </c>
      <c r="J18" s="14"/>
      <c r="K18" s="14"/>
      <c r="L18" s="14"/>
      <c r="M18" s="14"/>
      <c r="N18" s="35">
        <f>M18+K18+I18+G18+E18+C18</f>
        <v>1.44</v>
      </c>
    </row>
    <row r="19" spans="1:14" ht="13.5" customHeight="1" x14ac:dyDescent="0.3">
      <c r="A19" s="165"/>
      <c r="B19" s="28"/>
      <c r="C19" s="30"/>
      <c r="D19" s="29"/>
      <c r="E19" s="30"/>
      <c r="F19" s="28" t="s">
        <v>110</v>
      </c>
      <c r="G19" s="55"/>
      <c r="H19" s="28"/>
      <c r="I19" s="30"/>
      <c r="J19" s="29"/>
      <c r="K19" s="30"/>
      <c r="L19" s="29"/>
      <c r="M19" s="55"/>
      <c r="N19" s="55"/>
    </row>
    <row r="20" spans="1:14" ht="13.5" customHeight="1" x14ac:dyDescent="0.3">
      <c r="A20" s="166">
        <v>5.18</v>
      </c>
      <c r="B20" s="33"/>
      <c r="C20" s="35"/>
      <c r="D20" s="33"/>
      <c r="E20" s="35"/>
      <c r="F20" s="33" t="s">
        <v>23</v>
      </c>
      <c r="G20" s="44">
        <v>1.2</v>
      </c>
      <c r="H20" s="34"/>
      <c r="I20" s="35"/>
      <c r="J20" s="33"/>
      <c r="K20" s="35"/>
      <c r="L20" s="33"/>
      <c r="M20" s="44"/>
      <c r="N20" s="35">
        <f>M20+K20+I20+G20+E20+C20</f>
        <v>1.2</v>
      </c>
    </row>
    <row r="21" spans="1:14" ht="13.5" customHeight="1" x14ac:dyDescent="0.3">
      <c r="A21" s="49"/>
      <c r="B21" s="85" t="s">
        <v>85</v>
      </c>
      <c r="C21" s="5"/>
      <c r="D21" s="85"/>
      <c r="E21" s="5"/>
      <c r="F21" s="85"/>
      <c r="G21" s="5"/>
      <c r="H21" s="6"/>
      <c r="I21" s="85"/>
      <c r="J21" s="85" t="s">
        <v>85</v>
      </c>
      <c r="K21" s="5"/>
      <c r="L21" s="5"/>
      <c r="M21" s="5"/>
      <c r="N21" s="5"/>
    </row>
    <row r="22" spans="1:14" x14ac:dyDescent="0.3">
      <c r="A22" s="47">
        <v>5.41</v>
      </c>
      <c r="B22" s="14" t="s">
        <v>22</v>
      </c>
      <c r="C22" s="14">
        <v>0.33</v>
      </c>
      <c r="D22" s="8"/>
      <c r="E22" s="14"/>
      <c r="F22" s="14"/>
      <c r="G22" s="14"/>
      <c r="H22" s="10"/>
      <c r="I22" s="14"/>
      <c r="J22" s="14" t="s">
        <v>23</v>
      </c>
      <c r="K22" s="14">
        <v>0.92</v>
      </c>
      <c r="L22" s="14"/>
      <c r="M22" s="14"/>
      <c r="N22" s="35">
        <f>M22+K22+I22+G22+E22+C22</f>
        <v>1.25</v>
      </c>
    </row>
    <row r="23" spans="1:14" ht="15.75" customHeight="1" x14ac:dyDescent="0.3">
      <c r="A23" s="168"/>
      <c r="B23" s="4"/>
      <c r="C23" s="49"/>
      <c r="D23" s="12"/>
      <c r="E23" s="4"/>
      <c r="F23" s="12" t="s">
        <v>133</v>
      </c>
      <c r="G23" s="49"/>
      <c r="H23" s="6"/>
      <c r="I23" s="49"/>
      <c r="J23" s="4"/>
      <c r="K23" s="49"/>
      <c r="L23" s="4"/>
      <c r="M23" s="6"/>
      <c r="N23" s="6"/>
    </row>
    <row r="24" spans="1:14" x14ac:dyDescent="0.3">
      <c r="A24" s="167">
        <v>3.02</v>
      </c>
      <c r="B24" s="14"/>
      <c r="C24" s="47"/>
      <c r="D24" s="8"/>
      <c r="E24" s="14"/>
      <c r="F24" s="14" t="s">
        <v>23</v>
      </c>
      <c r="G24" s="47">
        <v>0.7</v>
      </c>
      <c r="H24" s="10"/>
      <c r="I24" s="47"/>
      <c r="J24" s="14"/>
      <c r="K24" s="47"/>
      <c r="L24" s="14"/>
      <c r="M24" s="10"/>
      <c r="N24" s="35">
        <f>M24+K24+I24+G24+E24+C24</f>
        <v>0.7</v>
      </c>
    </row>
    <row r="25" spans="1:14" x14ac:dyDescent="0.3">
      <c r="A25" s="49"/>
      <c r="B25" s="4" t="s">
        <v>159</v>
      </c>
      <c r="C25" s="49"/>
      <c r="D25" s="12"/>
      <c r="E25" s="4"/>
      <c r="F25" s="4"/>
      <c r="G25" s="49"/>
      <c r="H25" s="6"/>
      <c r="I25" s="49"/>
      <c r="J25" s="4"/>
      <c r="K25" s="49"/>
      <c r="L25" s="4"/>
      <c r="M25" s="6"/>
      <c r="N25" s="30"/>
    </row>
    <row r="26" spans="1:14" x14ac:dyDescent="0.3">
      <c r="A26" s="47">
        <v>4.33</v>
      </c>
      <c r="B26" s="14" t="s">
        <v>158</v>
      </c>
      <c r="C26" s="47">
        <v>1</v>
      </c>
      <c r="D26" s="8"/>
      <c r="E26" s="14"/>
      <c r="F26" s="14"/>
      <c r="G26" s="47"/>
      <c r="H26" s="10"/>
      <c r="I26" s="47"/>
      <c r="J26" s="14"/>
      <c r="K26" s="47"/>
      <c r="L26" s="14"/>
      <c r="M26" s="10"/>
      <c r="N26" s="35">
        <f>M26+K26+I26+G26+E26+C26</f>
        <v>1</v>
      </c>
    </row>
    <row r="27" spans="1:14" x14ac:dyDescent="0.3">
      <c r="A27" s="63">
        <f>SUM(A3:A26)</f>
        <v>79.149999999999991</v>
      </c>
      <c r="B27" s="64" t="s">
        <v>9</v>
      </c>
      <c r="C27" s="65">
        <f>SUM(C3:C26)</f>
        <v>4.53</v>
      </c>
      <c r="D27" s="66"/>
      <c r="E27" s="65">
        <f>SUM(E3:E26)</f>
        <v>4.7</v>
      </c>
      <c r="F27" s="67"/>
      <c r="G27" s="65">
        <f>SUM(G3:G26)</f>
        <v>2.59</v>
      </c>
      <c r="H27" s="64"/>
      <c r="I27" s="65">
        <f>SUM(I3:I26)</f>
        <v>3.5900000000000003</v>
      </c>
      <c r="J27" s="68"/>
      <c r="K27" s="65">
        <f>SUM(K4:K26)</f>
        <v>2.86</v>
      </c>
      <c r="L27" s="66"/>
      <c r="M27" s="69">
        <f>SUM(M4:M26)</f>
        <v>0</v>
      </c>
      <c r="N27" s="211">
        <f>SUM(N4:N26)</f>
        <v>18.27</v>
      </c>
    </row>
    <row r="28" spans="1:14" x14ac:dyDescent="0.3">
      <c r="A28" s="70"/>
      <c r="B28" s="18" t="s">
        <v>35</v>
      </c>
      <c r="C28" s="71"/>
      <c r="D28" s="18"/>
      <c r="E28" s="72"/>
      <c r="F28" t="str">
        <f>B1</f>
        <v>SARA MARTINEZ GONZALEZ-FIERRO</v>
      </c>
      <c r="G28" s="18"/>
      <c r="J28" s="18" t="s">
        <v>34</v>
      </c>
      <c r="L28" s="18"/>
      <c r="M28" s="18"/>
    </row>
    <row r="29" spans="1:14" x14ac:dyDescent="0.3">
      <c r="A29" s="70"/>
      <c r="B29" s="18" t="s">
        <v>12</v>
      </c>
      <c r="C29" s="71"/>
      <c r="D29" s="74" t="s">
        <v>157</v>
      </c>
      <c r="G29" s="74"/>
      <c r="H29" s="18"/>
      <c r="I29" s="18"/>
      <c r="J29" s="76">
        <f>N27*4.33</f>
        <v>79.109099999999998</v>
      </c>
      <c r="L29" s="18"/>
    </row>
  </sheetData>
  <pageMargins left="0" right="0" top="0" bottom="0" header="0" footer="0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7" workbookViewId="0">
      <selection sqref="A1:N29"/>
    </sheetView>
  </sheetViews>
  <sheetFormatPr baseColWidth="10" defaultRowHeight="14.4" x14ac:dyDescent="0.3"/>
  <cols>
    <col min="1" max="1" width="5.88671875" customWidth="1"/>
    <col min="2" max="2" width="19.44140625" customWidth="1"/>
    <col min="3" max="3" width="5.44140625" customWidth="1"/>
    <col min="4" max="4" width="19" customWidth="1"/>
    <col min="5" max="5" width="4.109375" customWidth="1"/>
    <col min="6" max="6" width="20.44140625" customWidth="1"/>
    <col min="7" max="7" width="6" customWidth="1"/>
    <col min="8" max="8" width="19.5546875" customWidth="1"/>
    <col min="9" max="9" width="5" customWidth="1"/>
    <col min="10" max="10" width="19" customWidth="1"/>
    <col min="11" max="11" width="4.44140625" customWidth="1"/>
    <col min="12" max="12" width="4.109375" customWidth="1"/>
    <col min="13" max="13" width="4.6640625" customWidth="1"/>
    <col min="14" max="14" width="6" customWidth="1"/>
  </cols>
  <sheetData>
    <row r="1" spans="1:15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</row>
    <row r="2" spans="1:15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5" x14ac:dyDescent="0.3">
      <c r="A3" s="172"/>
      <c r="B3" s="173" t="s">
        <v>134</v>
      </c>
      <c r="C3" s="172"/>
      <c r="D3" s="174"/>
      <c r="E3" s="172"/>
      <c r="F3" s="175"/>
      <c r="G3" s="172"/>
      <c r="H3" s="176"/>
      <c r="I3" s="172"/>
      <c r="J3" s="176"/>
      <c r="K3" s="172"/>
      <c r="L3" s="174"/>
      <c r="M3" s="174"/>
      <c r="N3" s="174"/>
      <c r="O3" t="s">
        <v>152</v>
      </c>
    </row>
    <row r="4" spans="1:15" x14ac:dyDescent="0.3">
      <c r="A4" s="177">
        <v>2.17</v>
      </c>
      <c r="B4" s="178" t="s">
        <v>135</v>
      </c>
      <c r="C4" s="177">
        <v>0.5</v>
      </c>
      <c r="D4" s="179"/>
      <c r="E4" s="177"/>
      <c r="F4" s="180"/>
      <c r="G4" s="177"/>
      <c r="H4" s="181"/>
      <c r="I4" s="177"/>
      <c r="J4" s="181"/>
      <c r="K4" s="177"/>
      <c r="L4" s="179"/>
      <c r="M4" s="35"/>
      <c r="N4" s="35">
        <f>M4+K4+I4+G4+E4+C4</f>
        <v>0.5</v>
      </c>
    </row>
    <row r="5" spans="1:15" ht="18" customHeight="1" x14ac:dyDescent="0.3">
      <c r="A5" s="30"/>
      <c r="B5" s="28" t="s">
        <v>25</v>
      </c>
      <c r="C5" s="55"/>
      <c r="D5" s="28" t="s">
        <v>25</v>
      </c>
      <c r="E5" s="81"/>
      <c r="F5" s="28" t="s">
        <v>25</v>
      </c>
      <c r="G5" s="55"/>
      <c r="H5" s="28" t="s">
        <v>25</v>
      </c>
      <c r="I5" s="55"/>
      <c r="J5" s="28" t="s">
        <v>25</v>
      </c>
      <c r="K5" s="55"/>
      <c r="L5" s="29"/>
      <c r="M5" s="30"/>
      <c r="N5" s="30"/>
      <c r="O5" t="s">
        <v>153</v>
      </c>
    </row>
    <row r="6" spans="1:15" x14ac:dyDescent="0.3">
      <c r="A6" s="35">
        <v>14.08</v>
      </c>
      <c r="B6" s="32" t="s">
        <v>24</v>
      </c>
      <c r="C6" s="44">
        <v>0.36</v>
      </c>
      <c r="D6" s="33" t="s">
        <v>22</v>
      </c>
      <c r="E6" s="44">
        <v>0.36</v>
      </c>
      <c r="F6" s="34" t="s">
        <v>24</v>
      </c>
      <c r="G6" s="44">
        <v>0.36</v>
      </c>
      <c r="H6" s="33" t="s">
        <v>26</v>
      </c>
      <c r="I6" s="44">
        <v>1.81</v>
      </c>
      <c r="J6" s="33" t="s">
        <v>24</v>
      </c>
      <c r="K6" s="44">
        <v>0.36</v>
      </c>
      <c r="L6" s="33"/>
      <c r="M6" s="35"/>
      <c r="N6" s="35">
        <f>M6+K6+I6+G6+E6+C6</f>
        <v>3.2499999999999996</v>
      </c>
    </row>
    <row r="7" spans="1:15" x14ac:dyDescent="0.3">
      <c r="A7" s="132"/>
      <c r="B7" s="131" t="s">
        <v>111</v>
      </c>
      <c r="C7" s="132"/>
      <c r="D7" s="131" t="s">
        <v>111</v>
      </c>
      <c r="E7" s="91"/>
      <c r="F7" s="131" t="s">
        <v>111</v>
      </c>
      <c r="G7" s="91"/>
      <c r="H7" s="131" t="s">
        <v>111</v>
      </c>
      <c r="I7" s="132"/>
      <c r="J7" s="131" t="s">
        <v>111</v>
      </c>
      <c r="K7" s="132"/>
      <c r="L7" s="131"/>
      <c r="M7" s="132"/>
      <c r="N7" s="132"/>
      <c r="O7" t="s">
        <v>153</v>
      </c>
    </row>
    <row r="8" spans="1:15" x14ac:dyDescent="0.3">
      <c r="A8" s="47">
        <v>14.2</v>
      </c>
      <c r="B8" s="8" t="s">
        <v>22</v>
      </c>
      <c r="C8" s="47">
        <v>0.33</v>
      </c>
      <c r="D8" s="8" t="s">
        <v>23</v>
      </c>
      <c r="E8" s="82">
        <v>1.96</v>
      </c>
      <c r="F8" s="8" t="s">
        <v>24</v>
      </c>
      <c r="G8" s="82">
        <v>0.33</v>
      </c>
      <c r="H8" s="8" t="s">
        <v>22</v>
      </c>
      <c r="I8" s="133">
        <v>0.33</v>
      </c>
      <c r="J8" s="14" t="s">
        <v>24</v>
      </c>
      <c r="K8" s="133">
        <v>0.33</v>
      </c>
      <c r="L8" s="14"/>
      <c r="M8" s="47"/>
      <c r="N8" s="35">
        <f>M8+K8+I8+G8+E8+C8</f>
        <v>3.2800000000000002</v>
      </c>
    </row>
    <row r="9" spans="1:15" x14ac:dyDescent="0.3">
      <c r="A9" s="30"/>
      <c r="B9" s="45"/>
      <c r="C9" s="55"/>
      <c r="D9" s="45" t="s">
        <v>29</v>
      </c>
      <c r="E9" s="55"/>
      <c r="F9" s="45"/>
      <c r="G9" s="55"/>
      <c r="H9" s="45"/>
      <c r="I9" s="55"/>
      <c r="J9" s="45" t="s">
        <v>29</v>
      </c>
      <c r="K9" s="55"/>
      <c r="L9" s="4"/>
      <c r="M9" s="49"/>
      <c r="N9" s="49"/>
      <c r="O9" t="s">
        <v>154</v>
      </c>
    </row>
    <row r="10" spans="1:15" x14ac:dyDescent="0.3">
      <c r="A10" s="35">
        <v>4</v>
      </c>
      <c r="B10" s="34"/>
      <c r="C10" s="44"/>
      <c r="D10" s="33" t="s">
        <v>22</v>
      </c>
      <c r="E10" s="78">
        <v>0.33</v>
      </c>
      <c r="F10" s="34"/>
      <c r="G10" s="44"/>
      <c r="H10" s="33"/>
      <c r="I10" s="78"/>
      <c r="J10" s="33" t="s">
        <v>23</v>
      </c>
      <c r="K10" s="78">
        <v>0.59</v>
      </c>
      <c r="L10" s="8"/>
      <c r="M10" s="47"/>
      <c r="N10" s="35">
        <f>M10+K10+I10+G10+E10+C10</f>
        <v>0.91999999999999993</v>
      </c>
    </row>
    <row r="11" spans="1:15" x14ac:dyDescent="0.3">
      <c r="A11" s="158"/>
      <c r="B11" s="18"/>
      <c r="C11" s="41"/>
      <c r="D11" s="45" t="s">
        <v>30</v>
      </c>
      <c r="E11" s="41"/>
      <c r="F11" s="45"/>
      <c r="G11" s="41"/>
      <c r="H11" s="45"/>
      <c r="I11" s="41"/>
      <c r="J11" s="45" t="s">
        <v>30</v>
      </c>
      <c r="K11" s="41"/>
      <c r="L11" s="11"/>
      <c r="M11" s="79"/>
      <c r="N11" s="79"/>
      <c r="O11" t="s">
        <v>154</v>
      </c>
    </row>
    <row r="12" spans="1:15" x14ac:dyDescent="0.3">
      <c r="A12" s="35">
        <v>6</v>
      </c>
      <c r="B12" s="34"/>
      <c r="C12" s="44"/>
      <c r="D12" s="33" t="s">
        <v>23</v>
      </c>
      <c r="E12" s="78">
        <v>1.05</v>
      </c>
      <c r="F12" s="34"/>
      <c r="G12" s="78"/>
      <c r="H12" s="33"/>
      <c r="I12" s="78"/>
      <c r="J12" s="33" t="s">
        <v>24</v>
      </c>
      <c r="K12" s="78">
        <v>0.33</v>
      </c>
      <c r="L12" s="13"/>
      <c r="M12" s="80"/>
      <c r="N12" s="35">
        <f>M12+K12+I12+G12+E12+C12</f>
        <v>1.3800000000000001</v>
      </c>
    </row>
    <row r="13" spans="1:15" x14ac:dyDescent="0.3">
      <c r="A13" s="49"/>
      <c r="B13" s="51" t="s">
        <v>31</v>
      </c>
      <c r="C13" s="6"/>
      <c r="D13" s="51"/>
      <c r="E13" s="6"/>
      <c r="F13" s="52"/>
      <c r="G13" s="6"/>
      <c r="H13" s="51" t="s">
        <v>31</v>
      </c>
      <c r="I13" s="6"/>
      <c r="J13" s="51"/>
      <c r="K13" s="6"/>
      <c r="L13" s="11"/>
      <c r="M13" s="79"/>
      <c r="N13" s="79"/>
      <c r="O13" t="s">
        <v>155</v>
      </c>
    </row>
    <row r="14" spans="1:15" x14ac:dyDescent="0.3">
      <c r="A14" s="47">
        <v>8.75</v>
      </c>
      <c r="B14" s="14" t="s">
        <v>23</v>
      </c>
      <c r="C14" s="82">
        <v>1.01</v>
      </c>
      <c r="D14" s="14"/>
      <c r="E14" s="82"/>
      <c r="F14" s="8"/>
      <c r="G14" s="10"/>
      <c r="H14" s="14" t="s">
        <v>23</v>
      </c>
      <c r="I14" s="10">
        <v>1.01</v>
      </c>
      <c r="J14" s="14"/>
      <c r="K14" s="10"/>
      <c r="L14" s="13"/>
      <c r="M14" s="80"/>
      <c r="N14" s="35">
        <f>M14+K14+I14+G14+E14+C14</f>
        <v>2.02</v>
      </c>
    </row>
    <row r="15" spans="1:15" x14ac:dyDescent="0.3">
      <c r="A15" s="160"/>
      <c r="B15" s="27"/>
      <c r="C15" s="12"/>
      <c r="D15" s="12" t="s">
        <v>79</v>
      </c>
      <c r="E15" s="108"/>
      <c r="F15" s="101"/>
      <c r="G15" s="102"/>
      <c r="H15" s="4"/>
      <c r="I15" s="4"/>
      <c r="J15" s="4" t="s">
        <v>79</v>
      </c>
      <c r="K15" s="4"/>
      <c r="L15" s="4"/>
      <c r="M15" s="4"/>
      <c r="N15" s="4"/>
      <c r="O15" t="s">
        <v>152</v>
      </c>
    </row>
    <row r="16" spans="1:15" x14ac:dyDescent="0.3">
      <c r="A16" s="162">
        <v>5.75</v>
      </c>
      <c r="B16" s="104"/>
      <c r="C16" s="85"/>
      <c r="D16" s="85" t="s">
        <v>124</v>
      </c>
      <c r="E16" s="106">
        <v>1</v>
      </c>
      <c r="F16" s="105"/>
      <c r="G16" s="107"/>
      <c r="H16" s="5"/>
      <c r="I16" s="5"/>
      <c r="J16" s="5" t="s">
        <v>125</v>
      </c>
      <c r="K16" s="5">
        <v>0.33</v>
      </c>
      <c r="L16" s="5"/>
      <c r="M16" s="5"/>
      <c r="N16" s="35">
        <f>M16+K16+I16+G16+E16+C16</f>
        <v>1.33</v>
      </c>
    </row>
    <row r="17" spans="1:15" ht="14.25" customHeight="1" x14ac:dyDescent="0.3">
      <c r="A17" s="163"/>
      <c r="B17" s="81" t="s">
        <v>82</v>
      </c>
      <c r="C17" s="12"/>
      <c r="D17" s="101"/>
      <c r="E17" s="108"/>
      <c r="F17" s="101"/>
      <c r="G17" s="102"/>
      <c r="H17" s="81" t="s">
        <v>82</v>
      </c>
      <c r="I17" s="4"/>
      <c r="J17" s="4"/>
      <c r="K17" s="4"/>
      <c r="L17" s="4"/>
      <c r="M17" s="4"/>
      <c r="N17" s="4"/>
      <c r="O17" t="s">
        <v>153</v>
      </c>
    </row>
    <row r="18" spans="1:15" x14ac:dyDescent="0.3">
      <c r="A18" s="164">
        <v>6.26</v>
      </c>
      <c r="B18" s="31" t="s">
        <v>23</v>
      </c>
      <c r="C18" s="8">
        <v>1</v>
      </c>
      <c r="D18" s="26"/>
      <c r="E18" s="109"/>
      <c r="F18" s="26"/>
      <c r="G18" s="16"/>
      <c r="H18" s="14" t="s">
        <v>24</v>
      </c>
      <c r="I18" s="14">
        <v>0.44</v>
      </c>
      <c r="J18" s="14"/>
      <c r="K18" s="14"/>
      <c r="L18" s="14"/>
      <c r="M18" s="14"/>
      <c r="N18" s="35">
        <f>M18+K18+I18+G18+E18+C18</f>
        <v>1.44</v>
      </c>
    </row>
    <row r="19" spans="1:15" ht="12" customHeight="1" x14ac:dyDescent="0.3">
      <c r="A19" s="165"/>
      <c r="B19" s="29"/>
      <c r="C19" s="124"/>
      <c r="D19" s="96"/>
      <c r="E19" s="29"/>
      <c r="F19" s="142" t="s">
        <v>122</v>
      </c>
      <c r="G19" s="29"/>
      <c r="H19" s="125"/>
      <c r="I19" s="29"/>
      <c r="J19" s="142"/>
      <c r="K19" s="29"/>
      <c r="L19" s="29"/>
      <c r="M19" s="29"/>
      <c r="N19" s="29"/>
      <c r="O19" t="s">
        <v>152</v>
      </c>
    </row>
    <row r="20" spans="1:15" x14ac:dyDescent="0.3">
      <c r="A20" s="166">
        <v>2.5</v>
      </c>
      <c r="B20" s="33"/>
      <c r="C20" s="126"/>
      <c r="D20" s="46"/>
      <c r="E20" s="33"/>
      <c r="F20" s="143" t="s">
        <v>108</v>
      </c>
      <c r="G20" s="33">
        <v>0.56999999999999995</v>
      </c>
      <c r="H20" s="127"/>
      <c r="I20" s="33"/>
      <c r="J20" s="143"/>
      <c r="K20" s="33"/>
      <c r="L20" s="33"/>
      <c r="M20" s="14"/>
      <c r="N20" s="35">
        <f>M20+K20+I20+G20+E20+C20</f>
        <v>0.56999999999999995</v>
      </c>
    </row>
    <row r="21" spans="1:15" x14ac:dyDescent="0.3">
      <c r="A21" s="165"/>
      <c r="B21" s="28"/>
      <c r="C21" s="30"/>
      <c r="D21" s="29"/>
      <c r="E21" s="30"/>
      <c r="F21" s="28" t="s">
        <v>110</v>
      </c>
      <c r="G21" s="55"/>
      <c r="H21" s="28"/>
      <c r="I21" s="30"/>
      <c r="J21" s="29"/>
      <c r="K21" s="30"/>
      <c r="L21" s="29"/>
      <c r="M21" s="55"/>
      <c r="N21" s="55"/>
      <c r="O21" t="s">
        <v>153</v>
      </c>
    </row>
    <row r="22" spans="1:15" x14ac:dyDescent="0.3">
      <c r="A22" s="166">
        <v>5.18</v>
      </c>
      <c r="B22" s="33"/>
      <c r="C22" s="35"/>
      <c r="D22" s="33"/>
      <c r="E22" s="35"/>
      <c r="F22" s="33" t="s">
        <v>23</v>
      </c>
      <c r="G22" s="44">
        <v>1.2</v>
      </c>
      <c r="H22" s="34"/>
      <c r="I22" s="35"/>
      <c r="J22" s="33"/>
      <c r="K22" s="35"/>
      <c r="L22" s="33"/>
      <c r="M22" s="44"/>
      <c r="N22" s="35">
        <f>M22+K22+I22+G22+E22+C22</f>
        <v>1.2</v>
      </c>
    </row>
    <row r="23" spans="1:15" ht="15" customHeight="1" x14ac:dyDescent="0.3">
      <c r="A23" s="49"/>
      <c r="B23" s="85" t="s">
        <v>85</v>
      </c>
      <c r="C23" s="5"/>
      <c r="D23" s="85"/>
      <c r="E23" s="5"/>
      <c r="F23" s="85"/>
      <c r="G23" s="5"/>
      <c r="H23" s="6"/>
      <c r="I23" s="85"/>
      <c r="J23" s="85" t="s">
        <v>85</v>
      </c>
      <c r="K23" s="5"/>
      <c r="L23" s="5"/>
      <c r="M23" s="5"/>
      <c r="N23" s="5"/>
      <c r="O23" t="s">
        <v>156</v>
      </c>
    </row>
    <row r="24" spans="1:15" x14ac:dyDescent="0.3">
      <c r="A24" s="47">
        <v>5.41</v>
      </c>
      <c r="B24" s="14" t="s">
        <v>22</v>
      </c>
      <c r="C24" s="14">
        <v>0.33</v>
      </c>
      <c r="D24" s="8"/>
      <c r="E24" s="14"/>
      <c r="F24" s="14"/>
      <c r="G24" s="14"/>
      <c r="H24" s="10"/>
      <c r="I24" s="14"/>
      <c r="J24" s="14" t="s">
        <v>23</v>
      </c>
      <c r="K24" s="14">
        <v>0.92</v>
      </c>
      <c r="L24" s="14"/>
      <c r="M24" s="14"/>
      <c r="N24" s="35">
        <f>M24+K24+I24+G24+E24+C24</f>
        <v>1.25</v>
      </c>
    </row>
    <row r="25" spans="1:15" ht="26.25" customHeight="1" x14ac:dyDescent="0.3">
      <c r="A25" s="168"/>
      <c r="B25" s="4"/>
      <c r="C25" s="49"/>
      <c r="D25" s="12"/>
      <c r="E25" s="4"/>
      <c r="F25" s="12" t="s">
        <v>133</v>
      </c>
      <c r="G25" s="49"/>
      <c r="H25" s="6"/>
      <c r="I25" s="49"/>
      <c r="J25" s="4"/>
      <c r="K25" s="49"/>
      <c r="L25" s="4"/>
      <c r="M25" s="6"/>
      <c r="N25" s="6"/>
      <c r="O25" t="s">
        <v>153</v>
      </c>
    </row>
    <row r="26" spans="1:15" x14ac:dyDescent="0.3">
      <c r="A26" s="167">
        <v>5.52</v>
      </c>
      <c r="B26" s="14"/>
      <c r="C26" s="47"/>
      <c r="D26" s="8"/>
      <c r="E26" s="14"/>
      <c r="F26" s="14" t="s">
        <v>23</v>
      </c>
      <c r="G26" s="47">
        <v>1.27</v>
      </c>
      <c r="H26" s="10"/>
      <c r="I26" s="47"/>
      <c r="J26" s="14"/>
      <c r="K26" s="47"/>
      <c r="L26" s="14"/>
      <c r="M26" s="10"/>
      <c r="N26" s="35">
        <f>M26+K26+I26+G26+E26+C26</f>
        <v>1.27</v>
      </c>
    </row>
    <row r="27" spans="1:15" x14ac:dyDescent="0.3">
      <c r="A27" s="63">
        <f>SUM(A3:A26)</f>
        <v>79.819999999999993</v>
      </c>
      <c r="B27" s="64" t="s">
        <v>9</v>
      </c>
      <c r="C27" s="65">
        <f>SUM(C3:C26)</f>
        <v>3.5300000000000002</v>
      </c>
      <c r="D27" s="66"/>
      <c r="E27" s="65">
        <f>SUM(E3:E26)</f>
        <v>4.7</v>
      </c>
      <c r="F27" s="67"/>
      <c r="G27" s="65">
        <f>SUM(G3:G26)</f>
        <v>3.73</v>
      </c>
      <c r="H27" s="64"/>
      <c r="I27" s="65">
        <f>SUM(I3:I26)</f>
        <v>3.5900000000000003</v>
      </c>
      <c r="J27" s="68"/>
      <c r="K27" s="65">
        <f>SUM(K3:K26)</f>
        <v>2.86</v>
      </c>
      <c r="L27" s="66"/>
      <c r="M27" s="69">
        <f>SUM(M3:M26)</f>
        <v>0</v>
      </c>
      <c r="N27" s="211">
        <f>SUM(N3:N26)</f>
        <v>18.41</v>
      </c>
    </row>
    <row r="28" spans="1:15" x14ac:dyDescent="0.3">
      <c r="A28" s="70"/>
      <c r="B28" s="18" t="s">
        <v>35</v>
      </c>
      <c r="C28" s="71"/>
      <c r="D28" s="18"/>
      <c r="E28" s="72"/>
      <c r="F28" t="str">
        <f>B1</f>
        <v>SARA MARTINEZ GONZALEZ-FIERRO</v>
      </c>
      <c r="G28" s="18"/>
      <c r="J28" s="18" t="s">
        <v>34</v>
      </c>
      <c r="L28" s="18"/>
      <c r="M28" s="18"/>
    </row>
    <row r="29" spans="1:15" x14ac:dyDescent="0.3">
      <c r="A29" s="70"/>
      <c r="B29" s="18" t="s">
        <v>12</v>
      </c>
      <c r="C29" s="71"/>
      <c r="D29" s="74" t="s">
        <v>151</v>
      </c>
      <c r="G29" s="74"/>
      <c r="H29" s="18"/>
      <c r="I29" s="18"/>
      <c r="J29" s="70"/>
      <c r="L29" s="18"/>
      <c r="M29" s="76">
        <f>N27*4.33</f>
        <v>79.715299999999999</v>
      </c>
    </row>
  </sheetData>
  <pageMargins left="0" right="0" top="0" bottom="0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F25" sqref="F25:I25"/>
    </sheetView>
  </sheetViews>
  <sheetFormatPr baseColWidth="10" defaultRowHeight="14.4" x14ac:dyDescent="0.3"/>
  <cols>
    <col min="1" max="1" width="6.5546875" customWidth="1"/>
    <col min="3" max="3" width="7.109375" customWidth="1"/>
    <col min="5" max="5" width="7" customWidth="1"/>
    <col min="7" max="7" width="7.109375" customWidth="1"/>
    <col min="9" max="9" width="7.5546875" customWidth="1"/>
    <col min="11" max="11" width="6.6640625" customWidth="1"/>
    <col min="12" max="12" width="7.88671875" customWidth="1"/>
    <col min="13" max="13" width="6.44140625" customWidth="1"/>
    <col min="14" max="14" width="7.554687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270"/>
      <c r="B3" s="131" t="s">
        <v>111</v>
      </c>
      <c r="C3" s="91"/>
      <c r="D3" s="131" t="s">
        <v>111</v>
      </c>
      <c r="E3" s="91"/>
      <c r="F3" s="131" t="s">
        <v>111</v>
      </c>
      <c r="G3" s="91"/>
      <c r="H3" s="131" t="s">
        <v>111</v>
      </c>
      <c r="I3" s="91"/>
      <c r="J3" s="131" t="s">
        <v>111</v>
      </c>
      <c r="K3" s="91"/>
      <c r="L3" s="131"/>
      <c r="M3" s="132"/>
      <c r="N3" s="91"/>
    </row>
    <row r="4" spans="1:14" x14ac:dyDescent="0.3">
      <c r="A4" s="271">
        <v>14.2</v>
      </c>
      <c r="B4" s="8" t="s">
        <v>22</v>
      </c>
      <c r="C4" s="10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82">
        <v>0.33</v>
      </c>
      <c r="J4" s="14" t="s">
        <v>24</v>
      </c>
      <c r="K4" s="82">
        <v>0.33</v>
      </c>
      <c r="L4" s="14"/>
      <c r="M4" s="47"/>
      <c r="N4" s="44">
        <f>M4+K4+I4+G4+E4+C4</f>
        <v>3.2800000000000002</v>
      </c>
    </row>
    <row r="5" spans="1:14" x14ac:dyDescent="0.3">
      <c r="A5" s="272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6"/>
    </row>
    <row r="6" spans="1:14" x14ac:dyDescent="0.3">
      <c r="A6" s="273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44">
        <f>M6+K6+I6+G6+E6+C6</f>
        <v>0.91999999999999993</v>
      </c>
    </row>
    <row r="7" spans="1:14" x14ac:dyDescent="0.3">
      <c r="A7" s="274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273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44">
        <f>M8+K8+I8+G8+E8+C8</f>
        <v>1.3800000000000001</v>
      </c>
    </row>
    <row r="9" spans="1:14" x14ac:dyDescent="0.3">
      <c r="A9" s="275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271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44">
        <f>M10+K10+I10+G10+E10+C10</f>
        <v>2.02</v>
      </c>
    </row>
    <row r="11" spans="1:14" ht="21.6" x14ac:dyDescent="0.3">
      <c r="A11" s="276"/>
      <c r="B11" s="28"/>
      <c r="C11" s="55"/>
      <c r="D11" s="29"/>
      <c r="E11" s="30"/>
      <c r="F11" s="28" t="s">
        <v>110</v>
      </c>
      <c r="G11" s="55"/>
      <c r="H11" s="28"/>
      <c r="I11" s="55"/>
      <c r="J11" s="29"/>
      <c r="K11" s="55"/>
      <c r="L11" s="29"/>
      <c r="M11" s="55"/>
      <c r="N11" s="55"/>
    </row>
    <row r="12" spans="1:14" x14ac:dyDescent="0.3">
      <c r="A12" s="277">
        <v>5.18</v>
      </c>
      <c r="B12" s="33"/>
      <c r="C12" s="44"/>
      <c r="D12" s="33"/>
      <c r="E12" s="35"/>
      <c r="F12" s="33" t="s">
        <v>23</v>
      </c>
      <c r="G12" s="44">
        <v>1.2</v>
      </c>
      <c r="H12" s="34"/>
      <c r="I12" s="44"/>
      <c r="J12" s="33"/>
      <c r="K12" s="44"/>
      <c r="L12" s="33"/>
      <c r="M12" s="44"/>
      <c r="N12" s="44">
        <f>M12+K12+I12+G12+E12+C12</f>
        <v>1.2</v>
      </c>
    </row>
    <row r="13" spans="1:14" x14ac:dyDescent="0.3">
      <c r="A13" s="275"/>
      <c r="B13" s="85" t="s">
        <v>85</v>
      </c>
      <c r="C13" s="91"/>
      <c r="D13" s="85"/>
      <c r="E13" s="5"/>
      <c r="F13" s="85"/>
      <c r="G13" s="5"/>
      <c r="H13" s="6"/>
      <c r="I13" s="107"/>
      <c r="J13" s="85" t="s">
        <v>85</v>
      </c>
      <c r="K13" s="91"/>
      <c r="L13" s="5"/>
      <c r="M13" s="5"/>
      <c r="N13" s="91"/>
    </row>
    <row r="14" spans="1:14" x14ac:dyDescent="0.3">
      <c r="A14" s="271">
        <v>5.41</v>
      </c>
      <c r="B14" s="14" t="s">
        <v>22</v>
      </c>
      <c r="C14" s="10">
        <v>0.33</v>
      </c>
      <c r="D14" s="8"/>
      <c r="E14" s="14"/>
      <c r="F14" s="14"/>
      <c r="G14" s="14"/>
      <c r="H14" s="10"/>
      <c r="I14" s="10"/>
      <c r="J14" s="14" t="s">
        <v>23</v>
      </c>
      <c r="K14" s="10">
        <v>0.92</v>
      </c>
      <c r="L14" s="14"/>
      <c r="M14" s="14"/>
      <c r="N14" s="44">
        <f>M14+K14+I14+G14+E14+C14</f>
        <v>1.25</v>
      </c>
    </row>
    <row r="15" spans="1:14" ht="24.6" x14ac:dyDescent="0.3">
      <c r="A15" s="278"/>
      <c r="B15" s="4"/>
      <c r="C15" s="6"/>
      <c r="D15" s="12"/>
      <c r="E15" s="4"/>
      <c r="F15" s="12" t="s">
        <v>133</v>
      </c>
      <c r="G15" s="49"/>
      <c r="H15" s="6"/>
      <c r="I15" s="6"/>
      <c r="J15" s="4"/>
      <c r="K15" s="6"/>
      <c r="L15" s="4"/>
      <c r="M15" s="6"/>
      <c r="N15" s="6"/>
    </row>
    <row r="16" spans="1:14" x14ac:dyDescent="0.3">
      <c r="A16" s="279">
        <v>3.02</v>
      </c>
      <c r="B16" s="14"/>
      <c r="C16" s="10"/>
      <c r="D16" s="8"/>
      <c r="E16" s="14"/>
      <c r="F16" s="14" t="s">
        <v>23</v>
      </c>
      <c r="G16" s="47">
        <v>0.7</v>
      </c>
      <c r="H16" s="10"/>
      <c r="I16" s="10"/>
      <c r="J16" s="14"/>
      <c r="K16" s="10"/>
      <c r="L16" s="14"/>
      <c r="M16" s="10"/>
      <c r="N16" s="44">
        <f>M16+K16+I16+G16+E16+C16</f>
        <v>0.7</v>
      </c>
    </row>
    <row r="17" spans="1:14" x14ac:dyDescent="0.3">
      <c r="A17" s="276"/>
      <c r="B17" s="28"/>
      <c r="C17" s="55"/>
      <c r="D17" s="29"/>
      <c r="E17" s="185"/>
      <c r="F17" s="28" t="s">
        <v>165</v>
      </c>
      <c r="G17" s="139"/>
      <c r="H17" s="29"/>
      <c r="I17" s="81"/>
      <c r="J17" s="28"/>
      <c r="K17" s="55"/>
      <c r="L17" s="11"/>
      <c r="M17" s="49"/>
      <c r="N17" s="55"/>
    </row>
    <row r="18" spans="1:14" ht="21.6" x14ac:dyDescent="0.3">
      <c r="A18" s="277">
        <v>2.5</v>
      </c>
      <c r="B18" s="34"/>
      <c r="C18" s="44"/>
      <c r="D18" s="33"/>
      <c r="E18" s="140"/>
      <c r="F18" s="34" t="s">
        <v>108</v>
      </c>
      <c r="G18" s="147">
        <v>0.57999999999999996</v>
      </c>
      <c r="H18" s="33"/>
      <c r="I18" s="148"/>
      <c r="J18" s="34"/>
      <c r="K18" s="44"/>
      <c r="L18" s="13"/>
      <c r="M18" s="47"/>
      <c r="N18" s="44">
        <f>K18+I18+G18+E18+C18</f>
        <v>0.57999999999999996</v>
      </c>
    </row>
    <row r="19" spans="1:14" x14ac:dyDescent="0.3">
      <c r="A19" s="187"/>
      <c r="B19" s="88"/>
      <c r="C19" s="55"/>
      <c r="D19" s="253"/>
      <c r="E19" s="29"/>
      <c r="F19" s="88"/>
      <c r="G19" s="55"/>
      <c r="H19" s="254" t="s">
        <v>203</v>
      </c>
      <c r="I19" s="55"/>
      <c r="J19" s="88"/>
      <c r="K19" s="55"/>
      <c r="L19" s="253"/>
      <c r="M19" s="29"/>
      <c r="N19" s="55"/>
    </row>
    <row r="20" spans="1:14" x14ac:dyDescent="0.3">
      <c r="A20" s="61">
        <v>4.08</v>
      </c>
      <c r="B20" s="33"/>
      <c r="C20" s="44"/>
      <c r="D20" s="33"/>
      <c r="E20" s="46"/>
      <c r="F20" s="33"/>
      <c r="G20" s="44"/>
      <c r="H20" s="33" t="s">
        <v>23</v>
      </c>
      <c r="I20" s="44">
        <v>0.94</v>
      </c>
      <c r="J20" s="33"/>
      <c r="K20" s="44"/>
      <c r="L20" s="33"/>
      <c r="M20" s="33"/>
      <c r="N20" s="44">
        <f>C20+E20+G20+I20+K20+M20</f>
        <v>0.94</v>
      </c>
    </row>
    <row r="21" spans="1:14" x14ac:dyDescent="0.3">
      <c r="A21" s="282">
        <f>SUM(A3:A20)</f>
        <v>53.140000000000008</v>
      </c>
      <c r="B21" s="64" t="s">
        <v>9</v>
      </c>
      <c r="C21" s="65">
        <f>SUM(C3:C20)</f>
        <v>1.6700000000000002</v>
      </c>
      <c r="D21" s="66"/>
      <c r="E21" s="65">
        <f>SUM(E3:E20)</f>
        <v>2.88</v>
      </c>
      <c r="F21" s="67"/>
      <c r="G21" s="65">
        <f>SUM(G3:G20)</f>
        <v>2.81</v>
      </c>
      <c r="H21" s="64"/>
      <c r="I21" s="65">
        <f>SUM(I3:I20)</f>
        <v>2.2800000000000002</v>
      </c>
      <c r="J21" s="68"/>
      <c r="K21" s="65">
        <f>SUM(K3:K20)</f>
        <v>2.63</v>
      </c>
      <c r="L21" s="66"/>
      <c r="M21" s="69">
        <f>SUM(M4:M20)</f>
        <v>0</v>
      </c>
      <c r="N21" s="65">
        <f>SUM(N3:N20)</f>
        <v>12.269999999999998</v>
      </c>
    </row>
    <row r="22" spans="1:14" x14ac:dyDescent="0.3">
      <c r="A22" s="70"/>
      <c r="B22" s="18" t="s">
        <v>35</v>
      </c>
      <c r="C22" s="71"/>
      <c r="D22" s="18"/>
      <c r="E22" s="72"/>
      <c r="G22" s="18"/>
      <c r="J22" s="18" t="s">
        <v>34</v>
      </c>
      <c r="L22" s="18"/>
      <c r="M22" s="18"/>
    </row>
    <row r="23" spans="1:14" x14ac:dyDescent="0.3">
      <c r="A23" s="70"/>
      <c r="B23" s="18" t="s">
        <v>12</v>
      </c>
      <c r="C23" s="71"/>
      <c r="D23" s="74">
        <v>44795</v>
      </c>
      <c r="G23" s="74"/>
      <c r="H23" s="18"/>
      <c r="I23" s="18"/>
      <c r="J23" s="76">
        <f>N21*4.33</f>
        <v>53.129099999999994</v>
      </c>
      <c r="L23" s="18"/>
    </row>
    <row r="26" spans="1:14" x14ac:dyDescent="0.3">
      <c r="F26" t="s">
        <v>248</v>
      </c>
    </row>
  </sheetData>
  <pageMargins left="0.7" right="0.7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N36"/>
    </sheetView>
  </sheetViews>
  <sheetFormatPr baseColWidth="10" defaultRowHeight="14.4" x14ac:dyDescent="0.3"/>
  <cols>
    <col min="1" max="1" width="6.44140625" customWidth="1"/>
    <col min="2" max="2" width="18.88671875" customWidth="1"/>
    <col min="3" max="3" width="5.88671875" customWidth="1"/>
    <col min="4" max="4" width="15.109375" customWidth="1"/>
    <col min="5" max="5" width="5.5546875" customWidth="1"/>
    <col min="6" max="6" width="15.109375" customWidth="1"/>
    <col min="7" max="7" width="5.44140625" customWidth="1"/>
    <col min="8" max="8" width="14.88671875" customWidth="1"/>
    <col min="9" max="9" width="5.33203125" customWidth="1"/>
    <col min="10" max="10" width="12.6640625" customWidth="1"/>
    <col min="11" max="11" width="4.88671875" customWidth="1"/>
    <col min="12" max="12" width="15.5546875" customWidth="1"/>
    <col min="13" max="13" width="4.88671875" bestFit="1" customWidth="1"/>
    <col min="14" max="14" width="6.109375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ht="24" customHeight="1" x14ac:dyDescent="0.3">
      <c r="A3" s="172"/>
      <c r="B3" s="173" t="s">
        <v>134</v>
      </c>
      <c r="C3" s="172"/>
      <c r="D3" s="174"/>
      <c r="E3" s="172"/>
      <c r="F3" s="175"/>
      <c r="G3" s="172"/>
      <c r="H3" s="176"/>
      <c r="I3" s="172"/>
      <c r="J3" s="176"/>
      <c r="K3" s="172"/>
      <c r="L3" s="174"/>
      <c r="M3" s="174"/>
      <c r="N3" s="174"/>
    </row>
    <row r="4" spans="1:14" x14ac:dyDescent="0.3">
      <c r="A4" s="177">
        <v>2.17</v>
      </c>
      <c r="B4" s="178" t="s">
        <v>135</v>
      </c>
      <c r="C4" s="177">
        <v>0.5</v>
      </c>
      <c r="D4" s="179"/>
      <c r="E4" s="177"/>
      <c r="F4" s="180"/>
      <c r="G4" s="177"/>
      <c r="H4" s="181"/>
      <c r="I4" s="177"/>
      <c r="J4" s="181"/>
      <c r="K4" s="177"/>
      <c r="L4" s="179"/>
      <c r="M4" s="35"/>
      <c r="N4" s="35">
        <f>M4+K4+I4+G4+E4+C4</f>
        <v>0.5</v>
      </c>
    </row>
    <row r="5" spans="1:14" ht="23.25" customHeight="1" x14ac:dyDescent="0.3">
      <c r="A5" s="30"/>
      <c r="B5" s="28" t="s">
        <v>25</v>
      </c>
      <c r="C5" s="55"/>
      <c r="D5" s="28" t="s">
        <v>25</v>
      </c>
      <c r="E5" s="81"/>
      <c r="F5" s="28" t="s">
        <v>25</v>
      </c>
      <c r="G5" s="55"/>
      <c r="H5" s="28" t="s">
        <v>25</v>
      </c>
      <c r="I5" s="55"/>
      <c r="J5" s="28" t="s">
        <v>25</v>
      </c>
      <c r="K5" s="55"/>
      <c r="L5" s="29"/>
      <c r="M5" s="30"/>
      <c r="N5" s="30"/>
    </row>
    <row r="6" spans="1:14" x14ac:dyDescent="0.3">
      <c r="A6" s="35">
        <v>14.08</v>
      </c>
      <c r="B6" s="32" t="s">
        <v>24</v>
      </c>
      <c r="C6" s="44">
        <v>0.36</v>
      </c>
      <c r="D6" s="33" t="s">
        <v>22</v>
      </c>
      <c r="E6" s="44">
        <v>0.36</v>
      </c>
      <c r="F6" s="34" t="s">
        <v>24</v>
      </c>
      <c r="G6" s="44">
        <v>0.36</v>
      </c>
      <c r="H6" s="33" t="s">
        <v>26</v>
      </c>
      <c r="I6" s="44">
        <v>1.81</v>
      </c>
      <c r="J6" s="33" t="s">
        <v>24</v>
      </c>
      <c r="K6" s="44">
        <v>0.36</v>
      </c>
      <c r="L6" s="33"/>
      <c r="M6" s="35"/>
      <c r="N6" s="35">
        <f>M6+K6+I6+G6+E6+C6</f>
        <v>3.2499999999999996</v>
      </c>
    </row>
    <row r="7" spans="1:14" x14ac:dyDescent="0.3">
      <c r="A7" s="132"/>
      <c r="B7" s="131" t="s">
        <v>111</v>
      </c>
      <c r="C7" s="132"/>
      <c r="D7" s="131" t="s">
        <v>111</v>
      </c>
      <c r="E7" s="91"/>
      <c r="F7" s="131" t="s">
        <v>111</v>
      </c>
      <c r="G7" s="91"/>
      <c r="H7" s="131" t="s">
        <v>111</v>
      </c>
      <c r="I7" s="132"/>
      <c r="J7" s="131" t="s">
        <v>111</v>
      </c>
      <c r="K7" s="132"/>
      <c r="L7" s="131"/>
      <c r="M7" s="132"/>
      <c r="N7" s="132"/>
    </row>
    <row r="8" spans="1:14" x14ac:dyDescent="0.3">
      <c r="A8" s="47">
        <v>14.2</v>
      </c>
      <c r="B8" s="8" t="s">
        <v>22</v>
      </c>
      <c r="C8" s="47">
        <v>0.33</v>
      </c>
      <c r="D8" s="8" t="s">
        <v>23</v>
      </c>
      <c r="E8" s="82">
        <v>1.96</v>
      </c>
      <c r="F8" s="8" t="s">
        <v>24</v>
      </c>
      <c r="G8" s="82">
        <v>0.33</v>
      </c>
      <c r="H8" s="8" t="s">
        <v>22</v>
      </c>
      <c r="I8" s="133">
        <v>0.33</v>
      </c>
      <c r="J8" s="14" t="s">
        <v>24</v>
      </c>
      <c r="K8" s="133">
        <v>0.33</v>
      </c>
      <c r="L8" s="14"/>
      <c r="M8" s="47"/>
      <c r="N8" s="35">
        <f>M8+K8+I8+G8+E8+C8</f>
        <v>3.2800000000000002</v>
      </c>
    </row>
    <row r="9" spans="1:14" x14ac:dyDescent="0.3">
      <c r="A9" s="30"/>
      <c r="B9" s="45"/>
      <c r="C9" s="55"/>
      <c r="D9" s="45" t="s">
        <v>29</v>
      </c>
      <c r="E9" s="55"/>
      <c r="F9" s="45"/>
      <c r="G9" s="55"/>
      <c r="H9" s="45"/>
      <c r="I9" s="55"/>
      <c r="J9" s="45" t="s">
        <v>29</v>
      </c>
      <c r="K9" s="55"/>
      <c r="L9" s="4"/>
      <c r="M9" s="49"/>
      <c r="N9" s="49"/>
    </row>
    <row r="10" spans="1:14" x14ac:dyDescent="0.3">
      <c r="A10" s="35">
        <v>4</v>
      </c>
      <c r="B10" s="34"/>
      <c r="C10" s="44"/>
      <c r="D10" s="33" t="s">
        <v>22</v>
      </c>
      <c r="E10" s="78">
        <v>0.33</v>
      </c>
      <c r="F10" s="34"/>
      <c r="G10" s="44"/>
      <c r="H10" s="33"/>
      <c r="I10" s="78"/>
      <c r="J10" s="33" t="s">
        <v>23</v>
      </c>
      <c r="K10" s="78">
        <v>0.59</v>
      </c>
      <c r="L10" s="8"/>
      <c r="M10" s="47"/>
      <c r="N10" s="35">
        <f>M10+K10+I10+G10+E10+C10</f>
        <v>0.91999999999999993</v>
      </c>
    </row>
    <row r="11" spans="1:14" x14ac:dyDescent="0.3">
      <c r="A11" s="158"/>
      <c r="B11" s="18"/>
      <c r="C11" s="41"/>
      <c r="D11" s="45" t="s">
        <v>30</v>
      </c>
      <c r="E11" s="41"/>
      <c r="F11" s="45"/>
      <c r="G11" s="41"/>
      <c r="H11" s="45"/>
      <c r="I11" s="41"/>
      <c r="J11" s="45" t="s">
        <v>30</v>
      </c>
      <c r="K11" s="41"/>
      <c r="L11" s="11"/>
      <c r="M11" s="79"/>
      <c r="N11" s="79"/>
    </row>
    <row r="12" spans="1:14" x14ac:dyDescent="0.3">
      <c r="A12" s="35">
        <v>6</v>
      </c>
      <c r="B12" s="34"/>
      <c r="C12" s="44"/>
      <c r="D12" s="33" t="s">
        <v>23</v>
      </c>
      <c r="E12" s="78">
        <v>1.05</v>
      </c>
      <c r="F12" s="34"/>
      <c r="G12" s="78"/>
      <c r="H12" s="33"/>
      <c r="I12" s="78"/>
      <c r="J12" s="33" t="s">
        <v>24</v>
      </c>
      <c r="K12" s="78">
        <v>0.33</v>
      </c>
      <c r="L12" s="13"/>
      <c r="M12" s="80"/>
      <c r="N12" s="35">
        <f>M12+K12+I12+G12+E12+C12</f>
        <v>1.3800000000000001</v>
      </c>
    </row>
    <row r="13" spans="1:14" x14ac:dyDescent="0.3">
      <c r="A13" s="49"/>
      <c r="B13" s="51" t="s">
        <v>31</v>
      </c>
      <c r="C13" s="6"/>
      <c r="D13" s="51"/>
      <c r="E13" s="6"/>
      <c r="F13" s="52"/>
      <c r="G13" s="6"/>
      <c r="H13" s="51" t="s">
        <v>31</v>
      </c>
      <c r="I13" s="6"/>
      <c r="J13" s="51"/>
      <c r="K13" s="6"/>
      <c r="L13" s="11"/>
      <c r="M13" s="79"/>
      <c r="N13" s="79"/>
    </row>
    <row r="14" spans="1:14" x14ac:dyDescent="0.3">
      <c r="A14" s="47">
        <v>8.75</v>
      </c>
      <c r="B14" s="14" t="s">
        <v>23</v>
      </c>
      <c r="C14" s="82">
        <v>1.01</v>
      </c>
      <c r="D14" s="14"/>
      <c r="E14" s="82"/>
      <c r="F14" s="8"/>
      <c r="G14" s="10"/>
      <c r="H14" s="14" t="s">
        <v>23</v>
      </c>
      <c r="I14" s="10">
        <v>1.01</v>
      </c>
      <c r="J14" s="14"/>
      <c r="K14" s="10"/>
      <c r="L14" s="13"/>
      <c r="M14" s="80"/>
      <c r="N14" s="35">
        <f>M14+K14+I14+G14+E14+C14</f>
        <v>2.02</v>
      </c>
    </row>
    <row r="15" spans="1:14" x14ac:dyDescent="0.3">
      <c r="A15" s="160"/>
      <c r="B15" s="27"/>
      <c r="C15" s="12"/>
      <c r="D15" s="12" t="s">
        <v>79</v>
      </c>
      <c r="E15" s="108"/>
      <c r="F15" s="101"/>
      <c r="G15" s="102"/>
      <c r="H15" s="4"/>
      <c r="I15" s="4"/>
      <c r="J15" s="4" t="s">
        <v>79</v>
      </c>
      <c r="K15" s="4"/>
      <c r="L15" s="4"/>
      <c r="M15" s="4"/>
      <c r="N15" s="4"/>
    </row>
    <row r="16" spans="1:14" x14ac:dyDescent="0.3">
      <c r="A16" s="162">
        <v>5.75</v>
      </c>
      <c r="B16" s="104"/>
      <c r="C16" s="85"/>
      <c r="D16" s="85" t="s">
        <v>124</v>
      </c>
      <c r="E16" s="106">
        <v>1</v>
      </c>
      <c r="F16" s="105"/>
      <c r="G16" s="107"/>
      <c r="H16" s="5"/>
      <c r="I16" s="5"/>
      <c r="J16" s="5" t="s">
        <v>125</v>
      </c>
      <c r="K16" s="5">
        <v>0.33</v>
      </c>
      <c r="L16" s="5"/>
      <c r="M16" s="5"/>
      <c r="N16" s="35">
        <f>M16+K16+I16+G16+E16+C16</f>
        <v>1.33</v>
      </c>
    </row>
    <row r="17" spans="1:14" ht="15.75" customHeight="1" x14ac:dyDescent="0.3">
      <c r="A17" s="163"/>
      <c r="B17" s="81" t="s">
        <v>82</v>
      </c>
      <c r="C17" s="12"/>
      <c r="D17" s="101"/>
      <c r="E17" s="108"/>
      <c r="F17" s="101"/>
      <c r="G17" s="102"/>
      <c r="H17" s="81" t="s">
        <v>82</v>
      </c>
      <c r="I17" s="4"/>
      <c r="J17" s="4"/>
      <c r="K17" s="4"/>
      <c r="L17" s="4"/>
      <c r="M17" s="4"/>
      <c r="N17" s="4"/>
    </row>
    <row r="18" spans="1:14" x14ac:dyDescent="0.3">
      <c r="A18" s="164">
        <v>6.26</v>
      </c>
      <c r="B18" s="31" t="s">
        <v>23</v>
      </c>
      <c r="C18" s="8">
        <v>1</v>
      </c>
      <c r="D18" s="26"/>
      <c r="E18" s="109"/>
      <c r="F18" s="26"/>
      <c r="G18" s="16"/>
      <c r="H18" s="14" t="s">
        <v>24</v>
      </c>
      <c r="I18" s="14">
        <v>0.44</v>
      </c>
      <c r="J18" s="14"/>
      <c r="K18" s="14"/>
      <c r="L18" s="14"/>
      <c r="M18" s="14"/>
      <c r="N18" s="35">
        <f>M18+K18+I18+G18+E18+C18</f>
        <v>1.44</v>
      </c>
    </row>
    <row r="19" spans="1:14" ht="24.6" customHeight="1" x14ac:dyDescent="0.3">
      <c r="A19" s="165"/>
      <c r="B19" s="29"/>
      <c r="C19" s="124"/>
      <c r="D19" s="96"/>
      <c r="E19" s="29"/>
      <c r="F19" s="142" t="s">
        <v>122</v>
      </c>
      <c r="G19" s="29"/>
      <c r="H19" s="125"/>
      <c r="I19" s="29"/>
      <c r="J19" s="142"/>
      <c r="K19" s="29"/>
      <c r="L19" s="29"/>
      <c r="M19" s="29"/>
      <c r="N19" s="29"/>
    </row>
    <row r="20" spans="1:14" ht="14.4" customHeight="1" x14ac:dyDescent="0.3">
      <c r="A20" s="166">
        <v>2.5</v>
      </c>
      <c r="B20" s="33"/>
      <c r="C20" s="126"/>
      <c r="D20" s="46"/>
      <c r="E20" s="33"/>
      <c r="F20" s="143" t="s">
        <v>108</v>
      </c>
      <c r="G20" s="33">
        <v>0.56999999999999995</v>
      </c>
      <c r="H20" s="127"/>
      <c r="I20" s="33"/>
      <c r="J20" s="143"/>
      <c r="K20" s="33"/>
      <c r="L20" s="33"/>
      <c r="M20" s="14"/>
      <c r="N20" s="35">
        <f>M20+K20+I20+G20+E20+C20</f>
        <v>0.56999999999999995</v>
      </c>
    </row>
    <row r="21" spans="1:14" ht="23.25" customHeight="1" x14ac:dyDescent="0.3">
      <c r="A21" s="165"/>
      <c r="B21" s="28"/>
      <c r="C21" s="30"/>
      <c r="D21" s="29"/>
      <c r="E21" s="30"/>
      <c r="F21" s="28" t="s">
        <v>110</v>
      </c>
      <c r="G21" s="55"/>
      <c r="H21" s="28"/>
      <c r="I21" s="30"/>
      <c r="J21" s="29"/>
      <c r="K21" s="30"/>
      <c r="L21" s="29"/>
      <c r="M21" s="55"/>
      <c r="N21" s="55"/>
    </row>
    <row r="22" spans="1:14" x14ac:dyDescent="0.3">
      <c r="A22" s="166">
        <v>5.18</v>
      </c>
      <c r="B22" s="33"/>
      <c r="C22" s="35"/>
      <c r="D22" s="33"/>
      <c r="E22" s="35"/>
      <c r="F22" s="33" t="s">
        <v>23</v>
      </c>
      <c r="G22" s="44">
        <v>1.2</v>
      </c>
      <c r="H22" s="34"/>
      <c r="I22" s="35"/>
      <c r="J22" s="33"/>
      <c r="K22" s="35"/>
      <c r="L22" s="33"/>
      <c r="M22" s="44"/>
      <c r="N22" s="35">
        <f>M22+K22+I22+G22+E22+C22</f>
        <v>1.2</v>
      </c>
    </row>
    <row r="23" spans="1:14" ht="14.25" customHeight="1" x14ac:dyDescent="0.3">
      <c r="A23" s="49"/>
      <c r="B23" s="85" t="s">
        <v>85</v>
      </c>
      <c r="C23" s="5"/>
      <c r="D23" s="85"/>
      <c r="E23" s="5"/>
      <c r="F23" s="85"/>
      <c r="G23" s="5"/>
      <c r="H23" s="6"/>
      <c r="I23" s="85"/>
      <c r="J23" s="85" t="s">
        <v>85</v>
      </c>
      <c r="K23" s="5"/>
      <c r="L23" s="5"/>
      <c r="M23" s="5"/>
      <c r="N23" s="5"/>
    </row>
    <row r="24" spans="1:14" x14ac:dyDescent="0.3">
      <c r="A24" s="47">
        <v>5.41</v>
      </c>
      <c r="B24" s="14" t="s">
        <v>22</v>
      </c>
      <c r="C24" s="14">
        <v>0.33</v>
      </c>
      <c r="D24" s="8"/>
      <c r="E24" s="14"/>
      <c r="F24" s="14"/>
      <c r="G24" s="14"/>
      <c r="H24" s="10"/>
      <c r="I24" s="14"/>
      <c r="J24" s="14" t="s">
        <v>23</v>
      </c>
      <c r="K24" s="14">
        <v>0.92</v>
      </c>
      <c r="L24" s="14"/>
      <c r="M24" s="14"/>
      <c r="N24" s="35">
        <f>M24+K24+I24+G24+E24+C24</f>
        <v>1.25</v>
      </c>
    </row>
    <row r="25" spans="1:14" ht="24.6" x14ac:dyDescent="0.3">
      <c r="A25" s="168"/>
      <c r="B25" s="4"/>
      <c r="C25" s="49"/>
      <c r="D25" s="12"/>
      <c r="E25" s="4"/>
      <c r="F25" s="12" t="s">
        <v>133</v>
      </c>
      <c r="G25" s="49"/>
      <c r="H25" s="6"/>
      <c r="I25" s="49"/>
      <c r="J25" s="4"/>
      <c r="K25" s="49"/>
      <c r="L25" s="4"/>
      <c r="M25" s="6"/>
      <c r="N25" s="6"/>
    </row>
    <row r="26" spans="1:14" x14ac:dyDescent="0.3">
      <c r="A26" s="167">
        <v>5.52</v>
      </c>
      <c r="B26" s="14"/>
      <c r="C26" s="47"/>
      <c r="D26" s="8"/>
      <c r="E26" s="14"/>
      <c r="F26" s="14" t="s">
        <v>23</v>
      </c>
      <c r="G26" s="47">
        <v>1.27</v>
      </c>
      <c r="H26" s="10"/>
      <c r="I26" s="47"/>
      <c r="J26" s="14"/>
      <c r="K26" s="47"/>
      <c r="L26" s="14"/>
      <c r="M26" s="10"/>
      <c r="N26" s="35">
        <f>M26+K26+I26+G26+E26+C26</f>
        <v>1.27</v>
      </c>
    </row>
    <row r="27" spans="1:14" ht="16.5" customHeight="1" x14ac:dyDescent="0.3">
      <c r="A27" s="186"/>
      <c r="B27" s="187"/>
      <c r="C27" s="188"/>
      <c r="D27" s="146"/>
      <c r="E27" s="188"/>
      <c r="F27" s="97" t="s">
        <v>139</v>
      </c>
      <c r="G27" s="187"/>
      <c r="H27" s="187"/>
      <c r="I27" s="29"/>
      <c r="J27" s="123"/>
      <c r="K27" s="55"/>
      <c r="L27" s="97" t="s">
        <v>139</v>
      </c>
      <c r="M27" s="29"/>
      <c r="N27" s="30"/>
    </row>
    <row r="28" spans="1:14" x14ac:dyDescent="0.3">
      <c r="A28" s="189">
        <v>6.26</v>
      </c>
      <c r="B28" s="61"/>
      <c r="C28" s="190"/>
      <c r="D28" s="61"/>
      <c r="E28" s="190"/>
      <c r="F28" s="61" t="s">
        <v>24</v>
      </c>
      <c r="G28" s="61">
        <v>0.33</v>
      </c>
      <c r="H28" s="61"/>
      <c r="I28" s="33"/>
      <c r="J28" s="43"/>
      <c r="K28" s="44"/>
      <c r="L28" s="190" t="s">
        <v>23</v>
      </c>
      <c r="M28" s="33">
        <v>1.1200000000000001</v>
      </c>
      <c r="N28" s="35">
        <f>M28+K28+I28+G28+E28+C28</f>
        <v>1.4500000000000002</v>
      </c>
    </row>
    <row r="29" spans="1:14" ht="12.75" customHeight="1" x14ac:dyDescent="0.3">
      <c r="A29" s="53"/>
      <c r="B29" s="28"/>
      <c r="C29" s="27"/>
      <c r="D29" s="28"/>
      <c r="E29" s="27"/>
      <c r="F29" s="28" t="s">
        <v>140</v>
      </c>
      <c r="G29" s="81"/>
      <c r="H29" s="28"/>
      <c r="I29" s="27"/>
      <c r="J29" s="28"/>
      <c r="K29" s="55"/>
      <c r="L29" s="146" t="s">
        <v>141</v>
      </c>
      <c r="M29" s="29"/>
      <c r="N29" s="29"/>
    </row>
    <row r="30" spans="1:14" x14ac:dyDescent="0.3">
      <c r="A30" s="59">
        <v>4.93</v>
      </c>
      <c r="B30" s="34"/>
      <c r="C30" s="31"/>
      <c r="D30" s="34"/>
      <c r="E30" s="31"/>
      <c r="F30" s="34" t="s">
        <v>24</v>
      </c>
      <c r="G30" s="148">
        <v>0.33</v>
      </c>
      <c r="H30" s="34"/>
      <c r="I30" s="31"/>
      <c r="J30" s="34"/>
      <c r="K30" s="44"/>
      <c r="L30" s="33" t="s">
        <v>23</v>
      </c>
      <c r="M30" s="33">
        <v>0.81</v>
      </c>
      <c r="N30" s="35">
        <f>M30+K30+I30+G30+E30+C30</f>
        <v>1.1400000000000001</v>
      </c>
    </row>
    <row r="31" spans="1:14" x14ac:dyDescent="0.3">
      <c r="A31" s="53"/>
      <c r="B31" s="191"/>
      <c r="C31" s="29"/>
      <c r="D31" s="188"/>
      <c r="E31" s="28"/>
      <c r="F31" s="188" t="s">
        <v>142</v>
      </c>
      <c r="G31" s="28"/>
      <c r="H31" s="29"/>
      <c r="I31" s="28"/>
      <c r="J31" s="188"/>
      <c r="K31" s="55"/>
      <c r="L31" s="188" t="s">
        <v>142</v>
      </c>
      <c r="M31" s="55"/>
      <c r="N31" s="29"/>
    </row>
    <row r="32" spans="1:14" x14ac:dyDescent="0.3">
      <c r="A32" s="59">
        <v>5.91</v>
      </c>
      <c r="B32" s="33"/>
      <c r="C32" s="33"/>
      <c r="D32" s="33"/>
      <c r="E32" s="33"/>
      <c r="F32" s="33" t="s">
        <v>24</v>
      </c>
      <c r="G32" s="33">
        <v>0.25</v>
      </c>
      <c r="H32" s="33"/>
      <c r="I32" s="33"/>
      <c r="J32" s="33"/>
      <c r="K32" s="44"/>
      <c r="L32" s="33" t="s">
        <v>143</v>
      </c>
      <c r="M32" s="44">
        <v>1</v>
      </c>
      <c r="N32" s="35">
        <f>M32+K32+I32+G32+E32+C32</f>
        <v>1.25</v>
      </c>
    </row>
    <row r="33" spans="1:14" x14ac:dyDescent="0.3">
      <c r="A33" s="63">
        <f>SUM(A3:A32)</f>
        <v>96.919999999999987</v>
      </c>
      <c r="B33" s="64" t="s">
        <v>9</v>
      </c>
      <c r="C33" s="65">
        <f>SUM(C3:C32)</f>
        <v>3.5300000000000002</v>
      </c>
      <c r="D33" s="66"/>
      <c r="E33" s="65">
        <f>SUM(E3:E32)</f>
        <v>4.7</v>
      </c>
      <c r="F33" s="67"/>
      <c r="G33" s="65">
        <f>SUM(G3:G32)</f>
        <v>4.6399999999999997</v>
      </c>
      <c r="H33" s="64"/>
      <c r="I33" s="65">
        <f>SUM(I3:I32)</f>
        <v>3.5900000000000003</v>
      </c>
      <c r="J33" s="68"/>
      <c r="K33" s="65">
        <f>SUM(K3:K32)</f>
        <v>2.86</v>
      </c>
      <c r="L33" s="66"/>
      <c r="M33" s="69">
        <f>SUM(M3:M32)</f>
        <v>2.93</v>
      </c>
      <c r="N33" s="211">
        <f>SUM(N3:N32)</f>
        <v>22.25</v>
      </c>
    </row>
    <row r="34" spans="1:14" x14ac:dyDescent="0.3">
      <c r="A34" s="70"/>
      <c r="B34" s="18" t="s">
        <v>35</v>
      </c>
      <c r="C34" s="71"/>
      <c r="D34" s="18"/>
      <c r="E34" s="72"/>
      <c r="F34" t="str">
        <f>B1</f>
        <v>SARA MARTINEZ GONZALEZ-FIERRO</v>
      </c>
      <c r="G34" s="18"/>
      <c r="J34" s="70"/>
      <c r="K34" s="18" t="s">
        <v>34</v>
      </c>
      <c r="L34" s="18"/>
      <c r="M34" s="18"/>
    </row>
    <row r="35" spans="1:14" x14ac:dyDescent="0.3">
      <c r="A35" s="70"/>
      <c r="B35" s="18" t="s">
        <v>12</v>
      </c>
      <c r="C35" s="71"/>
      <c r="D35" s="74" t="s">
        <v>150</v>
      </c>
      <c r="G35" s="74"/>
      <c r="H35" s="18"/>
      <c r="I35" s="18"/>
      <c r="J35" s="70"/>
      <c r="L35" s="18"/>
      <c r="M35" s="76">
        <f>N33*4.33</f>
        <v>96.342500000000001</v>
      </c>
    </row>
  </sheetData>
  <pageMargins left="0" right="0" top="0" bottom="0" header="0" footer="0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A23" sqref="A23:N24"/>
    </sheetView>
  </sheetViews>
  <sheetFormatPr baseColWidth="10" defaultRowHeight="14.4" x14ac:dyDescent="0.3"/>
  <cols>
    <col min="1" max="1" width="6.33203125" customWidth="1"/>
    <col min="2" max="2" width="14.88671875" customWidth="1"/>
    <col min="3" max="3" width="6.33203125" customWidth="1"/>
    <col min="4" max="4" width="14" customWidth="1"/>
    <col min="5" max="5" width="5.6640625" customWidth="1"/>
    <col min="6" max="6" width="17.44140625" customWidth="1"/>
    <col min="7" max="7" width="6.5546875" customWidth="1"/>
    <col min="8" max="8" width="13" customWidth="1"/>
    <col min="9" max="9" width="6.6640625" customWidth="1"/>
    <col min="10" max="10" width="14.88671875" customWidth="1"/>
    <col min="11" max="11" width="7" customWidth="1"/>
    <col min="12" max="12" width="16.109375" customWidth="1"/>
    <col min="13" max="13" width="5.5546875" customWidth="1"/>
    <col min="14" max="14" width="7.6640625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ht="15" customHeight="1" x14ac:dyDescent="0.3">
      <c r="A3" s="172"/>
      <c r="B3" s="173" t="s">
        <v>134</v>
      </c>
      <c r="C3" s="172"/>
      <c r="D3" s="174"/>
      <c r="E3" s="172"/>
      <c r="F3" s="175"/>
      <c r="G3" s="172"/>
      <c r="H3" s="176"/>
      <c r="I3" s="172"/>
      <c r="J3" s="176"/>
      <c r="K3" s="172"/>
      <c r="L3" s="174"/>
      <c r="M3" s="174"/>
      <c r="N3" s="174"/>
    </row>
    <row r="4" spans="1:14" x14ac:dyDescent="0.3">
      <c r="A4" s="177">
        <v>2.17</v>
      </c>
      <c r="B4" s="178" t="s">
        <v>135</v>
      </c>
      <c r="C4" s="177">
        <v>0.5</v>
      </c>
      <c r="D4" s="179"/>
      <c r="E4" s="177"/>
      <c r="F4" s="180"/>
      <c r="G4" s="177"/>
      <c r="H4" s="181"/>
      <c r="I4" s="177"/>
      <c r="J4" s="181"/>
      <c r="K4" s="177"/>
      <c r="L4" s="179"/>
      <c r="M4" s="35"/>
      <c r="N4" s="35">
        <f>M4+K4+I4+G4+E4+C4</f>
        <v>0.5</v>
      </c>
    </row>
    <row r="5" spans="1:14" ht="21.75" customHeight="1" x14ac:dyDescent="0.3">
      <c r="A5" s="30"/>
      <c r="B5" s="28" t="s">
        <v>25</v>
      </c>
      <c r="C5" s="55"/>
      <c r="D5" s="28" t="s">
        <v>25</v>
      </c>
      <c r="E5" s="81"/>
      <c r="F5" s="28" t="s">
        <v>25</v>
      </c>
      <c r="G5" s="55"/>
      <c r="H5" s="28" t="s">
        <v>25</v>
      </c>
      <c r="I5" s="55"/>
      <c r="J5" s="28" t="s">
        <v>25</v>
      </c>
      <c r="K5" s="55"/>
      <c r="L5" s="29"/>
      <c r="M5" s="30"/>
      <c r="N5" s="30"/>
    </row>
    <row r="6" spans="1:14" x14ac:dyDescent="0.3">
      <c r="A6" s="35">
        <v>14.08</v>
      </c>
      <c r="B6" s="32" t="s">
        <v>24</v>
      </c>
      <c r="C6" s="44">
        <v>0.36</v>
      </c>
      <c r="D6" s="33" t="s">
        <v>22</v>
      </c>
      <c r="E6" s="44">
        <v>0.36</v>
      </c>
      <c r="F6" s="34" t="s">
        <v>24</v>
      </c>
      <c r="G6" s="44">
        <v>0.36</v>
      </c>
      <c r="H6" s="33" t="s">
        <v>26</v>
      </c>
      <c r="I6" s="44">
        <v>1.81</v>
      </c>
      <c r="J6" s="33" t="s">
        <v>24</v>
      </c>
      <c r="K6" s="44">
        <v>0.36</v>
      </c>
      <c r="L6" s="33"/>
      <c r="M6" s="35"/>
      <c r="N6" s="35">
        <f>M6+K6+I6+G6+E6+C6</f>
        <v>3.2499999999999996</v>
      </c>
    </row>
    <row r="7" spans="1:14" x14ac:dyDescent="0.3">
      <c r="A7" s="132"/>
      <c r="B7" s="131" t="s">
        <v>111</v>
      </c>
      <c r="C7" s="132"/>
      <c r="D7" s="131" t="s">
        <v>111</v>
      </c>
      <c r="E7" s="91"/>
      <c r="F7" s="131" t="s">
        <v>111</v>
      </c>
      <c r="G7" s="91"/>
      <c r="H7" s="131" t="s">
        <v>111</v>
      </c>
      <c r="I7" s="132"/>
      <c r="J7" s="131" t="s">
        <v>111</v>
      </c>
      <c r="K7" s="132"/>
      <c r="L7" s="131"/>
      <c r="M7" s="132"/>
      <c r="N7" s="132"/>
    </row>
    <row r="8" spans="1:14" x14ac:dyDescent="0.3">
      <c r="A8" s="47">
        <v>14.2</v>
      </c>
      <c r="B8" s="8" t="s">
        <v>22</v>
      </c>
      <c r="C8" s="47">
        <v>0.33</v>
      </c>
      <c r="D8" s="8" t="s">
        <v>23</v>
      </c>
      <c r="E8" s="82">
        <v>1.96</v>
      </c>
      <c r="F8" s="8" t="s">
        <v>24</v>
      </c>
      <c r="G8" s="82">
        <v>0.33</v>
      </c>
      <c r="H8" s="8" t="s">
        <v>22</v>
      </c>
      <c r="I8" s="133">
        <v>0.33</v>
      </c>
      <c r="J8" s="14" t="s">
        <v>24</v>
      </c>
      <c r="K8" s="133">
        <v>0.33</v>
      </c>
      <c r="L8" s="14"/>
      <c r="M8" s="47"/>
      <c r="N8" s="35">
        <f>M8+K8+I8+G8+E8+C8</f>
        <v>3.2800000000000002</v>
      </c>
    </row>
    <row r="9" spans="1:14" ht="11.25" customHeight="1" x14ac:dyDescent="0.3">
      <c r="A9" s="30"/>
      <c r="B9" s="45"/>
      <c r="C9" s="55"/>
      <c r="D9" s="45" t="s">
        <v>29</v>
      </c>
      <c r="E9" s="55"/>
      <c r="F9" s="45"/>
      <c r="G9" s="55"/>
      <c r="H9" s="45"/>
      <c r="I9" s="55"/>
      <c r="J9" s="45" t="s">
        <v>29</v>
      </c>
      <c r="K9" s="55"/>
      <c r="L9" s="4"/>
      <c r="M9" s="49"/>
      <c r="N9" s="49"/>
    </row>
    <row r="10" spans="1:14" ht="12" customHeight="1" x14ac:dyDescent="0.3">
      <c r="A10" s="35">
        <v>4</v>
      </c>
      <c r="B10" s="34"/>
      <c r="C10" s="44"/>
      <c r="D10" s="33" t="s">
        <v>22</v>
      </c>
      <c r="E10" s="78">
        <v>0.33</v>
      </c>
      <c r="F10" s="34"/>
      <c r="G10" s="44"/>
      <c r="H10" s="33"/>
      <c r="I10" s="78"/>
      <c r="J10" s="33" t="s">
        <v>23</v>
      </c>
      <c r="K10" s="78">
        <v>0.59</v>
      </c>
      <c r="L10" s="8"/>
      <c r="M10" s="47"/>
      <c r="N10" s="35">
        <f>M10+K10+I10+G10+E10+C10</f>
        <v>0.91999999999999993</v>
      </c>
    </row>
    <row r="11" spans="1:14" ht="11.25" customHeight="1" x14ac:dyDescent="0.3">
      <c r="A11" s="158"/>
      <c r="B11" s="18"/>
      <c r="C11" s="41"/>
      <c r="D11" s="45" t="s">
        <v>30</v>
      </c>
      <c r="E11" s="41"/>
      <c r="F11" s="45"/>
      <c r="G11" s="41"/>
      <c r="H11" s="45"/>
      <c r="I11" s="41"/>
      <c r="J11" s="45" t="s">
        <v>30</v>
      </c>
      <c r="K11" s="41"/>
      <c r="L11" s="11"/>
      <c r="M11" s="79"/>
      <c r="N11" s="79"/>
    </row>
    <row r="12" spans="1:14" x14ac:dyDescent="0.3">
      <c r="A12" s="35">
        <v>6</v>
      </c>
      <c r="B12" s="34"/>
      <c r="C12" s="44"/>
      <c r="D12" s="33" t="s">
        <v>23</v>
      </c>
      <c r="E12" s="78">
        <v>1.05</v>
      </c>
      <c r="F12" s="34"/>
      <c r="G12" s="78"/>
      <c r="H12" s="33"/>
      <c r="I12" s="78"/>
      <c r="J12" s="33" t="s">
        <v>24</v>
      </c>
      <c r="K12" s="78">
        <v>0.33</v>
      </c>
      <c r="L12" s="13"/>
      <c r="M12" s="80"/>
      <c r="N12" s="35">
        <f>M12+K12+I12+G12+E12+C12</f>
        <v>1.3800000000000001</v>
      </c>
    </row>
    <row r="13" spans="1:14" ht="10.5" customHeight="1" x14ac:dyDescent="0.3">
      <c r="A13" s="49"/>
      <c r="B13" s="51" t="s">
        <v>31</v>
      </c>
      <c r="C13" s="6"/>
      <c r="D13" s="51"/>
      <c r="E13" s="6"/>
      <c r="F13" s="52"/>
      <c r="G13" s="6"/>
      <c r="H13" s="51" t="s">
        <v>31</v>
      </c>
      <c r="I13" s="6"/>
      <c r="J13" s="51"/>
      <c r="K13" s="6"/>
      <c r="L13" s="11"/>
      <c r="M13" s="79"/>
      <c r="N13" s="79"/>
    </row>
    <row r="14" spans="1:14" x14ac:dyDescent="0.3">
      <c r="A14" s="47">
        <v>8.75</v>
      </c>
      <c r="B14" s="14" t="s">
        <v>23</v>
      </c>
      <c r="C14" s="82">
        <v>1.01</v>
      </c>
      <c r="D14" s="14"/>
      <c r="E14" s="82"/>
      <c r="F14" s="8"/>
      <c r="G14" s="10"/>
      <c r="H14" s="14" t="s">
        <v>23</v>
      </c>
      <c r="I14" s="10">
        <v>1.01</v>
      </c>
      <c r="J14" s="14"/>
      <c r="K14" s="10"/>
      <c r="L14" s="13"/>
      <c r="M14" s="80"/>
      <c r="N14" s="35">
        <f>M14+K14+I14+G14+E14+C14</f>
        <v>2.02</v>
      </c>
    </row>
    <row r="15" spans="1:14" ht="11.25" customHeight="1" x14ac:dyDescent="0.3">
      <c r="A15" s="160"/>
      <c r="B15" s="27"/>
      <c r="C15" s="12"/>
      <c r="D15" s="12" t="s">
        <v>79</v>
      </c>
      <c r="E15" s="108"/>
      <c r="F15" s="101"/>
      <c r="G15" s="102"/>
      <c r="H15" s="4"/>
      <c r="I15" s="4"/>
      <c r="J15" s="4" t="s">
        <v>79</v>
      </c>
      <c r="K15" s="4"/>
      <c r="L15" s="4"/>
      <c r="M15" s="4"/>
      <c r="N15" s="4"/>
    </row>
    <row r="16" spans="1:14" x14ac:dyDescent="0.3">
      <c r="A16" s="162">
        <v>5.75</v>
      </c>
      <c r="B16" s="104"/>
      <c r="C16" s="85"/>
      <c r="D16" s="85" t="s">
        <v>124</v>
      </c>
      <c r="E16" s="106">
        <v>1</v>
      </c>
      <c r="F16" s="105"/>
      <c r="G16" s="107"/>
      <c r="H16" s="5"/>
      <c r="I16" s="5"/>
      <c r="J16" s="5" t="s">
        <v>125</v>
      </c>
      <c r="K16" s="5">
        <v>0.33</v>
      </c>
      <c r="L16" s="5"/>
      <c r="M16" s="5"/>
      <c r="N16" s="35">
        <f>M16+K16+I16+G16+E16+C16</f>
        <v>1.33</v>
      </c>
    </row>
    <row r="17" spans="1:14" ht="14.25" customHeight="1" x14ac:dyDescent="0.3">
      <c r="A17" s="163"/>
      <c r="B17" s="81" t="s">
        <v>82</v>
      </c>
      <c r="C17" s="12"/>
      <c r="D17" s="101"/>
      <c r="E17" s="108"/>
      <c r="F17" s="101"/>
      <c r="G17" s="102"/>
      <c r="H17" s="81" t="s">
        <v>82</v>
      </c>
      <c r="I17" s="4"/>
      <c r="J17" s="4"/>
      <c r="K17" s="4"/>
      <c r="L17" s="4"/>
      <c r="M17" s="4"/>
      <c r="N17" s="4"/>
    </row>
    <row r="18" spans="1:14" ht="12" customHeight="1" x14ac:dyDescent="0.3">
      <c r="A18" s="164">
        <v>6.26</v>
      </c>
      <c r="B18" s="31" t="s">
        <v>23</v>
      </c>
      <c r="C18" s="8">
        <v>1</v>
      </c>
      <c r="D18" s="26"/>
      <c r="E18" s="109"/>
      <c r="F18" s="26"/>
      <c r="G18" s="16"/>
      <c r="H18" s="14" t="s">
        <v>24</v>
      </c>
      <c r="I18" s="14">
        <v>0.44</v>
      </c>
      <c r="J18" s="14"/>
      <c r="K18" s="14"/>
      <c r="L18" s="14"/>
      <c r="M18" s="14"/>
      <c r="N18" s="35">
        <f>M18+K18+I18+G18+E18+C18</f>
        <v>1.44</v>
      </c>
    </row>
    <row r="19" spans="1:14" ht="15" customHeight="1" x14ac:dyDescent="0.3">
      <c r="A19" s="165"/>
      <c r="B19" s="29"/>
      <c r="C19" s="124"/>
      <c r="D19" s="96"/>
      <c r="E19" s="29"/>
      <c r="F19" s="142" t="s">
        <v>122</v>
      </c>
      <c r="G19" s="29"/>
      <c r="H19" s="125"/>
      <c r="I19" s="29"/>
      <c r="J19" s="142"/>
      <c r="K19" s="29"/>
      <c r="L19" s="29"/>
      <c r="M19" s="29"/>
      <c r="N19" s="29"/>
    </row>
    <row r="20" spans="1:14" ht="14.25" customHeight="1" x14ac:dyDescent="0.3">
      <c r="A20" s="166">
        <v>2.5</v>
      </c>
      <c r="B20" s="33"/>
      <c r="C20" s="126"/>
      <c r="D20" s="46"/>
      <c r="E20" s="33"/>
      <c r="F20" s="143" t="s">
        <v>108</v>
      </c>
      <c r="G20" s="33">
        <v>0.56999999999999995</v>
      </c>
      <c r="H20" s="127"/>
      <c r="I20" s="33"/>
      <c r="J20" s="143"/>
      <c r="K20" s="33"/>
      <c r="L20" s="33"/>
      <c r="M20" s="14"/>
      <c r="N20" s="35">
        <f>M20+K20+I20+G20+E20+C20</f>
        <v>0.56999999999999995</v>
      </c>
    </row>
    <row r="21" spans="1:14" ht="12" customHeight="1" x14ac:dyDescent="0.3">
      <c r="A21" s="165"/>
      <c r="B21" s="28"/>
      <c r="C21" s="30"/>
      <c r="D21" s="29"/>
      <c r="E21" s="30"/>
      <c r="F21" s="28" t="s">
        <v>110</v>
      </c>
      <c r="G21" s="55"/>
      <c r="H21" s="28"/>
      <c r="I21" s="30"/>
      <c r="J21" s="29"/>
      <c r="K21" s="30"/>
      <c r="L21" s="29"/>
      <c r="M21" s="55"/>
      <c r="N21" s="55"/>
    </row>
    <row r="22" spans="1:14" ht="11.25" customHeight="1" x14ac:dyDescent="0.3">
      <c r="A22" s="166">
        <v>5.18</v>
      </c>
      <c r="B22" s="33"/>
      <c r="C22" s="35"/>
      <c r="D22" s="33"/>
      <c r="E22" s="35"/>
      <c r="F22" s="33" t="s">
        <v>23</v>
      </c>
      <c r="G22" s="44">
        <v>1.2</v>
      </c>
      <c r="H22" s="34"/>
      <c r="I22" s="35"/>
      <c r="J22" s="33"/>
      <c r="K22" s="35"/>
      <c r="L22" s="33"/>
      <c r="M22" s="44"/>
      <c r="N22" s="35">
        <f>M22+K22+I22+G22+E22+C22</f>
        <v>1.2</v>
      </c>
    </row>
    <row r="23" spans="1:14" ht="10.5" customHeight="1" x14ac:dyDescent="0.3">
      <c r="A23" s="184"/>
      <c r="B23" s="28"/>
      <c r="C23" s="55"/>
      <c r="D23" s="29"/>
      <c r="E23" s="185"/>
      <c r="F23" s="28"/>
      <c r="G23" s="139"/>
      <c r="H23" s="29"/>
      <c r="I23" s="139"/>
      <c r="J23" s="28" t="s">
        <v>136</v>
      </c>
      <c r="K23" s="55"/>
      <c r="L23" s="11"/>
      <c r="M23" s="11"/>
      <c r="N23" s="11"/>
    </row>
    <row r="24" spans="1:14" ht="11.25" customHeight="1" x14ac:dyDescent="0.3">
      <c r="A24" s="31">
        <v>5.41</v>
      </c>
      <c r="B24" s="34"/>
      <c r="C24" s="44"/>
      <c r="D24" s="33"/>
      <c r="E24" s="140"/>
      <c r="F24" s="34"/>
      <c r="G24" s="147"/>
      <c r="H24" s="33"/>
      <c r="I24" s="147"/>
      <c r="J24" s="34" t="s">
        <v>137</v>
      </c>
      <c r="K24" s="44">
        <v>1.25</v>
      </c>
      <c r="L24" s="13"/>
      <c r="M24" s="47"/>
      <c r="N24" s="35">
        <f>M24+K24+I24+G24+E24+C24</f>
        <v>1.25</v>
      </c>
    </row>
    <row r="25" spans="1:14" ht="11.25" customHeight="1" x14ac:dyDescent="0.3">
      <c r="A25" s="49"/>
      <c r="B25" s="85" t="s">
        <v>85</v>
      </c>
      <c r="C25" s="5"/>
      <c r="D25" s="85"/>
      <c r="E25" s="5"/>
      <c r="F25" s="85"/>
      <c r="G25" s="5"/>
      <c r="H25" s="6"/>
      <c r="I25" s="85"/>
      <c r="J25" s="85" t="s">
        <v>85</v>
      </c>
      <c r="K25" s="5"/>
      <c r="L25" s="5"/>
      <c r="M25" s="5"/>
      <c r="N25" s="5"/>
    </row>
    <row r="26" spans="1:14" ht="13.5" customHeight="1" x14ac:dyDescent="0.3">
      <c r="A26" s="47">
        <v>5.41</v>
      </c>
      <c r="B26" s="14" t="s">
        <v>22</v>
      </c>
      <c r="C26" s="14">
        <v>0.33</v>
      </c>
      <c r="D26" s="8"/>
      <c r="E26" s="14"/>
      <c r="F26" s="14"/>
      <c r="G26" s="14"/>
      <c r="H26" s="10"/>
      <c r="I26" s="14"/>
      <c r="J26" s="14" t="s">
        <v>23</v>
      </c>
      <c r="K26" s="14">
        <v>0.92</v>
      </c>
      <c r="L26" s="14"/>
      <c r="M26" s="14"/>
      <c r="N26" s="35">
        <f>M26+K26+I26+G26+E26+C26</f>
        <v>1.25</v>
      </c>
    </row>
    <row r="27" spans="1:14" ht="25.2" customHeight="1" x14ac:dyDescent="0.3">
      <c r="A27" s="168"/>
      <c r="B27" s="4"/>
      <c r="C27" s="49"/>
      <c r="D27" s="12"/>
      <c r="E27" s="4"/>
      <c r="F27" s="12" t="s">
        <v>133</v>
      </c>
      <c r="G27" s="49"/>
      <c r="H27" s="6"/>
      <c r="I27" s="49"/>
      <c r="J27" s="4"/>
      <c r="K27" s="49"/>
      <c r="L27" s="4"/>
      <c r="M27" s="6"/>
      <c r="N27" s="6"/>
    </row>
    <row r="28" spans="1:14" ht="16.95" customHeight="1" x14ac:dyDescent="0.3">
      <c r="A28" s="167">
        <v>5.52</v>
      </c>
      <c r="B28" s="14"/>
      <c r="C28" s="47"/>
      <c r="D28" s="8"/>
      <c r="E28" s="14"/>
      <c r="F28" s="14" t="s">
        <v>23</v>
      </c>
      <c r="G28" s="47">
        <v>1.27</v>
      </c>
      <c r="H28" s="10"/>
      <c r="I28" s="47"/>
      <c r="J28" s="14"/>
      <c r="K28" s="47"/>
      <c r="L28" s="14"/>
      <c r="M28" s="10"/>
      <c r="N28" s="35">
        <f>M28+K28+I28+G28+E28+C28</f>
        <v>1.27</v>
      </c>
    </row>
    <row r="29" spans="1:14" ht="14.25" customHeight="1" x14ac:dyDescent="0.3">
      <c r="A29" s="186"/>
      <c r="B29" s="187"/>
      <c r="C29" s="188"/>
      <c r="D29" s="146"/>
      <c r="E29" s="188"/>
      <c r="F29" s="97" t="s">
        <v>139</v>
      </c>
      <c r="G29" s="187"/>
      <c r="H29" s="187"/>
      <c r="I29" s="29"/>
      <c r="J29" s="123"/>
      <c r="K29" s="55"/>
      <c r="L29" s="97" t="s">
        <v>139</v>
      </c>
      <c r="M29" s="29"/>
      <c r="N29" s="30"/>
    </row>
    <row r="30" spans="1:14" x14ac:dyDescent="0.3">
      <c r="A30" s="189">
        <v>6.26</v>
      </c>
      <c r="B30" s="61"/>
      <c r="C30" s="190"/>
      <c r="D30" s="61"/>
      <c r="E30" s="190"/>
      <c r="F30" s="61" t="s">
        <v>24</v>
      </c>
      <c r="G30" s="61">
        <v>0.33</v>
      </c>
      <c r="H30" s="61"/>
      <c r="I30" s="33"/>
      <c r="J30" s="43"/>
      <c r="K30" s="44"/>
      <c r="L30" s="190" t="s">
        <v>23</v>
      </c>
      <c r="M30" s="33">
        <v>1.1200000000000001</v>
      </c>
      <c r="N30" s="35">
        <f>M30+K30+I30+G30+E30+C30</f>
        <v>1.4500000000000002</v>
      </c>
    </row>
    <row r="31" spans="1:14" ht="11.25" customHeight="1" x14ac:dyDescent="0.3">
      <c r="A31" s="53"/>
      <c r="B31" s="28"/>
      <c r="C31" s="27"/>
      <c r="D31" s="28"/>
      <c r="E31" s="27"/>
      <c r="F31" s="28" t="s">
        <v>140</v>
      </c>
      <c r="G31" s="81"/>
      <c r="H31" s="28"/>
      <c r="I31" s="27"/>
      <c r="J31" s="28"/>
      <c r="K31" s="55"/>
      <c r="L31" s="146" t="s">
        <v>141</v>
      </c>
      <c r="M31" s="29"/>
      <c r="N31" s="29"/>
    </row>
    <row r="32" spans="1:14" x14ac:dyDescent="0.3">
      <c r="A32" s="59">
        <v>4.93</v>
      </c>
      <c r="B32" s="34"/>
      <c r="C32" s="31"/>
      <c r="D32" s="34"/>
      <c r="E32" s="31"/>
      <c r="F32" s="34" t="s">
        <v>24</v>
      </c>
      <c r="G32" s="148">
        <v>0.33</v>
      </c>
      <c r="H32" s="34"/>
      <c r="I32" s="31"/>
      <c r="J32" s="34"/>
      <c r="K32" s="44"/>
      <c r="L32" s="33" t="s">
        <v>23</v>
      </c>
      <c r="M32" s="33">
        <v>0.81</v>
      </c>
      <c r="N32" s="35">
        <f>M32+K32+I32+G32+E32+C32</f>
        <v>1.1400000000000001</v>
      </c>
    </row>
    <row r="33" spans="1:14" ht="12" customHeight="1" x14ac:dyDescent="0.3">
      <c r="A33" s="53"/>
      <c r="B33" s="191"/>
      <c r="C33" s="29"/>
      <c r="D33" s="188"/>
      <c r="E33" s="28"/>
      <c r="F33" s="188" t="s">
        <v>142</v>
      </c>
      <c r="G33" s="28"/>
      <c r="H33" s="29"/>
      <c r="I33" s="28"/>
      <c r="J33" s="188"/>
      <c r="K33" s="55"/>
      <c r="L33" s="188" t="s">
        <v>142</v>
      </c>
      <c r="M33" s="55"/>
      <c r="N33" s="29"/>
    </row>
    <row r="34" spans="1:14" ht="10.5" customHeight="1" x14ac:dyDescent="0.3">
      <c r="A34" s="59">
        <v>5.91</v>
      </c>
      <c r="B34" s="33"/>
      <c r="C34" s="33"/>
      <c r="D34" s="33"/>
      <c r="E34" s="33"/>
      <c r="F34" s="33" t="s">
        <v>24</v>
      </c>
      <c r="G34" s="33">
        <v>0.25</v>
      </c>
      <c r="H34" s="33"/>
      <c r="I34" s="33"/>
      <c r="J34" s="33"/>
      <c r="K34" s="44"/>
      <c r="L34" s="33" t="s">
        <v>143</v>
      </c>
      <c r="M34" s="44">
        <v>1</v>
      </c>
      <c r="N34" s="35">
        <f>M34+K34+I34+G34+E34+C34</f>
        <v>1.25</v>
      </c>
    </row>
    <row r="35" spans="1:14" ht="10.5" customHeight="1" x14ac:dyDescent="0.3">
      <c r="A35" s="5"/>
      <c r="B35" s="5"/>
      <c r="C35" s="132"/>
      <c r="D35" s="192" t="s">
        <v>144</v>
      </c>
      <c r="E35" s="193"/>
      <c r="F35" s="42"/>
      <c r="G35" s="135"/>
      <c r="H35" s="40"/>
      <c r="I35" s="135"/>
      <c r="J35" s="40" t="s">
        <v>144</v>
      </c>
      <c r="K35" s="135"/>
      <c r="L35" s="40"/>
      <c r="M35" s="40"/>
      <c r="N35" s="49"/>
    </row>
    <row r="36" spans="1:14" ht="11.25" customHeight="1" x14ac:dyDescent="0.3">
      <c r="A36" s="5">
        <v>5.82</v>
      </c>
      <c r="B36" s="5"/>
      <c r="C36" s="132"/>
      <c r="D36" s="192" t="s">
        <v>22</v>
      </c>
      <c r="E36" s="193">
        <v>0.34</v>
      </c>
      <c r="F36" s="42"/>
      <c r="G36" s="135"/>
      <c r="H36" s="40"/>
      <c r="I36" s="135"/>
      <c r="J36" s="40" t="s">
        <v>23</v>
      </c>
      <c r="K36" s="135">
        <v>1</v>
      </c>
      <c r="L36" s="40"/>
      <c r="M36" s="40"/>
      <c r="N36" s="35">
        <f>M36+K36+I36+G36+E36+C36</f>
        <v>1.34</v>
      </c>
    </row>
    <row r="37" spans="1:14" x14ac:dyDescent="0.3">
      <c r="A37" s="47">
        <v>4.33</v>
      </c>
      <c r="B37" s="4"/>
      <c r="C37" s="4"/>
      <c r="D37" s="115"/>
      <c r="E37" s="4"/>
      <c r="F37" s="115"/>
      <c r="G37" s="4"/>
      <c r="H37" s="4"/>
      <c r="I37" s="4"/>
      <c r="J37" s="128" t="s">
        <v>106</v>
      </c>
      <c r="K37" s="212">
        <v>1</v>
      </c>
      <c r="L37" s="115"/>
      <c r="M37" s="4"/>
      <c r="N37" s="35">
        <f>M37+K37+I37+G37+E37+C37</f>
        <v>1</v>
      </c>
    </row>
    <row r="38" spans="1:14" ht="9.75" customHeight="1" x14ac:dyDescent="0.3">
      <c r="A38" s="4"/>
      <c r="B38" s="194" t="s">
        <v>145</v>
      </c>
      <c r="C38" s="195"/>
      <c r="D38" s="196"/>
      <c r="E38" s="197"/>
      <c r="F38" s="198"/>
      <c r="G38" s="199"/>
      <c r="H38" s="194" t="s">
        <v>145</v>
      </c>
      <c r="I38" s="195"/>
      <c r="J38" s="194"/>
      <c r="K38" s="195"/>
      <c r="L38" s="194"/>
      <c r="M38" s="194"/>
      <c r="N38" s="199"/>
    </row>
    <row r="39" spans="1:14" ht="12.75" customHeight="1" x14ac:dyDescent="0.3">
      <c r="A39" s="14">
        <v>6.76</v>
      </c>
      <c r="B39" s="200" t="s">
        <v>23</v>
      </c>
      <c r="C39" s="201">
        <v>1</v>
      </c>
      <c r="D39" s="202"/>
      <c r="E39" s="203"/>
      <c r="F39" s="204"/>
      <c r="G39" s="205"/>
      <c r="H39" s="200" t="s">
        <v>24</v>
      </c>
      <c r="I39" s="206">
        <v>0.56000000000000005</v>
      </c>
      <c r="J39" s="200"/>
      <c r="K39" s="201"/>
      <c r="L39" s="200"/>
      <c r="M39" s="200"/>
      <c r="N39" s="35">
        <f>M39+K39+I39+G39+E39+C39</f>
        <v>1.56</v>
      </c>
    </row>
    <row r="40" spans="1:14" ht="9" customHeight="1" x14ac:dyDescent="0.3">
      <c r="A40" s="207"/>
      <c r="B40" s="28" t="s">
        <v>146</v>
      </c>
      <c r="C40" s="30"/>
      <c r="D40" s="28"/>
      <c r="E40" s="208"/>
      <c r="F40" s="28"/>
      <c r="G40" s="30"/>
      <c r="H40" s="29" t="s">
        <v>146</v>
      </c>
      <c r="I40" s="30"/>
      <c r="J40" s="12"/>
      <c r="K40" s="49"/>
      <c r="L40" s="12"/>
      <c r="M40" s="4"/>
      <c r="N40" s="49"/>
    </row>
    <row r="41" spans="1:14" ht="12.75" customHeight="1" x14ac:dyDescent="0.3">
      <c r="A41" s="209">
        <v>7.83</v>
      </c>
      <c r="B41" s="34" t="s">
        <v>24</v>
      </c>
      <c r="C41" s="35">
        <v>0.5</v>
      </c>
      <c r="D41" s="34"/>
      <c r="E41" s="210"/>
      <c r="F41" s="34"/>
      <c r="G41" s="35"/>
      <c r="H41" s="33" t="s">
        <v>143</v>
      </c>
      <c r="I41" s="35">
        <v>1.31</v>
      </c>
      <c r="J41" s="8"/>
      <c r="K41" s="47"/>
      <c r="L41" s="8"/>
      <c r="M41" s="14"/>
      <c r="N41" s="35">
        <f>M41+K41+I41+G41+E41+C41</f>
        <v>1.81</v>
      </c>
    </row>
    <row r="42" spans="1:14" ht="11.25" customHeight="1" x14ac:dyDescent="0.3">
      <c r="A42" s="63">
        <f>SUM(A3:A41)</f>
        <v>127.06999999999998</v>
      </c>
      <c r="B42" s="64" t="s">
        <v>9</v>
      </c>
      <c r="C42" s="65">
        <f>SUM(C3:C41)</f>
        <v>5.03</v>
      </c>
      <c r="D42" s="66"/>
      <c r="E42" s="65">
        <f>SUM(E3:E41)</f>
        <v>5.04</v>
      </c>
      <c r="F42" s="67"/>
      <c r="G42" s="65">
        <f>SUM(G3:G41)</f>
        <v>4.6399999999999997</v>
      </c>
      <c r="H42" s="64"/>
      <c r="I42" s="65">
        <f>SUM(I3:I41)</f>
        <v>5.4600000000000009</v>
      </c>
      <c r="J42" s="68"/>
      <c r="K42" s="65">
        <f>SUM(K3:K41)</f>
        <v>6.11</v>
      </c>
      <c r="L42" s="66"/>
      <c r="M42" s="69">
        <f>SUM(M3:M41)</f>
        <v>2.93</v>
      </c>
      <c r="N42" s="211">
        <f>SUM(N3:N41)</f>
        <v>29.209999999999997</v>
      </c>
    </row>
    <row r="43" spans="1:14" x14ac:dyDescent="0.3">
      <c r="A43" s="70"/>
      <c r="B43" s="18" t="s">
        <v>35</v>
      </c>
      <c r="C43" s="71"/>
      <c r="D43" s="18"/>
      <c r="E43" s="72"/>
      <c r="F43" t="str">
        <f>B1</f>
        <v>SARA MARTINEZ GONZALEZ-FIERRO</v>
      </c>
      <c r="G43" s="18"/>
      <c r="J43" s="70"/>
      <c r="K43" s="18" t="s">
        <v>34</v>
      </c>
      <c r="L43" s="18"/>
      <c r="M43" s="18"/>
    </row>
    <row r="44" spans="1:14" x14ac:dyDescent="0.3">
      <c r="A44" s="70"/>
      <c r="B44" s="18" t="s">
        <v>12</v>
      </c>
      <c r="C44" s="71"/>
      <c r="D44" s="74" t="s">
        <v>148</v>
      </c>
      <c r="F44" t="s">
        <v>147</v>
      </c>
      <c r="G44" s="74"/>
      <c r="H44" s="18"/>
      <c r="I44" s="18"/>
      <c r="J44" s="70"/>
      <c r="L44" s="18"/>
      <c r="M44" s="76">
        <f>N42*4.33</f>
        <v>126.47929999999999</v>
      </c>
    </row>
    <row r="45" spans="1:14" x14ac:dyDescent="0.3">
      <c r="A45" s="18"/>
      <c r="C45" s="18"/>
      <c r="E45" s="70"/>
      <c r="F45" s="100"/>
      <c r="G45" s="100"/>
      <c r="H45" s="75"/>
      <c r="J45" s="75"/>
      <c r="K45" s="75"/>
      <c r="L45" s="75"/>
      <c r="M45" s="75"/>
    </row>
  </sheetData>
  <pageMargins left="0" right="0" top="0" bottom="0" header="0" footer="0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3" workbookViewId="0">
      <selection sqref="A1:N40"/>
    </sheetView>
  </sheetViews>
  <sheetFormatPr baseColWidth="10" defaultRowHeight="14.4" x14ac:dyDescent="0.3"/>
  <cols>
    <col min="1" max="1" width="5.88671875" customWidth="1"/>
    <col min="2" max="2" width="17.109375" customWidth="1"/>
    <col min="3" max="3" width="5" customWidth="1"/>
    <col min="4" max="4" width="12.6640625" customWidth="1"/>
    <col min="5" max="5" width="4.88671875" customWidth="1"/>
    <col min="6" max="6" width="20.44140625" customWidth="1"/>
    <col min="7" max="7" width="5.5546875" customWidth="1"/>
    <col min="8" max="8" width="17.44140625" customWidth="1"/>
    <col min="9" max="9" width="4.44140625" customWidth="1"/>
    <col min="10" max="10" width="18" customWidth="1"/>
    <col min="11" max="11" width="5" customWidth="1"/>
    <col min="12" max="12" width="15.5546875" customWidth="1"/>
    <col min="13" max="13" width="4.6640625" customWidth="1"/>
    <col min="14" max="14" width="6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ht="20.399999999999999" x14ac:dyDescent="0.3">
      <c r="A3" s="172"/>
      <c r="B3" s="173" t="s">
        <v>134</v>
      </c>
      <c r="C3" s="172"/>
      <c r="D3" s="174"/>
      <c r="E3" s="172"/>
      <c r="F3" s="175"/>
      <c r="G3" s="172"/>
      <c r="H3" s="176"/>
      <c r="I3" s="172"/>
      <c r="J3" s="176"/>
      <c r="K3" s="172"/>
      <c r="L3" s="174"/>
      <c r="M3" s="174"/>
      <c r="N3" s="174"/>
    </row>
    <row r="4" spans="1:14" x14ac:dyDescent="0.3">
      <c r="A4" s="177">
        <v>2.17</v>
      </c>
      <c r="B4" s="178" t="s">
        <v>135</v>
      </c>
      <c r="C4" s="177">
        <v>0.5</v>
      </c>
      <c r="D4" s="179"/>
      <c r="E4" s="177"/>
      <c r="F4" s="180"/>
      <c r="G4" s="177"/>
      <c r="H4" s="181"/>
      <c r="I4" s="177"/>
      <c r="J4" s="181"/>
      <c r="K4" s="177"/>
      <c r="L4" s="179"/>
      <c r="M4" s="35"/>
      <c r="N4" s="35">
        <f>M4+K4+I4+G4+E4+C4</f>
        <v>0.5</v>
      </c>
    </row>
    <row r="5" spans="1:14" ht="18.75" customHeight="1" x14ac:dyDescent="0.3">
      <c r="A5" s="30"/>
      <c r="B5" s="198" t="s">
        <v>25</v>
      </c>
      <c r="C5" s="213"/>
      <c r="D5" s="198" t="s">
        <v>25</v>
      </c>
      <c r="E5" s="214"/>
      <c r="F5" s="198" t="s">
        <v>25</v>
      </c>
      <c r="G5" s="213"/>
      <c r="H5" s="198" t="s">
        <v>25</v>
      </c>
      <c r="I5" s="213"/>
      <c r="J5" s="198" t="s">
        <v>25</v>
      </c>
      <c r="K5" s="55"/>
      <c r="L5" s="29"/>
      <c r="M5" s="30"/>
      <c r="N5" s="30"/>
    </row>
    <row r="6" spans="1:14" x14ac:dyDescent="0.3">
      <c r="A6" s="35">
        <v>14.08</v>
      </c>
      <c r="B6" s="32" t="s">
        <v>24</v>
      </c>
      <c r="C6" s="44">
        <v>0.36</v>
      </c>
      <c r="D6" s="33" t="s">
        <v>22</v>
      </c>
      <c r="E6" s="44">
        <v>0.36</v>
      </c>
      <c r="F6" s="34" t="s">
        <v>24</v>
      </c>
      <c r="G6" s="44">
        <v>0.36</v>
      </c>
      <c r="H6" s="33" t="s">
        <v>26</v>
      </c>
      <c r="I6" s="44">
        <v>1.81</v>
      </c>
      <c r="J6" s="33" t="s">
        <v>24</v>
      </c>
      <c r="K6" s="44">
        <v>0.36</v>
      </c>
      <c r="L6" s="33"/>
      <c r="M6" s="35"/>
      <c r="N6" s="35">
        <f>M6+K6+I6+G6+E6+C6</f>
        <v>3.2499999999999996</v>
      </c>
    </row>
    <row r="7" spans="1:14" x14ac:dyDescent="0.3">
      <c r="A7" s="132"/>
      <c r="B7" s="131" t="s">
        <v>111</v>
      </c>
      <c r="C7" s="132"/>
      <c r="D7" s="131" t="s">
        <v>111</v>
      </c>
      <c r="E7" s="91"/>
      <c r="F7" s="131" t="s">
        <v>111</v>
      </c>
      <c r="G7" s="91"/>
      <c r="H7" s="131" t="s">
        <v>111</v>
      </c>
      <c r="I7" s="132"/>
      <c r="J7" s="131" t="s">
        <v>111</v>
      </c>
      <c r="K7" s="132"/>
      <c r="L7" s="131"/>
      <c r="M7" s="132"/>
      <c r="N7" s="132"/>
    </row>
    <row r="8" spans="1:14" x14ac:dyDescent="0.3">
      <c r="A8" s="47">
        <v>14.2</v>
      </c>
      <c r="B8" s="8" t="s">
        <v>22</v>
      </c>
      <c r="C8" s="47">
        <v>0.33</v>
      </c>
      <c r="D8" s="8" t="s">
        <v>23</v>
      </c>
      <c r="E8" s="82">
        <v>1.96</v>
      </c>
      <c r="F8" s="8" t="s">
        <v>24</v>
      </c>
      <c r="G8" s="82">
        <v>0.33</v>
      </c>
      <c r="H8" s="8" t="s">
        <v>22</v>
      </c>
      <c r="I8" s="133">
        <v>0.33</v>
      </c>
      <c r="J8" s="14" t="s">
        <v>24</v>
      </c>
      <c r="K8" s="133">
        <v>0.33</v>
      </c>
      <c r="L8" s="14"/>
      <c r="M8" s="47"/>
      <c r="N8" s="35">
        <f>M8+K8+I8+G8+E8+C8</f>
        <v>3.2800000000000002</v>
      </c>
    </row>
    <row r="9" spans="1:14" ht="12" customHeight="1" x14ac:dyDescent="0.3">
      <c r="A9" s="30"/>
      <c r="B9" s="45"/>
      <c r="C9" s="55"/>
      <c r="D9" s="45" t="s">
        <v>29</v>
      </c>
      <c r="E9" s="55"/>
      <c r="F9" s="45"/>
      <c r="G9" s="55"/>
      <c r="H9" s="45"/>
      <c r="I9" s="55"/>
      <c r="J9" s="45" t="s">
        <v>29</v>
      </c>
      <c r="K9" s="55"/>
      <c r="L9" s="4"/>
      <c r="M9" s="49"/>
      <c r="N9" s="49"/>
    </row>
    <row r="10" spans="1:14" x14ac:dyDescent="0.3">
      <c r="A10" s="35">
        <v>4</v>
      </c>
      <c r="B10" s="34"/>
      <c r="C10" s="44"/>
      <c r="D10" s="33" t="s">
        <v>22</v>
      </c>
      <c r="E10" s="78">
        <v>0.33</v>
      </c>
      <c r="F10" s="34"/>
      <c r="G10" s="44"/>
      <c r="H10" s="33"/>
      <c r="I10" s="78"/>
      <c r="J10" s="33" t="s">
        <v>23</v>
      </c>
      <c r="K10" s="78">
        <v>0.59</v>
      </c>
      <c r="L10" s="8"/>
      <c r="M10" s="47"/>
      <c r="N10" s="35">
        <f>M10+K10+I10+G10+E10+C10</f>
        <v>0.91999999999999993</v>
      </c>
    </row>
    <row r="11" spans="1:14" ht="9.75" customHeight="1" x14ac:dyDescent="0.3">
      <c r="A11" s="158"/>
      <c r="B11" s="18"/>
      <c r="C11" s="41"/>
      <c r="D11" s="45" t="s">
        <v>30</v>
      </c>
      <c r="E11" s="41"/>
      <c r="F11" s="45"/>
      <c r="G11" s="41"/>
      <c r="H11" s="45"/>
      <c r="I11" s="41"/>
      <c r="J11" s="45" t="s">
        <v>30</v>
      </c>
      <c r="K11" s="41"/>
      <c r="L11" s="11"/>
      <c r="M11" s="79"/>
      <c r="N11" s="79"/>
    </row>
    <row r="12" spans="1:14" x14ac:dyDescent="0.3">
      <c r="A12" s="35">
        <v>6</v>
      </c>
      <c r="B12" s="34"/>
      <c r="C12" s="44"/>
      <c r="D12" s="33" t="s">
        <v>23</v>
      </c>
      <c r="E12" s="78">
        <v>1.05</v>
      </c>
      <c r="F12" s="34"/>
      <c r="G12" s="78"/>
      <c r="H12" s="33"/>
      <c r="I12" s="78"/>
      <c r="J12" s="33" t="s">
        <v>24</v>
      </c>
      <c r="K12" s="78">
        <v>0.33</v>
      </c>
      <c r="L12" s="13"/>
      <c r="M12" s="80"/>
      <c r="N12" s="35">
        <f>M12+K12+I12+G12+E12+C12</f>
        <v>1.3800000000000001</v>
      </c>
    </row>
    <row r="13" spans="1:14" ht="11.25" customHeight="1" x14ac:dyDescent="0.3">
      <c r="A13" s="49"/>
      <c r="B13" s="51" t="s">
        <v>31</v>
      </c>
      <c r="C13" s="6"/>
      <c r="D13" s="51"/>
      <c r="E13" s="6"/>
      <c r="F13" s="52"/>
      <c r="G13" s="6"/>
      <c r="H13" s="51" t="s">
        <v>31</v>
      </c>
      <c r="I13" s="6"/>
      <c r="J13" s="51"/>
      <c r="K13" s="6"/>
      <c r="L13" s="11"/>
      <c r="M13" s="79"/>
      <c r="N13" s="79"/>
    </row>
    <row r="14" spans="1:14" x14ac:dyDescent="0.3">
      <c r="A14" s="47">
        <v>8.75</v>
      </c>
      <c r="B14" s="14" t="s">
        <v>23</v>
      </c>
      <c r="C14" s="82">
        <v>1.01</v>
      </c>
      <c r="D14" s="14"/>
      <c r="E14" s="82"/>
      <c r="F14" s="8"/>
      <c r="G14" s="10"/>
      <c r="H14" s="14" t="s">
        <v>23</v>
      </c>
      <c r="I14" s="10">
        <v>1.01</v>
      </c>
      <c r="J14" s="14"/>
      <c r="K14" s="10"/>
      <c r="L14" s="13"/>
      <c r="M14" s="80"/>
      <c r="N14" s="35">
        <f>M14+K14+I14+G14+E14+C14</f>
        <v>2.02</v>
      </c>
    </row>
    <row r="15" spans="1:14" ht="12.75" customHeight="1" x14ac:dyDescent="0.3">
      <c r="A15" s="160"/>
      <c r="B15" s="27"/>
      <c r="C15" s="12"/>
      <c r="D15" s="12" t="s">
        <v>79</v>
      </c>
      <c r="E15" s="108"/>
      <c r="F15" s="101"/>
      <c r="G15" s="102"/>
      <c r="H15" s="4"/>
      <c r="I15" s="4"/>
      <c r="J15" s="4" t="s">
        <v>79</v>
      </c>
      <c r="K15" s="4"/>
      <c r="L15" s="4"/>
      <c r="M15" s="4"/>
      <c r="N15" s="4"/>
    </row>
    <row r="16" spans="1:14" x14ac:dyDescent="0.3">
      <c r="A16" s="162">
        <v>5.75</v>
      </c>
      <c r="B16" s="104"/>
      <c r="C16" s="85"/>
      <c r="D16" s="85" t="s">
        <v>124</v>
      </c>
      <c r="E16" s="106">
        <v>1</v>
      </c>
      <c r="F16" s="105"/>
      <c r="G16" s="107"/>
      <c r="H16" s="5"/>
      <c r="I16" s="5"/>
      <c r="J16" s="5" t="s">
        <v>125</v>
      </c>
      <c r="K16" s="5">
        <v>0.33</v>
      </c>
      <c r="L16" s="5"/>
      <c r="M16" s="5"/>
      <c r="N16" s="35">
        <f>M16+K16+I16+G16+E16+C16</f>
        <v>1.33</v>
      </c>
    </row>
    <row r="17" spans="1:14" ht="11.25" customHeight="1" x14ac:dyDescent="0.3">
      <c r="A17" s="163"/>
      <c r="B17" s="81" t="s">
        <v>82</v>
      </c>
      <c r="C17" s="12"/>
      <c r="D17" s="101"/>
      <c r="E17" s="108"/>
      <c r="F17" s="101"/>
      <c r="G17" s="102"/>
      <c r="H17" s="81" t="s">
        <v>82</v>
      </c>
      <c r="I17" s="4"/>
      <c r="J17" s="4"/>
      <c r="K17" s="4"/>
      <c r="L17" s="4"/>
      <c r="M17" s="4"/>
      <c r="N17" s="4"/>
    </row>
    <row r="18" spans="1:14" x14ac:dyDescent="0.3">
      <c r="A18" s="164">
        <v>6.26</v>
      </c>
      <c r="B18" s="31" t="s">
        <v>23</v>
      </c>
      <c r="C18" s="8">
        <v>1</v>
      </c>
      <c r="D18" s="26"/>
      <c r="E18" s="109"/>
      <c r="F18" s="26"/>
      <c r="G18" s="16"/>
      <c r="H18" s="14" t="s">
        <v>24</v>
      </c>
      <c r="I18" s="14">
        <v>0.44</v>
      </c>
      <c r="J18" s="14"/>
      <c r="K18" s="14"/>
      <c r="L18" s="14"/>
      <c r="M18" s="14"/>
      <c r="N18" s="35">
        <f>M18+K18+I18+G18+E18+C18</f>
        <v>1.44</v>
      </c>
    </row>
    <row r="19" spans="1:14" ht="11.25" customHeight="1" x14ac:dyDescent="0.3">
      <c r="A19" s="165"/>
      <c r="B19" s="29"/>
      <c r="C19" s="124"/>
      <c r="D19" s="96"/>
      <c r="E19" s="29"/>
      <c r="F19" s="142" t="s">
        <v>122</v>
      </c>
      <c r="G19" s="29"/>
      <c r="H19" s="125"/>
      <c r="I19" s="29"/>
      <c r="J19" s="142"/>
      <c r="K19" s="29"/>
      <c r="L19" s="29"/>
      <c r="M19" s="29"/>
      <c r="N19" s="29"/>
    </row>
    <row r="20" spans="1:14" ht="12" customHeight="1" x14ac:dyDescent="0.3">
      <c r="A20" s="166">
        <v>2.5</v>
      </c>
      <c r="B20" s="33"/>
      <c r="C20" s="126"/>
      <c r="D20" s="46"/>
      <c r="E20" s="33"/>
      <c r="F20" s="143" t="s">
        <v>108</v>
      </c>
      <c r="G20" s="33">
        <v>0.56999999999999995</v>
      </c>
      <c r="H20" s="127"/>
      <c r="I20" s="33"/>
      <c r="J20" s="143"/>
      <c r="K20" s="33"/>
      <c r="L20" s="33"/>
      <c r="M20" s="14"/>
      <c r="N20" s="35">
        <f>M20+K20+I20+G20+E20+C20</f>
        <v>0.56999999999999995</v>
      </c>
    </row>
    <row r="21" spans="1:14" ht="10.5" customHeight="1" x14ac:dyDescent="0.3">
      <c r="A21" s="165"/>
      <c r="B21" s="28"/>
      <c r="C21" s="30"/>
      <c r="D21" s="29"/>
      <c r="E21" s="30"/>
      <c r="F21" s="28" t="s">
        <v>110</v>
      </c>
      <c r="G21" s="55"/>
      <c r="H21" s="28"/>
      <c r="I21" s="30"/>
      <c r="J21" s="29"/>
      <c r="K21" s="30"/>
      <c r="L21" s="29"/>
      <c r="M21" s="55"/>
      <c r="N21" s="55"/>
    </row>
    <row r="22" spans="1:14" ht="12.75" customHeight="1" x14ac:dyDescent="0.3">
      <c r="A22" s="166">
        <v>5.18</v>
      </c>
      <c r="B22" s="33"/>
      <c r="C22" s="35"/>
      <c r="D22" s="33"/>
      <c r="E22" s="35"/>
      <c r="F22" s="33" t="s">
        <v>23</v>
      </c>
      <c r="G22" s="44">
        <v>1.2</v>
      </c>
      <c r="H22" s="34"/>
      <c r="I22" s="35"/>
      <c r="J22" s="33"/>
      <c r="K22" s="35"/>
      <c r="L22" s="33"/>
      <c r="M22" s="44"/>
      <c r="N22" s="35">
        <f>M22+K22+I22+G22+E22+C22</f>
        <v>1.2</v>
      </c>
    </row>
    <row r="23" spans="1:14" ht="10.5" customHeight="1" x14ac:dyDescent="0.3">
      <c r="A23" s="184"/>
      <c r="B23" s="28"/>
      <c r="C23" s="55"/>
      <c r="D23" s="29"/>
      <c r="E23" s="185"/>
      <c r="F23" s="28"/>
      <c r="G23" s="139"/>
      <c r="H23" s="29"/>
      <c r="I23" s="139"/>
      <c r="J23" s="28" t="s">
        <v>136</v>
      </c>
      <c r="K23" s="55"/>
      <c r="L23" s="11"/>
      <c r="M23" s="11"/>
      <c r="N23" s="11"/>
    </row>
    <row r="24" spans="1:14" ht="10.5" customHeight="1" x14ac:dyDescent="0.3">
      <c r="A24" s="31">
        <v>5.41</v>
      </c>
      <c r="B24" s="34"/>
      <c r="C24" s="44"/>
      <c r="D24" s="33"/>
      <c r="E24" s="140"/>
      <c r="F24" s="34"/>
      <c r="G24" s="147"/>
      <c r="H24" s="33"/>
      <c r="I24" s="147"/>
      <c r="J24" s="34" t="s">
        <v>137</v>
      </c>
      <c r="K24" s="44">
        <v>1.25</v>
      </c>
      <c r="L24" s="13"/>
      <c r="M24" s="47"/>
      <c r="N24" s="35">
        <f>M24+K24+I24+G24+E24+C24</f>
        <v>1.25</v>
      </c>
    </row>
    <row r="25" spans="1:14" ht="11.25" customHeight="1" x14ac:dyDescent="0.3">
      <c r="A25" s="49"/>
      <c r="B25" s="85" t="s">
        <v>85</v>
      </c>
      <c r="C25" s="5"/>
      <c r="D25" s="85"/>
      <c r="E25" s="5"/>
      <c r="F25" s="85"/>
      <c r="G25" s="5"/>
      <c r="H25" s="6"/>
      <c r="I25" s="85"/>
      <c r="J25" s="85" t="s">
        <v>85</v>
      </c>
      <c r="K25" s="5"/>
      <c r="L25" s="5"/>
      <c r="M25" s="5"/>
      <c r="N25" s="5"/>
    </row>
    <row r="26" spans="1:14" ht="12.75" customHeight="1" x14ac:dyDescent="0.3">
      <c r="A26" s="47">
        <v>5.41</v>
      </c>
      <c r="B26" s="14" t="s">
        <v>22</v>
      </c>
      <c r="C26" s="14">
        <v>0.33</v>
      </c>
      <c r="D26" s="8"/>
      <c r="E26" s="14"/>
      <c r="F26" s="14"/>
      <c r="G26" s="14"/>
      <c r="H26" s="10"/>
      <c r="I26" s="14"/>
      <c r="J26" s="14" t="s">
        <v>23</v>
      </c>
      <c r="K26" s="14">
        <v>0.92</v>
      </c>
      <c r="L26" s="14"/>
      <c r="M26" s="14"/>
      <c r="N26" s="35">
        <f>M26+K26+I26+G26+E26+C26</f>
        <v>1.25</v>
      </c>
    </row>
    <row r="27" spans="1:14" ht="12" customHeight="1" x14ac:dyDescent="0.3">
      <c r="A27" s="168"/>
      <c r="B27" s="4"/>
      <c r="C27" s="49"/>
      <c r="D27" s="12"/>
      <c r="E27" s="4"/>
      <c r="F27" s="28" t="s">
        <v>133</v>
      </c>
      <c r="G27" s="49"/>
      <c r="H27" s="6"/>
      <c r="I27" s="49"/>
      <c r="J27" s="4"/>
      <c r="K27" s="49"/>
      <c r="L27" s="4"/>
      <c r="M27" s="6"/>
      <c r="N27" s="6"/>
    </row>
    <row r="28" spans="1:14" x14ac:dyDescent="0.3">
      <c r="A28" s="167">
        <v>5.52</v>
      </c>
      <c r="B28" s="14"/>
      <c r="C28" s="47"/>
      <c r="D28" s="8"/>
      <c r="E28" s="14"/>
      <c r="F28" s="14" t="s">
        <v>23</v>
      </c>
      <c r="G28" s="47">
        <v>1.27</v>
      </c>
      <c r="H28" s="10"/>
      <c r="I28" s="47"/>
      <c r="J28" s="14"/>
      <c r="K28" s="47"/>
      <c r="L28" s="14"/>
      <c r="M28" s="10"/>
      <c r="N28" s="35">
        <f>M28+K28+I28+G28+E28+C28</f>
        <v>1.27</v>
      </c>
    </row>
    <row r="29" spans="1:14" ht="9.75" customHeight="1" x14ac:dyDescent="0.3">
      <c r="A29" s="186"/>
      <c r="B29" s="187"/>
      <c r="C29" s="188"/>
      <c r="D29" s="146"/>
      <c r="E29" s="188"/>
      <c r="F29" s="97" t="s">
        <v>139</v>
      </c>
      <c r="G29" s="187"/>
      <c r="H29" s="187"/>
      <c r="I29" s="29"/>
      <c r="J29" s="123"/>
      <c r="K29" s="55"/>
      <c r="L29" s="97" t="s">
        <v>139</v>
      </c>
      <c r="M29" s="29"/>
      <c r="N29" s="30"/>
    </row>
    <row r="30" spans="1:14" ht="12" customHeight="1" x14ac:dyDescent="0.3">
      <c r="A30" s="189">
        <v>6.26</v>
      </c>
      <c r="B30" s="61"/>
      <c r="C30" s="190"/>
      <c r="D30" s="61"/>
      <c r="E30" s="190"/>
      <c r="F30" s="61" t="s">
        <v>24</v>
      </c>
      <c r="G30" s="61">
        <v>0.33</v>
      </c>
      <c r="H30" s="61"/>
      <c r="I30" s="33"/>
      <c r="J30" s="43"/>
      <c r="K30" s="44"/>
      <c r="L30" s="190" t="s">
        <v>23</v>
      </c>
      <c r="M30" s="33">
        <v>1.1200000000000001</v>
      </c>
      <c r="N30" s="35">
        <f>M30+K30+I30+G30+E30+C30</f>
        <v>1.4500000000000002</v>
      </c>
    </row>
    <row r="31" spans="1:14" ht="13.5" customHeight="1" x14ac:dyDescent="0.3">
      <c r="A31" s="53"/>
      <c r="B31" s="28"/>
      <c r="C31" s="27"/>
      <c r="D31" s="28"/>
      <c r="E31" s="27"/>
      <c r="F31" s="28" t="s">
        <v>140</v>
      </c>
      <c r="G31" s="81"/>
      <c r="H31" s="28"/>
      <c r="I31" s="27"/>
      <c r="J31" s="28"/>
      <c r="K31" s="55"/>
      <c r="L31" s="146" t="s">
        <v>141</v>
      </c>
      <c r="M31" s="29"/>
      <c r="N31" s="29"/>
    </row>
    <row r="32" spans="1:14" x14ac:dyDescent="0.3">
      <c r="A32" s="59">
        <v>4.93</v>
      </c>
      <c r="B32" s="34"/>
      <c r="C32" s="31"/>
      <c r="D32" s="34"/>
      <c r="E32" s="31"/>
      <c r="F32" s="34" t="s">
        <v>24</v>
      </c>
      <c r="G32" s="148">
        <v>0.33</v>
      </c>
      <c r="H32" s="34"/>
      <c r="I32" s="31"/>
      <c r="J32" s="34"/>
      <c r="K32" s="44"/>
      <c r="L32" s="33" t="s">
        <v>23</v>
      </c>
      <c r="M32" s="33">
        <v>0.81</v>
      </c>
      <c r="N32" s="35">
        <f>M32+K32+I32+G32+E32+C32</f>
        <v>1.1400000000000001</v>
      </c>
    </row>
    <row r="33" spans="1:14" ht="12" customHeight="1" x14ac:dyDescent="0.3">
      <c r="A33" s="53"/>
      <c r="B33" s="191"/>
      <c r="C33" s="29"/>
      <c r="D33" s="188"/>
      <c r="E33" s="28"/>
      <c r="F33" s="188" t="s">
        <v>142</v>
      </c>
      <c r="G33" s="28"/>
      <c r="H33" s="29"/>
      <c r="I33" s="28"/>
      <c r="J33" s="188"/>
      <c r="K33" s="55"/>
      <c r="L33" s="188" t="s">
        <v>142</v>
      </c>
      <c r="M33" s="55"/>
      <c r="N33" s="29"/>
    </row>
    <row r="34" spans="1:14" ht="10.5" customHeight="1" x14ac:dyDescent="0.3">
      <c r="A34" s="59">
        <v>5.91</v>
      </c>
      <c r="B34" s="33"/>
      <c r="C34" s="33"/>
      <c r="D34" s="33"/>
      <c r="E34" s="33"/>
      <c r="F34" s="33" t="s">
        <v>24</v>
      </c>
      <c r="G34" s="33">
        <v>0.25</v>
      </c>
      <c r="H34" s="33"/>
      <c r="I34" s="33"/>
      <c r="J34" s="33"/>
      <c r="K34" s="44"/>
      <c r="L34" s="33" t="s">
        <v>143</v>
      </c>
      <c r="M34" s="44">
        <v>1</v>
      </c>
      <c r="N34" s="35">
        <f>M34+K34+I34+G34+E34+C34</f>
        <v>1.25</v>
      </c>
    </row>
    <row r="35" spans="1:14" ht="11.25" customHeight="1" x14ac:dyDescent="0.3">
      <c r="A35" s="63">
        <f>SUM(A3:A34)</f>
        <v>102.32999999999998</v>
      </c>
      <c r="B35" s="64" t="s">
        <v>9</v>
      </c>
      <c r="C35" s="65">
        <f>SUM(C3:C34)</f>
        <v>3.5300000000000002</v>
      </c>
      <c r="D35" s="66"/>
      <c r="E35" s="65">
        <f>SUM(E3:E34)</f>
        <v>4.7</v>
      </c>
      <c r="F35" s="67"/>
      <c r="G35" s="65">
        <f>SUM(G3:G34)</f>
        <v>4.6399999999999997</v>
      </c>
      <c r="H35" s="64"/>
      <c r="I35" s="65">
        <f>SUM(I3:I34)</f>
        <v>3.5900000000000003</v>
      </c>
      <c r="J35" s="68"/>
      <c r="K35" s="65">
        <f>SUM(K3:K34)</f>
        <v>4.1100000000000003</v>
      </c>
      <c r="L35" s="66"/>
      <c r="M35" s="69">
        <f>SUM(M3:M34)</f>
        <v>2.93</v>
      </c>
      <c r="N35" s="211">
        <f>SUM(N3:N34)</f>
        <v>23.5</v>
      </c>
    </row>
    <row r="36" spans="1:14" x14ac:dyDescent="0.3">
      <c r="A36" s="70"/>
      <c r="B36" s="18" t="s">
        <v>35</v>
      </c>
      <c r="D36" s="18"/>
      <c r="F36" s="74" t="s">
        <v>149</v>
      </c>
      <c r="I36" s="18"/>
      <c r="J36" s="18" t="s">
        <v>34</v>
      </c>
      <c r="K36" s="18"/>
      <c r="L36" s="18"/>
      <c r="M36" s="18"/>
    </row>
    <row r="37" spans="1:14" x14ac:dyDescent="0.3">
      <c r="A37" s="70"/>
      <c r="C37" s="18" t="s">
        <v>12</v>
      </c>
      <c r="D37" s="18"/>
      <c r="F37" t="str">
        <f>B1</f>
        <v>SARA MARTINEZ GONZALEZ-FIERRO</v>
      </c>
      <c r="G37" s="74"/>
      <c r="H37" s="18"/>
      <c r="I37" s="18"/>
      <c r="J37" s="70"/>
      <c r="K37" s="76"/>
      <c r="L37" s="18">
        <f>N35*4.33</f>
        <v>101.755</v>
      </c>
      <c r="M37" s="18"/>
    </row>
    <row r="38" spans="1:14" x14ac:dyDescent="0.3">
      <c r="A38" s="18"/>
      <c r="C38" s="18"/>
      <c r="E38" s="70"/>
      <c r="F38" s="100"/>
      <c r="G38" s="100"/>
      <c r="H38" s="75"/>
      <c r="J38" s="75"/>
      <c r="K38" s="75"/>
      <c r="L38" s="75"/>
      <c r="M38" s="75"/>
    </row>
    <row r="39" spans="1:14" x14ac:dyDescent="0.3">
      <c r="F39" t="s">
        <v>138</v>
      </c>
    </row>
  </sheetData>
  <pageMargins left="0" right="0" top="0" bottom="0" header="0" footer="0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M32"/>
    </sheetView>
  </sheetViews>
  <sheetFormatPr baseColWidth="10" defaultRowHeight="14.4" x14ac:dyDescent="0.3"/>
  <cols>
    <col min="1" max="1" width="5.6640625" customWidth="1"/>
    <col min="2" max="2" width="19.6640625" customWidth="1"/>
    <col min="3" max="3" width="4.6640625" customWidth="1"/>
    <col min="4" max="4" width="19.5546875" customWidth="1"/>
    <col min="5" max="5" width="4.6640625" customWidth="1"/>
    <col min="6" max="6" width="23.109375" customWidth="1"/>
    <col min="7" max="7" width="5.33203125" customWidth="1"/>
    <col min="8" max="8" width="19" customWidth="1"/>
    <col min="9" max="9" width="5.109375" customWidth="1"/>
    <col min="10" max="10" width="19.5546875" customWidth="1"/>
    <col min="11" max="11" width="4.88671875" customWidth="1"/>
    <col min="12" max="12" width="5" customWidth="1"/>
    <col min="13" max="13" width="5.5546875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</row>
    <row r="3" spans="1:14" x14ac:dyDescent="0.3">
      <c r="A3" s="172"/>
      <c r="B3" s="173" t="s">
        <v>134</v>
      </c>
      <c r="C3" s="172"/>
      <c r="D3" s="174"/>
      <c r="E3" s="172"/>
      <c r="F3" s="175"/>
      <c r="G3" s="172"/>
      <c r="H3" s="176"/>
      <c r="I3" s="172"/>
      <c r="J3" s="176"/>
      <c r="K3" s="172"/>
      <c r="L3" s="174"/>
      <c r="M3" s="174"/>
      <c r="N3" s="182"/>
    </row>
    <row r="4" spans="1:14" x14ac:dyDescent="0.3">
      <c r="A4" s="177">
        <v>2.17</v>
      </c>
      <c r="B4" s="178" t="s">
        <v>135</v>
      </c>
      <c r="C4" s="177">
        <v>0.5</v>
      </c>
      <c r="D4" s="179"/>
      <c r="E4" s="177"/>
      <c r="F4" s="180"/>
      <c r="G4" s="177"/>
      <c r="H4" s="181"/>
      <c r="I4" s="177"/>
      <c r="J4" s="181"/>
      <c r="K4" s="177"/>
      <c r="L4" s="179"/>
      <c r="M4" s="35">
        <f>C4+E4+G4+I4+K4</f>
        <v>0.5</v>
      </c>
      <c r="N4" s="183"/>
    </row>
    <row r="5" spans="1:14" ht="18.75" customHeight="1" x14ac:dyDescent="0.3">
      <c r="A5" s="30"/>
      <c r="B5" s="28" t="s">
        <v>25</v>
      </c>
      <c r="C5" s="55"/>
      <c r="D5" s="28" t="s">
        <v>25</v>
      </c>
      <c r="E5" s="81"/>
      <c r="F5" s="28" t="s">
        <v>25</v>
      </c>
      <c r="G5" s="55"/>
      <c r="H5" s="28" t="s">
        <v>25</v>
      </c>
      <c r="I5" s="55"/>
      <c r="J5" s="28" t="s">
        <v>25</v>
      </c>
      <c r="K5" s="55"/>
      <c r="L5" s="29"/>
      <c r="M5" s="30"/>
    </row>
    <row r="6" spans="1:14" x14ac:dyDescent="0.3">
      <c r="A6" s="35">
        <v>14.08</v>
      </c>
      <c r="B6" s="32" t="s">
        <v>24</v>
      </c>
      <c r="C6" s="44">
        <v>0.36</v>
      </c>
      <c r="D6" s="33" t="s">
        <v>22</v>
      </c>
      <c r="E6" s="44">
        <v>0.36</v>
      </c>
      <c r="F6" s="34" t="s">
        <v>24</v>
      </c>
      <c r="G6" s="44">
        <v>0.36</v>
      </c>
      <c r="H6" s="33" t="s">
        <v>26</v>
      </c>
      <c r="I6" s="44">
        <v>1.81</v>
      </c>
      <c r="J6" s="33" t="s">
        <v>24</v>
      </c>
      <c r="K6" s="44">
        <v>0.36</v>
      </c>
      <c r="L6" s="33"/>
      <c r="M6" s="35">
        <f>C6+E6+G6+I6+K6</f>
        <v>3.25</v>
      </c>
    </row>
    <row r="7" spans="1:14" x14ac:dyDescent="0.3">
      <c r="A7" s="132"/>
      <c r="B7" s="131" t="s">
        <v>111</v>
      </c>
      <c r="C7" s="132"/>
      <c r="D7" s="131" t="s">
        <v>111</v>
      </c>
      <c r="E7" s="91"/>
      <c r="F7" s="131" t="s">
        <v>111</v>
      </c>
      <c r="G7" s="91"/>
      <c r="H7" s="131" t="s">
        <v>111</v>
      </c>
      <c r="I7" s="132"/>
      <c r="J7" s="131" t="s">
        <v>111</v>
      </c>
      <c r="K7" s="132"/>
      <c r="L7" s="131"/>
      <c r="M7" s="132"/>
    </row>
    <row r="8" spans="1:14" x14ac:dyDescent="0.3">
      <c r="A8" s="47">
        <v>14.2</v>
      </c>
      <c r="B8" s="8" t="s">
        <v>22</v>
      </c>
      <c r="C8" s="47">
        <v>0.33</v>
      </c>
      <c r="D8" s="8" t="s">
        <v>23</v>
      </c>
      <c r="E8" s="82">
        <v>1.96</v>
      </c>
      <c r="F8" s="8" t="s">
        <v>24</v>
      </c>
      <c r="G8" s="82">
        <v>0.33</v>
      </c>
      <c r="H8" s="8" t="s">
        <v>22</v>
      </c>
      <c r="I8" s="133">
        <v>0.33</v>
      </c>
      <c r="J8" s="14" t="s">
        <v>24</v>
      </c>
      <c r="K8" s="133">
        <v>0.33</v>
      </c>
      <c r="L8" s="14"/>
      <c r="M8" s="47">
        <f>C8+E8+G8+I8+K8</f>
        <v>3.2800000000000002</v>
      </c>
    </row>
    <row r="9" spans="1:14" x14ac:dyDescent="0.3">
      <c r="A9" s="30"/>
      <c r="B9" s="45"/>
      <c r="C9" s="55"/>
      <c r="D9" s="45" t="s">
        <v>29</v>
      </c>
      <c r="E9" s="55"/>
      <c r="F9" s="45"/>
      <c r="G9" s="55"/>
      <c r="H9" s="45"/>
      <c r="I9" s="55"/>
      <c r="J9" s="45" t="s">
        <v>29</v>
      </c>
      <c r="K9" s="55"/>
      <c r="L9" s="4"/>
      <c r="M9" s="49"/>
    </row>
    <row r="10" spans="1:14" x14ac:dyDescent="0.3">
      <c r="A10" s="35">
        <v>4</v>
      </c>
      <c r="B10" s="34"/>
      <c r="C10" s="44"/>
      <c r="D10" s="33" t="s">
        <v>22</v>
      </c>
      <c r="E10" s="78">
        <v>0.33</v>
      </c>
      <c r="F10" s="34"/>
      <c r="G10" s="44"/>
      <c r="H10" s="33"/>
      <c r="I10" s="78"/>
      <c r="J10" s="33" t="s">
        <v>23</v>
      </c>
      <c r="K10" s="78">
        <v>0.59</v>
      </c>
      <c r="L10" s="8"/>
      <c r="M10" s="47">
        <f>E10+K10</f>
        <v>0.91999999999999993</v>
      </c>
    </row>
    <row r="11" spans="1:14" x14ac:dyDescent="0.3">
      <c r="A11" s="158"/>
      <c r="B11" s="18"/>
      <c r="C11" s="41"/>
      <c r="D11" s="45" t="s">
        <v>30</v>
      </c>
      <c r="E11" s="41"/>
      <c r="F11" s="45"/>
      <c r="G11" s="41"/>
      <c r="H11" s="45"/>
      <c r="I11" s="41"/>
      <c r="J11" s="45" t="s">
        <v>30</v>
      </c>
      <c r="K11" s="41"/>
      <c r="L11" s="11"/>
      <c r="M11" s="79"/>
    </row>
    <row r="12" spans="1:14" x14ac:dyDescent="0.3">
      <c r="A12" s="35">
        <v>6</v>
      </c>
      <c r="B12" s="34"/>
      <c r="C12" s="44"/>
      <c r="D12" s="33" t="s">
        <v>23</v>
      </c>
      <c r="E12" s="78">
        <v>1.05</v>
      </c>
      <c r="F12" s="34"/>
      <c r="G12" s="78"/>
      <c r="H12" s="33"/>
      <c r="I12" s="78"/>
      <c r="J12" s="33" t="s">
        <v>24</v>
      </c>
      <c r="K12" s="78">
        <v>0.33</v>
      </c>
      <c r="L12" s="13"/>
      <c r="M12" s="80">
        <f>E12+K12</f>
        <v>1.3800000000000001</v>
      </c>
    </row>
    <row r="13" spans="1:14" x14ac:dyDescent="0.3">
      <c r="A13" s="49"/>
      <c r="B13" s="51" t="s">
        <v>31</v>
      </c>
      <c r="C13" s="6"/>
      <c r="D13" s="51"/>
      <c r="E13" s="6"/>
      <c r="F13" s="52"/>
      <c r="G13" s="6"/>
      <c r="H13" s="51" t="s">
        <v>31</v>
      </c>
      <c r="I13" s="6"/>
      <c r="J13" s="51"/>
      <c r="K13" s="6"/>
      <c r="L13" s="11"/>
      <c r="M13" s="79"/>
    </row>
    <row r="14" spans="1:14" x14ac:dyDescent="0.3">
      <c r="A14" s="47">
        <v>8.75</v>
      </c>
      <c r="B14" s="14" t="s">
        <v>23</v>
      </c>
      <c r="C14" s="82">
        <v>1.01</v>
      </c>
      <c r="D14" s="14"/>
      <c r="E14" s="82"/>
      <c r="F14" s="8"/>
      <c r="G14" s="10"/>
      <c r="H14" s="14" t="s">
        <v>23</v>
      </c>
      <c r="I14" s="10">
        <v>1.01</v>
      </c>
      <c r="J14" s="14"/>
      <c r="K14" s="10"/>
      <c r="L14" s="13"/>
      <c r="M14" s="80">
        <f>C14+I14</f>
        <v>2.02</v>
      </c>
    </row>
    <row r="15" spans="1:14" x14ac:dyDescent="0.3">
      <c r="A15" s="160"/>
      <c r="B15" s="27"/>
      <c r="C15" s="12"/>
      <c r="D15" s="12" t="s">
        <v>79</v>
      </c>
      <c r="E15" s="108"/>
      <c r="F15" s="101"/>
      <c r="G15" s="102"/>
      <c r="H15" s="4"/>
      <c r="I15" s="4"/>
      <c r="J15" s="4" t="s">
        <v>79</v>
      </c>
      <c r="K15" s="4"/>
      <c r="L15" s="4"/>
      <c r="M15" s="4"/>
    </row>
    <row r="16" spans="1:14" x14ac:dyDescent="0.3">
      <c r="A16" s="162">
        <v>5.75</v>
      </c>
      <c r="B16" s="104"/>
      <c r="C16" s="85"/>
      <c r="D16" s="85" t="s">
        <v>124</v>
      </c>
      <c r="E16" s="106">
        <v>1</v>
      </c>
      <c r="F16" s="105"/>
      <c r="G16" s="107"/>
      <c r="H16" s="5"/>
      <c r="I16" s="5"/>
      <c r="J16" s="5" t="s">
        <v>125</v>
      </c>
      <c r="K16" s="5">
        <v>0.33</v>
      </c>
      <c r="L16" s="5"/>
      <c r="M16" s="5">
        <f>E16+K16</f>
        <v>1.33</v>
      </c>
    </row>
    <row r="17" spans="1:13" ht="12.75" customHeight="1" x14ac:dyDescent="0.3">
      <c r="A17" s="163"/>
      <c r="B17" s="81" t="s">
        <v>82</v>
      </c>
      <c r="C17" s="12"/>
      <c r="D17" s="101"/>
      <c r="E17" s="108"/>
      <c r="F17" s="101"/>
      <c r="G17" s="102"/>
      <c r="H17" s="81" t="s">
        <v>82</v>
      </c>
      <c r="I17" s="4"/>
      <c r="J17" s="4"/>
      <c r="K17" s="4"/>
      <c r="L17" s="4"/>
      <c r="M17" s="4"/>
    </row>
    <row r="18" spans="1:13" x14ac:dyDescent="0.3">
      <c r="A18" s="164">
        <v>6.26</v>
      </c>
      <c r="B18" s="31" t="s">
        <v>23</v>
      </c>
      <c r="C18" s="8">
        <v>1</v>
      </c>
      <c r="D18" s="26"/>
      <c r="E18" s="109"/>
      <c r="F18" s="26"/>
      <c r="G18" s="16"/>
      <c r="H18" s="14" t="s">
        <v>24</v>
      </c>
      <c r="I18" s="14">
        <v>0.44</v>
      </c>
      <c r="J18" s="14"/>
      <c r="K18" s="14"/>
      <c r="L18" s="14"/>
      <c r="M18" s="14">
        <f>C18+I18</f>
        <v>1.44</v>
      </c>
    </row>
    <row r="19" spans="1:13" ht="11.25" customHeight="1" x14ac:dyDescent="0.3">
      <c r="A19" s="165"/>
      <c r="B19" s="29"/>
      <c r="C19" s="124"/>
      <c r="D19" s="96"/>
      <c r="E19" s="29"/>
      <c r="F19" s="142" t="s">
        <v>122</v>
      </c>
      <c r="G19" s="29"/>
      <c r="H19" s="125"/>
      <c r="I19" s="29"/>
      <c r="J19" s="142"/>
      <c r="K19" s="29"/>
      <c r="L19" s="29"/>
      <c r="M19" s="29"/>
    </row>
    <row r="20" spans="1:13" ht="15.75" customHeight="1" x14ac:dyDescent="0.3">
      <c r="A20" s="166">
        <v>2.5</v>
      </c>
      <c r="B20" s="33"/>
      <c r="C20" s="126"/>
      <c r="D20" s="46"/>
      <c r="E20" s="33"/>
      <c r="F20" s="143" t="s">
        <v>108</v>
      </c>
      <c r="G20" s="33">
        <v>0.56999999999999995</v>
      </c>
      <c r="H20" s="127"/>
      <c r="I20" s="33"/>
      <c r="J20" s="143"/>
      <c r="K20" s="33"/>
      <c r="L20" s="33"/>
      <c r="M20" s="14">
        <f>C20+G20+K20</f>
        <v>0.56999999999999995</v>
      </c>
    </row>
    <row r="21" spans="1:13" x14ac:dyDescent="0.3">
      <c r="A21" s="165"/>
      <c r="B21" s="28"/>
      <c r="C21" s="30"/>
      <c r="D21" s="29"/>
      <c r="E21" s="30"/>
      <c r="F21" s="28" t="s">
        <v>110</v>
      </c>
      <c r="G21" s="55"/>
      <c r="H21" s="28"/>
      <c r="I21" s="30"/>
      <c r="J21" s="29"/>
      <c r="K21" s="30"/>
      <c r="L21" s="29"/>
      <c r="M21" s="55"/>
    </row>
    <row r="22" spans="1:13" x14ac:dyDescent="0.3">
      <c r="A22" s="166">
        <v>5.18</v>
      </c>
      <c r="B22" s="33"/>
      <c r="C22" s="35"/>
      <c r="D22" s="33"/>
      <c r="E22" s="35"/>
      <c r="F22" s="33" t="s">
        <v>23</v>
      </c>
      <c r="G22" s="44">
        <v>1.2</v>
      </c>
      <c r="H22" s="34"/>
      <c r="I22" s="35"/>
      <c r="J22" s="33"/>
      <c r="K22" s="35"/>
      <c r="L22" s="33"/>
      <c r="M22" s="44">
        <f>G22</f>
        <v>1.2</v>
      </c>
    </row>
    <row r="23" spans="1:13" ht="11.25" customHeight="1" x14ac:dyDescent="0.3">
      <c r="A23" s="49">
        <v>12</v>
      </c>
      <c r="B23" s="45" t="s">
        <v>84</v>
      </c>
      <c r="C23" s="4"/>
      <c r="D23" s="45"/>
      <c r="E23" s="4"/>
      <c r="F23" s="52" t="s">
        <v>84</v>
      </c>
      <c r="G23" s="6"/>
      <c r="H23" s="52"/>
      <c r="I23" s="4"/>
      <c r="J23" s="52" t="s">
        <v>84</v>
      </c>
      <c r="K23" s="4"/>
      <c r="L23" s="52"/>
      <c r="M23" s="4"/>
    </row>
    <row r="24" spans="1:13" x14ac:dyDescent="0.3">
      <c r="A24" s="47"/>
      <c r="B24" s="33" t="s">
        <v>23</v>
      </c>
      <c r="C24" s="82">
        <v>1.22</v>
      </c>
      <c r="D24" s="33"/>
      <c r="E24" s="82"/>
      <c r="F24" s="8" t="s">
        <v>24</v>
      </c>
      <c r="G24" s="10">
        <v>0.33</v>
      </c>
      <c r="H24" s="8"/>
      <c r="I24" s="14"/>
      <c r="J24" s="14" t="s">
        <v>23</v>
      </c>
      <c r="K24" s="14">
        <v>1.22</v>
      </c>
      <c r="L24" s="14"/>
      <c r="M24" s="14">
        <f>C24+G24+K24</f>
        <v>2.77</v>
      </c>
    </row>
    <row r="25" spans="1:13" ht="12.75" customHeight="1" x14ac:dyDescent="0.3">
      <c r="A25" s="49"/>
      <c r="B25" s="85" t="s">
        <v>85</v>
      </c>
      <c r="C25" s="5"/>
      <c r="D25" s="85"/>
      <c r="E25" s="5"/>
      <c r="F25" s="85"/>
      <c r="G25" s="5"/>
      <c r="H25" s="6"/>
      <c r="I25" s="85"/>
      <c r="J25" s="85" t="s">
        <v>85</v>
      </c>
      <c r="K25" s="5"/>
      <c r="L25" s="5"/>
      <c r="M25" s="5"/>
    </row>
    <row r="26" spans="1:13" x14ac:dyDescent="0.3">
      <c r="A26" s="47">
        <v>5.41</v>
      </c>
      <c r="B26" s="14" t="s">
        <v>22</v>
      </c>
      <c r="C26" s="14">
        <v>0.33</v>
      </c>
      <c r="D26" s="8"/>
      <c r="E26" s="14"/>
      <c r="F26" s="14"/>
      <c r="G26" s="14"/>
      <c r="H26" s="10"/>
      <c r="I26" s="14"/>
      <c r="J26" s="14" t="s">
        <v>23</v>
      </c>
      <c r="K26" s="14">
        <v>0.92</v>
      </c>
      <c r="L26" s="14"/>
      <c r="M26" s="14">
        <f>C26+K26</f>
        <v>1.25</v>
      </c>
    </row>
    <row r="27" spans="1:13" x14ac:dyDescent="0.3">
      <c r="A27" s="168"/>
      <c r="B27" s="4"/>
      <c r="C27" s="49"/>
      <c r="D27" s="12"/>
      <c r="E27" s="4"/>
      <c r="F27" s="12" t="s">
        <v>133</v>
      </c>
      <c r="G27" s="49"/>
      <c r="H27" s="6"/>
      <c r="I27" s="49"/>
      <c r="J27" s="4"/>
      <c r="K27" s="49"/>
      <c r="L27" s="4"/>
      <c r="M27" s="6"/>
    </row>
    <row r="28" spans="1:13" x14ac:dyDescent="0.3">
      <c r="A28" s="167">
        <v>5.52</v>
      </c>
      <c r="B28" s="14"/>
      <c r="C28" s="47"/>
      <c r="D28" s="8"/>
      <c r="E28" s="14"/>
      <c r="F28" s="14" t="s">
        <v>23</v>
      </c>
      <c r="G28" s="47">
        <v>1.27</v>
      </c>
      <c r="H28" s="10"/>
      <c r="I28" s="47"/>
      <c r="J28" s="14"/>
      <c r="K28" s="47"/>
      <c r="L28" s="14"/>
      <c r="M28" s="10">
        <f>G28</f>
        <v>1.27</v>
      </c>
    </row>
    <row r="29" spans="1:13" x14ac:dyDescent="0.3">
      <c r="A29" s="63">
        <f>SUM(A3:A28)</f>
        <v>91.82</v>
      </c>
      <c r="B29" s="64" t="s">
        <v>9</v>
      </c>
      <c r="C29" s="65">
        <f>SUM(C3:C28)</f>
        <v>4.75</v>
      </c>
      <c r="D29" s="66"/>
      <c r="E29" s="65">
        <f>SUM(E3:E28)</f>
        <v>4.7</v>
      </c>
      <c r="F29" s="67"/>
      <c r="G29" s="65">
        <f>SUM(G3:G28)</f>
        <v>4.0600000000000005</v>
      </c>
      <c r="H29" s="64"/>
      <c r="I29" s="65">
        <f>SUM(I3:I28)</f>
        <v>3.5900000000000003</v>
      </c>
      <c r="J29" s="68"/>
      <c r="K29" s="65">
        <f>SUM(K3:K28)</f>
        <v>4.08</v>
      </c>
      <c r="L29" s="66"/>
      <c r="M29" s="69">
        <f>SUM(M3:M28)</f>
        <v>21.18</v>
      </c>
    </row>
    <row r="30" spans="1:13" x14ac:dyDescent="0.3">
      <c r="A30" s="70"/>
      <c r="B30" s="71"/>
      <c r="C30" s="71"/>
      <c r="D30" s="18"/>
      <c r="E30" s="72"/>
      <c r="F30" s="73"/>
      <c r="G30" s="18"/>
      <c r="H30" s="18" t="s">
        <v>34</v>
      </c>
      <c r="I30" s="18"/>
      <c r="J30" s="70"/>
      <c r="K30" s="18"/>
      <c r="L30" s="18"/>
      <c r="M30" s="18"/>
    </row>
    <row r="31" spans="1:13" x14ac:dyDescent="0.3">
      <c r="A31" s="70"/>
      <c r="B31" s="18" t="s">
        <v>35</v>
      </c>
      <c r="C31" s="71"/>
      <c r="D31" s="18"/>
      <c r="F31" t="str">
        <f>B1</f>
        <v>SARA MARTINEZ GONZALEZ-FIERRO</v>
      </c>
      <c r="G31" s="74"/>
      <c r="H31" s="18"/>
      <c r="I31" s="18"/>
      <c r="J31" s="70"/>
      <c r="K31" s="76">
        <f>M29*4.33</f>
        <v>91.709400000000002</v>
      </c>
      <c r="L31" s="18"/>
      <c r="M31" s="18"/>
    </row>
    <row r="32" spans="1:13" x14ac:dyDescent="0.3">
      <c r="A32" s="18"/>
      <c r="B32" s="18" t="s">
        <v>12</v>
      </c>
      <c r="C32" s="18"/>
      <c r="D32" s="74" t="s">
        <v>132</v>
      </c>
      <c r="E32" s="70"/>
      <c r="F32" s="100"/>
      <c r="G32" s="100"/>
      <c r="H32" s="75"/>
      <c r="J32" s="75"/>
      <c r="K32" s="75"/>
      <c r="L32" s="75"/>
      <c r="M32" s="75"/>
    </row>
  </sheetData>
  <pageMargins left="0.25" right="0.25" top="0.75" bottom="0.75" header="0.3" footer="0.3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7" workbookViewId="0">
      <selection activeCell="O24" sqref="O24"/>
    </sheetView>
  </sheetViews>
  <sheetFormatPr baseColWidth="10" defaultRowHeight="14.4" x14ac:dyDescent="0.3"/>
  <cols>
    <col min="1" max="1" width="8.33203125" customWidth="1"/>
    <col min="3" max="3" width="9" customWidth="1"/>
    <col min="5" max="5" width="7.44140625" customWidth="1"/>
    <col min="7" max="7" width="8" customWidth="1"/>
    <col min="9" max="9" width="7.44140625" customWidth="1"/>
    <col min="11" max="11" width="7.88671875" customWidth="1"/>
    <col min="12" max="12" width="7" customWidth="1"/>
    <col min="13" max="13" width="8.44140625" customWidth="1"/>
  </cols>
  <sheetData>
    <row r="1" spans="1:13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</row>
    <row r="2" spans="1:13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</row>
    <row r="3" spans="1:13" ht="21.6" x14ac:dyDescent="0.3">
      <c r="A3" s="30"/>
      <c r="B3" s="28" t="s">
        <v>25</v>
      </c>
      <c r="C3" s="30"/>
      <c r="D3" s="28" t="s">
        <v>25</v>
      </c>
      <c r="E3" s="81"/>
      <c r="F3" s="28" t="s">
        <v>25</v>
      </c>
      <c r="G3" s="30"/>
      <c r="H3" s="28" t="s">
        <v>25</v>
      </c>
      <c r="I3" s="30"/>
      <c r="J3" s="28" t="s">
        <v>25</v>
      </c>
      <c r="K3" s="30"/>
      <c r="L3" s="29"/>
      <c r="M3" s="55"/>
    </row>
    <row r="4" spans="1:13" x14ac:dyDescent="0.3">
      <c r="A4" s="35">
        <v>14.08</v>
      </c>
      <c r="B4" s="32" t="s">
        <v>24</v>
      </c>
      <c r="C4" s="35">
        <v>0.36</v>
      </c>
      <c r="D4" s="33" t="s">
        <v>22</v>
      </c>
      <c r="E4" s="44">
        <v>0.36</v>
      </c>
      <c r="F4" s="34" t="s">
        <v>24</v>
      </c>
      <c r="G4" s="35">
        <v>0.36</v>
      </c>
      <c r="H4" s="33" t="s">
        <v>26</v>
      </c>
      <c r="I4" s="35">
        <v>1.81</v>
      </c>
      <c r="J4" s="33" t="s">
        <v>24</v>
      </c>
      <c r="K4" s="35">
        <v>0.36</v>
      </c>
      <c r="L4" s="33"/>
      <c r="M4" s="44">
        <f>C4+E4+G4+I4+K4</f>
        <v>3.25</v>
      </c>
    </row>
    <row r="5" spans="1:13" x14ac:dyDescent="0.3">
      <c r="A5" s="132"/>
      <c r="B5" s="131" t="s">
        <v>111</v>
      </c>
      <c r="C5" s="132"/>
      <c r="D5" s="131" t="s">
        <v>111</v>
      </c>
      <c r="E5" s="91"/>
      <c r="F5" s="131" t="s">
        <v>111</v>
      </c>
      <c r="G5" s="132"/>
      <c r="H5" s="131" t="s">
        <v>111</v>
      </c>
      <c r="I5" s="132"/>
      <c r="J5" s="131" t="s">
        <v>111</v>
      </c>
      <c r="K5" s="132"/>
      <c r="L5" s="131"/>
      <c r="M5" s="91"/>
    </row>
    <row r="6" spans="1:13" x14ac:dyDescent="0.3">
      <c r="A6" s="47">
        <v>14.2</v>
      </c>
      <c r="B6" s="8" t="s">
        <v>22</v>
      </c>
      <c r="C6" s="47">
        <v>0.33</v>
      </c>
      <c r="D6" s="8" t="s">
        <v>23</v>
      </c>
      <c r="E6" s="82">
        <v>1.96</v>
      </c>
      <c r="F6" s="8" t="s">
        <v>24</v>
      </c>
      <c r="G6" s="133">
        <v>0.33</v>
      </c>
      <c r="H6" s="8" t="s">
        <v>22</v>
      </c>
      <c r="I6" s="133">
        <v>0.33</v>
      </c>
      <c r="J6" s="14" t="s">
        <v>24</v>
      </c>
      <c r="K6" s="133">
        <v>0.33</v>
      </c>
      <c r="L6" s="14"/>
      <c r="M6" s="10">
        <f>C6+E6+G6+I6+K6</f>
        <v>3.2800000000000002</v>
      </c>
    </row>
    <row r="7" spans="1:13" x14ac:dyDescent="0.3">
      <c r="A7" s="30"/>
      <c r="B7" s="45"/>
      <c r="C7" s="30"/>
      <c r="D7" s="45" t="s">
        <v>29</v>
      </c>
      <c r="E7" s="55"/>
      <c r="F7" s="45"/>
      <c r="G7" s="30"/>
      <c r="H7" s="45"/>
      <c r="I7" s="30"/>
      <c r="J7" s="45" t="s">
        <v>29</v>
      </c>
      <c r="K7" s="30"/>
      <c r="L7" s="4"/>
      <c r="M7" s="6"/>
    </row>
    <row r="8" spans="1:13" x14ac:dyDescent="0.3">
      <c r="A8" s="35">
        <v>4</v>
      </c>
      <c r="B8" s="34"/>
      <c r="C8" s="35"/>
      <c r="D8" s="33" t="s">
        <v>22</v>
      </c>
      <c r="E8" s="78">
        <v>0.33</v>
      </c>
      <c r="F8" s="34"/>
      <c r="G8" s="35"/>
      <c r="H8" s="33"/>
      <c r="I8" s="140"/>
      <c r="J8" s="33" t="s">
        <v>23</v>
      </c>
      <c r="K8" s="140">
        <v>0.59</v>
      </c>
      <c r="L8" s="8"/>
      <c r="M8" s="10">
        <f>E8+K8</f>
        <v>0.91999999999999993</v>
      </c>
    </row>
    <row r="9" spans="1:13" x14ac:dyDescent="0.3">
      <c r="A9" s="158"/>
      <c r="B9" s="18"/>
      <c r="C9" s="135"/>
      <c r="D9" s="45" t="s">
        <v>30</v>
      </c>
      <c r="E9" s="41"/>
      <c r="F9" s="45"/>
      <c r="G9" s="135"/>
      <c r="H9" s="45"/>
      <c r="I9" s="135"/>
      <c r="J9" s="45" t="s">
        <v>30</v>
      </c>
      <c r="K9" s="135"/>
      <c r="L9" s="11"/>
      <c r="M9" s="91"/>
    </row>
    <row r="10" spans="1:13" x14ac:dyDescent="0.3">
      <c r="A10" s="35">
        <v>6</v>
      </c>
      <c r="B10" s="34"/>
      <c r="C10" s="35"/>
      <c r="D10" s="33" t="s">
        <v>23</v>
      </c>
      <c r="E10" s="78">
        <v>1.05</v>
      </c>
      <c r="F10" s="34"/>
      <c r="G10" s="140"/>
      <c r="H10" s="33"/>
      <c r="I10" s="140"/>
      <c r="J10" s="33" t="s">
        <v>24</v>
      </c>
      <c r="K10" s="140">
        <v>0.33</v>
      </c>
      <c r="L10" s="13"/>
      <c r="M10" s="91">
        <f>E10+K10</f>
        <v>1.3800000000000001</v>
      </c>
    </row>
    <row r="11" spans="1:13" x14ac:dyDescent="0.3">
      <c r="A11" s="49"/>
      <c r="B11" s="51" t="s">
        <v>31</v>
      </c>
      <c r="C11" s="49"/>
      <c r="D11" s="51"/>
      <c r="E11" s="6"/>
      <c r="F11" s="52"/>
      <c r="G11" s="49"/>
      <c r="H11" s="51" t="s">
        <v>31</v>
      </c>
      <c r="I11" s="49"/>
      <c r="J11" s="51"/>
      <c r="K11" s="49"/>
      <c r="L11" s="11"/>
      <c r="M11" s="91"/>
    </row>
    <row r="12" spans="1:13" x14ac:dyDescent="0.3">
      <c r="A12" s="47">
        <v>8.75</v>
      </c>
      <c r="B12" s="14" t="s">
        <v>23</v>
      </c>
      <c r="C12" s="133">
        <v>1.01</v>
      </c>
      <c r="D12" s="14"/>
      <c r="E12" s="82"/>
      <c r="F12" s="8"/>
      <c r="G12" s="47"/>
      <c r="H12" s="14" t="s">
        <v>23</v>
      </c>
      <c r="I12" s="47">
        <v>1.01</v>
      </c>
      <c r="J12" s="14"/>
      <c r="K12" s="47"/>
      <c r="L12" s="13"/>
      <c r="M12" s="91">
        <f>C12+I12</f>
        <v>2.02</v>
      </c>
    </row>
    <row r="13" spans="1:13" x14ac:dyDescent="0.3">
      <c r="A13" s="160"/>
      <c r="B13" s="27"/>
      <c r="C13" s="169"/>
      <c r="D13" s="12" t="s">
        <v>79</v>
      </c>
      <c r="E13" s="108"/>
      <c r="F13" s="101"/>
      <c r="G13" s="169"/>
      <c r="H13" s="4"/>
      <c r="I13" s="49"/>
      <c r="J13" s="4" t="s">
        <v>79</v>
      </c>
      <c r="K13" s="49"/>
      <c r="L13" s="4"/>
      <c r="M13" s="6"/>
    </row>
    <row r="14" spans="1:13" x14ac:dyDescent="0.3">
      <c r="A14" s="35">
        <v>5.75</v>
      </c>
      <c r="B14" s="104"/>
      <c r="C14" s="170"/>
      <c r="D14" s="85" t="s">
        <v>124</v>
      </c>
      <c r="E14" s="106">
        <v>1</v>
      </c>
      <c r="F14" s="105"/>
      <c r="G14" s="170"/>
      <c r="H14" s="5"/>
      <c r="I14" s="132"/>
      <c r="J14" s="5" t="s">
        <v>125</v>
      </c>
      <c r="K14" s="132">
        <v>0.33</v>
      </c>
      <c r="L14" s="5"/>
      <c r="M14" s="91">
        <f>E14+K14</f>
        <v>1.33</v>
      </c>
    </row>
    <row r="15" spans="1:13" ht="21.6" x14ac:dyDescent="0.3">
      <c r="A15" s="163"/>
      <c r="B15" s="81" t="s">
        <v>82</v>
      </c>
      <c r="C15" s="169"/>
      <c r="D15" s="101"/>
      <c r="E15" s="108"/>
      <c r="F15" s="101"/>
      <c r="G15" s="169"/>
      <c r="H15" s="81" t="s">
        <v>82</v>
      </c>
      <c r="I15" s="49"/>
      <c r="J15" s="4"/>
      <c r="K15" s="49"/>
      <c r="L15" s="4"/>
      <c r="M15" s="6"/>
    </row>
    <row r="16" spans="1:13" x14ac:dyDescent="0.3">
      <c r="A16" s="35">
        <v>6.26</v>
      </c>
      <c r="B16" s="31" t="s">
        <v>23</v>
      </c>
      <c r="C16" s="171">
        <v>1</v>
      </c>
      <c r="D16" s="26"/>
      <c r="E16" s="109"/>
      <c r="F16" s="26"/>
      <c r="G16" s="171"/>
      <c r="H16" s="14" t="s">
        <v>24</v>
      </c>
      <c r="I16" s="47">
        <v>0.44</v>
      </c>
      <c r="J16" s="14"/>
      <c r="K16" s="47"/>
      <c r="L16" s="14"/>
      <c r="M16" s="10">
        <f>C16+I16</f>
        <v>1.44</v>
      </c>
    </row>
    <row r="17" spans="1:13" ht="21.6" x14ac:dyDescent="0.3">
      <c r="A17" s="165"/>
      <c r="B17" s="29"/>
      <c r="C17" s="136"/>
      <c r="D17" s="96"/>
      <c r="E17" s="29"/>
      <c r="F17" s="29"/>
      <c r="G17" s="30"/>
      <c r="H17" s="125"/>
      <c r="I17" s="30"/>
      <c r="J17" s="142" t="s">
        <v>122</v>
      </c>
      <c r="K17" s="30"/>
      <c r="L17" s="29"/>
      <c r="M17" s="55"/>
    </row>
    <row r="18" spans="1:13" ht="21.6" x14ac:dyDescent="0.3">
      <c r="A18" s="166">
        <v>2.5</v>
      </c>
      <c r="B18" s="33"/>
      <c r="C18" s="137"/>
      <c r="D18" s="46"/>
      <c r="E18" s="33"/>
      <c r="F18" s="33"/>
      <c r="G18" s="35"/>
      <c r="H18" s="127"/>
      <c r="I18" s="35"/>
      <c r="J18" s="143" t="s">
        <v>108</v>
      </c>
      <c r="K18" s="35">
        <v>0.56999999999999995</v>
      </c>
      <c r="L18" s="33"/>
      <c r="M18" s="44">
        <f>K18</f>
        <v>0.56999999999999995</v>
      </c>
    </row>
    <row r="19" spans="1:13" ht="21.6" x14ac:dyDescent="0.3">
      <c r="A19" s="165"/>
      <c r="B19" s="28"/>
      <c r="C19" s="30"/>
      <c r="D19" s="29"/>
      <c r="E19" s="30"/>
      <c r="F19" s="28" t="s">
        <v>110</v>
      </c>
      <c r="G19" s="30"/>
      <c r="H19" s="28"/>
      <c r="I19" s="30"/>
      <c r="J19" s="29"/>
      <c r="K19" s="30"/>
      <c r="L19" s="29"/>
      <c r="M19" s="55"/>
    </row>
    <row r="20" spans="1:13" x14ac:dyDescent="0.3">
      <c r="A20" s="166">
        <v>5.18</v>
      </c>
      <c r="B20" s="33"/>
      <c r="C20" s="35"/>
      <c r="D20" s="33"/>
      <c r="E20" s="35"/>
      <c r="F20" s="33" t="s">
        <v>23</v>
      </c>
      <c r="G20" s="35">
        <v>1.2</v>
      </c>
      <c r="H20" s="34"/>
      <c r="I20" s="35"/>
      <c r="J20" s="33"/>
      <c r="K20" s="35"/>
      <c r="L20" s="33"/>
      <c r="M20" s="44">
        <f>G20</f>
        <v>1.2</v>
      </c>
    </row>
    <row r="21" spans="1:13" ht="14.4" customHeight="1" x14ac:dyDescent="0.3">
      <c r="A21" s="49"/>
      <c r="B21" s="45" t="s">
        <v>84</v>
      </c>
      <c r="C21" s="49"/>
      <c r="D21" s="45"/>
      <c r="E21" s="4"/>
      <c r="F21" s="45" t="s">
        <v>84</v>
      </c>
      <c r="G21" s="30"/>
      <c r="H21" s="45"/>
      <c r="I21" s="30"/>
      <c r="J21" s="45" t="s">
        <v>84</v>
      </c>
      <c r="K21" s="49"/>
      <c r="L21" s="52"/>
      <c r="M21" s="6"/>
    </row>
    <row r="22" spans="1:13" ht="15.6" customHeight="1" x14ac:dyDescent="0.3">
      <c r="A22" s="47">
        <v>12</v>
      </c>
      <c r="B22" s="33" t="s">
        <v>23</v>
      </c>
      <c r="C22" s="133">
        <v>1.22</v>
      </c>
      <c r="D22" s="33"/>
      <c r="E22" s="82"/>
      <c r="F22" s="34" t="s">
        <v>24</v>
      </c>
      <c r="G22" s="35">
        <v>0.33</v>
      </c>
      <c r="H22" s="34"/>
      <c r="I22" s="35"/>
      <c r="J22" s="33" t="s">
        <v>23</v>
      </c>
      <c r="K22" s="47">
        <v>1.22</v>
      </c>
      <c r="L22" s="14"/>
      <c r="M22" s="10">
        <f>C22+G22+K22</f>
        <v>2.77</v>
      </c>
    </row>
    <row r="23" spans="1:13" x14ac:dyDescent="0.3">
      <c r="A23" s="49"/>
      <c r="B23" s="85" t="s">
        <v>85</v>
      </c>
      <c r="C23" s="132"/>
      <c r="D23" s="85"/>
      <c r="E23" s="5"/>
      <c r="F23" s="85"/>
      <c r="G23" s="132"/>
      <c r="H23" s="6"/>
      <c r="I23" s="170"/>
      <c r="J23" s="85" t="s">
        <v>85</v>
      </c>
      <c r="K23" s="132"/>
      <c r="L23" s="5"/>
      <c r="M23" s="91"/>
    </row>
    <row r="24" spans="1:13" x14ac:dyDescent="0.3">
      <c r="A24" s="47">
        <v>5.41</v>
      </c>
      <c r="B24" s="14" t="s">
        <v>22</v>
      </c>
      <c r="C24" s="47">
        <v>0.33</v>
      </c>
      <c r="D24" s="8"/>
      <c r="E24" s="14"/>
      <c r="F24" s="14"/>
      <c r="G24" s="47"/>
      <c r="H24" s="10"/>
      <c r="I24" s="47"/>
      <c r="J24" s="14" t="s">
        <v>23</v>
      </c>
      <c r="K24" s="47">
        <v>0.92</v>
      </c>
      <c r="L24" s="14"/>
      <c r="M24" s="10">
        <f>C24+K24</f>
        <v>1.25</v>
      </c>
    </row>
    <row r="25" spans="1:13" ht="24.6" x14ac:dyDescent="0.3">
      <c r="A25" s="168"/>
      <c r="B25" s="4"/>
      <c r="C25" s="49"/>
      <c r="D25" s="12"/>
      <c r="E25" s="4"/>
      <c r="F25" s="12" t="s">
        <v>133</v>
      </c>
      <c r="G25" s="49"/>
      <c r="H25" s="6"/>
      <c r="I25" s="49"/>
      <c r="J25" s="4"/>
      <c r="K25" s="49"/>
      <c r="L25" s="4"/>
      <c r="M25" s="6"/>
    </row>
    <row r="26" spans="1:13" x14ac:dyDescent="0.3">
      <c r="A26" s="167">
        <v>5.52</v>
      </c>
      <c r="B26" s="14"/>
      <c r="C26" s="47"/>
      <c r="D26" s="8"/>
      <c r="E26" s="14"/>
      <c r="F26" s="14" t="s">
        <v>23</v>
      </c>
      <c r="G26" s="47">
        <v>1.27</v>
      </c>
      <c r="H26" s="10"/>
      <c r="I26" s="47"/>
      <c r="J26" s="14"/>
      <c r="K26" s="47"/>
      <c r="L26" s="14"/>
      <c r="M26" s="10">
        <f>G26</f>
        <v>1.27</v>
      </c>
    </row>
    <row r="27" spans="1:13" x14ac:dyDescent="0.3">
      <c r="A27" s="63">
        <f>SUM(A3:A26)</f>
        <v>89.649999999999991</v>
      </c>
      <c r="B27" s="64" t="s">
        <v>9</v>
      </c>
      <c r="C27" s="138">
        <f>SUM(C3:C24)</f>
        <v>4.25</v>
      </c>
      <c r="D27" s="66"/>
      <c r="E27" s="65">
        <f>SUM(E3:E24)</f>
        <v>4.7</v>
      </c>
      <c r="F27" s="67"/>
      <c r="G27" s="138">
        <f>SUM(G3:G26)</f>
        <v>3.4899999999999998</v>
      </c>
      <c r="H27" s="64"/>
      <c r="I27" s="138">
        <f>SUM(I3:I24)</f>
        <v>3.5900000000000003</v>
      </c>
      <c r="J27" s="68"/>
      <c r="K27" s="138">
        <f>SUM(K3:K24)</f>
        <v>4.6499999999999995</v>
      </c>
      <c r="L27" s="66"/>
      <c r="M27" s="69">
        <f>SUM(M3:M26)</f>
        <v>20.68</v>
      </c>
    </row>
    <row r="28" spans="1:13" x14ac:dyDescent="0.3">
      <c r="A28" s="70"/>
      <c r="B28" s="71"/>
      <c r="C28" s="71"/>
      <c r="D28" s="18"/>
      <c r="E28" s="72"/>
      <c r="F28" s="73"/>
      <c r="G28" s="18"/>
      <c r="H28" s="18" t="s">
        <v>34</v>
      </c>
      <c r="I28" s="18"/>
      <c r="J28" s="70"/>
      <c r="K28" s="18"/>
      <c r="L28" s="18"/>
      <c r="M28" s="18"/>
    </row>
    <row r="29" spans="1:13" x14ac:dyDescent="0.3">
      <c r="A29" s="70"/>
      <c r="B29" s="18" t="s">
        <v>35</v>
      </c>
      <c r="C29" s="71"/>
      <c r="D29" s="18"/>
      <c r="F29" t="str">
        <f>B1</f>
        <v>SARA MARTINEZ GONZALEZ-FIERRO</v>
      </c>
      <c r="G29" s="74"/>
      <c r="H29" s="18"/>
      <c r="I29" s="18"/>
      <c r="J29" s="70"/>
      <c r="K29" s="76">
        <f>M27*4.33</f>
        <v>89.544399999999996</v>
      </c>
      <c r="L29" s="18"/>
      <c r="M29" s="18"/>
    </row>
    <row r="30" spans="1:13" x14ac:dyDescent="0.3">
      <c r="A30" s="18"/>
      <c r="B30" s="18" t="s">
        <v>12</v>
      </c>
      <c r="C30" s="18"/>
      <c r="D30" s="74">
        <v>44146</v>
      </c>
      <c r="E30" s="70"/>
      <c r="F30" s="100"/>
      <c r="G30" s="100"/>
      <c r="H30" s="75"/>
      <c r="J30" s="75"/>
      <c r="K30" s="75"/>
      <c r="L30" s="75"/>
      <c r="M30" s="75"/>
    </row>
  </sheetData>
  <pageMargins left="0.7" right="0.7" top="0.75" bottom="0.75" header="0.3" footer="0.3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sqref="A1:M29"/>
    </sheetView>
  </sheetViews>
  <sheetFormatPr baseColWidth="10" defaultRowHeight="14.4" x14ac:dyDescent="0.3"/>
  <cols>
    <col min="1" max="1" width="5.6640625" customWidth="1"/>
    <col min="2" max="2" width="19.6640625" customWidth="1"/>
    <col min="3" max="3" width="4.88671875" customWidth="1"/>
    <col min="4" max="4" width="19.5546875" customWidth="1"/>
    <col min="5" max="5" width="4.44140625" bestFit="1" customWidth="1"/>
    <col min="6" max="6" width="20.5546875" customWidth="1"/>
    <col min="7" max="7" width="6" customWidth="1"/>
    <col min="8" max="8" width="18.88671875" customWidth="1"/>
    <col min="9" max="9" width="6.44140625" customWidth="1"/>
    <col min="10" max="10" width="18.6640625" customWidth="1"/>
    <col min="11" max="11" width="6.109375" customWidth="1"/>
    <col min="12" max="12" width="6" customWidth="1"/>
    <col min="13" max="13" width="7.109375" customWidth="1"/>
  </cols>
  <sheetData>
    <row r="1" spans="1:13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</row>
    <row r="2" spans="1:13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</row>
    <row r="3" spans="1:13" ht="17.25" customHeight="1" x14ac:dyDescent="0.3">
      <c r="A3" s="30"/>
      <c r="B3" s="28" t="s">
        <v>25</v>
      </c>
      <c r="C3" s="55"/>
      <c r="D3" s="28" t="s">
        <v>25</v>
      </c>
      <c r="E3" s="81"/>
      <c r="F3" s="28" t="s">
        <v>25</v>
      </c>
      <c r="G3" s="55"/>
      <c r="H3" s="28" t="s">
        <v>25</v>
      </c>
      <c r="I3" s="55"/>
      <c r="J3" s="28" t="s">
        <v>25</v>
      </c>
      <c r="K3" s="55"/>
      <c r="L3" s="29"/>
      <c r="M3" s="30"/>
    </row>
    <row r="4" spans="1:13" x14ac:dyDescent="0.3">
      <c r="A4" s="35">
        <v>14.08</v>
      </c>
      <c r="B4" s="32" t="s">
        <v>24</v>
      </c>
      <c r="C4" s="44">
        <v>0.36</v>
      </c>
      <c r="D4" s="33" t="s">
        <v>22</v>
      </c>
      <c r="E4" s="44">
        <v>0.36</v>
      </c>
      <c r="F4" s="34" t="s">
        <v>24</v>
      </c>
      <c r="G4" s="44">
        <v>0.36</v>
      </c>
      <c r="H4" s="33" t="s">
        <v>26</v>
      </c>
      <c r="I4" s="44">
        <v>1.81</v>
      </c>
      <c r="J4" s="33" t="s">
        <v>24</v>
      </c>
      <c r="K4" s="44">
        <v>0.36</v>
      </c>
      <c r="L4" s="33"/>
      <c r="M4" s="35">
        <f>C4+E4+G4+I4+K4</f>
        <v>3.25</v>
      </c>
    </row>
    <row r="5" spans="1:13" x14ac:dyDescent="0.3">
      <c r="A5" s="132"/>
      <c r="B5" s="131" t="s">
        <v>111</v>
      </c>
      <c r="C5" s="132"/>
      <c r="D5" s="131" t="s">
        <v>111</v>
      </c>
      <c r="E5" s="91"/>
      <c r="F5" s="131" t="s">
        <v>111</v>
      </c>
      <c r="G5" s="91"/>
      <c r="H5" s="131" t="s">
        <v>111</v>
      </c>
      <c r="I5" s="132"/>
      <c r="J5" s="131" t="s">
        <v>111</v>
      </c>
      <c r="K5" s="132"/>
      <c r="L5" s="131"/>
      <c r="M5" s="132"/>
    </row>
    <row r="6" spans="1:13" x14ac:dyDescent="0.3">
      <c r="A6" s="47">
        <v>14.2</v>
      </c>
      <c r="B6" s="8" t="s">
        <v>22</v>
      </c>
      <c r="C6" s="47">
        <v>0.33</v>
      </c>
      <c r="D6" s="8" t="s">
        <v>23</v>
      </c>
      <c r="E6" s="82">
        <v>1.96</v>
      </c>
      <c r="F6" s="8" t="s">
        <v>24</v>
      </c>
      <c r="G6" s="82">
        <v>0.33</v>
      </c>
      <c r="H6" s="8" t="s">
        <v>22</v>
      </c>
      <c r="I6" s="133">
        <v>0.33</v>
      </c>
      <c r="J6" s="14" t="s">
        <v>24</v>
      </c>
      <c r="K6" s="133">
        <v>0.33</v>
      </c>
      <c r="L6" s="14"/>
      <c r="M6" s="47">
        <f>C6+E6+G6+I6+K6</f>
        <v>3.2800000000000002</v>
      </c>
    </row>
    <row r="7" spans="1:13" x14ac:dyDescent="0.3">
      <c r="A7" s="30"/>
      <c r="B7" s="45"/>
      <c r="C7" s="55"/>
      <c r="D7" s="45" t="s">
        <v>29</v>
      </c>
      <c r="E7" s="55"/>
      <c r="F7" s="45"/>
      <c r="G7" s="55"/>
      <c r="H7" s="45"/>
      <c r="I7" s="55"/>
      <c r="J7" s="45" t="s">
        <v>29</v>
      </c>
      <c r="K7" s="55"/>
      <c r="L7" s="4"/>
      <c r="M7" s="49"/>
    </row>
    <row r="8" spans="1:13" x14ac:dyDescent="0.3">
      <c r="A8" s="35">
        <v>4</v>
      </c>
      <c r="B8" s="34"/>
      <c r="C8" s="44"/>
      <c r="D8" s="33" t="s">
        <v>22</v>
      </c>
      <c r="E8" s="78">
        <v>0.33</v>
      </c>
      <c r="F8" s="34"/>
      <c r="G8" s="44"/>
      <c r="H8" s="33"/>
      <c r="I8" s="78"/>
      <c r="J8" s="33" t="s">
        <v>23</v>
      </c>
      <c r="K8" s="78">
        <v>0.59</v>
      </c>
      <c r="L8" s="8"/>
      <c r="M8" s="47">
        <f>E8+K8</f>
        <v>0.91999999999999993</v>
      </c>
    </row>
    <row r="9" spans="1:13" x14ac:dyDescent="0.3">
      <c r="A9" s="158"/>
      <c r="B9" s="18"/>
      <c r="C9" s="41"/>
      <c r="D9" s="45" t="s">
        <v>30</v>
      </c>
      <c r="E9" s="41"/>
      <c r="F9" s="45"/>
      <c r="G9" s="41"/>
      <c r="H9" s="45"/>
      <c r="I9" s="41"/>
      <c r="J9" s="45" t="s">
        <v>30</v>
      </c>
      <c r="K9" s="41"/>
      <c r="L9" s="11"/>
      <c r="M9" s="79"/>
    </row>
    <row r="10" spans="1:13" x14ac:dyDescent="0.3">
      <c r="A10" s="35">
        <v>6</v>
      </c>
      <c r="B10" s="34"/>
      <c r="C10" s="44"/>
      <c r="D10" s="33" t="s">
        <v>23</v>
      </c>
      <c r="E10" s="78">
        <v>1.05</v>
      </c>
      <c r="F10" s="34"/>
      <c r="G10" s="78"/>
      <c r="H10" s="33"/>
      <c r="I10" s="78"/>
      <c r="J10" s="33" t="s">
        <v>24</v>
      </c>
      <c r="K10" s="78">
        <v>0.33</v>
      </c>
      <c r="L10" s="13"/>
      <c r="M10" s="80">
        <f>E10+K10</f>
        <v>1.3800000000000001</v>
      </c>
    </row>
    <row r="11" spans="1:13" x14ac:dyDescent="0.3">
      <c r="A11" s="49"/>
      <c r="B11" s="51" t="s">
        <v>31</v>
      </c>
      <c r="C11" s="6"/>
      <c r="D11" s="51"/>
      <c r="E11" s="6"/>
      <c r="F11" s="52"/>
      <c r="G11" s="6"/>
      <c r="H11" s="51" t="s">
        <v>31</v>
      </c>
      <c r="I11" s="6"/>
      <c r="J11" s="51"/>
      <c r="K11" s="6"/>
      <c r="L11" s="11"/>
      <c r="M11" s="79"/>
    </row>
    <row r="12" spans="1:13" x14ac:dyDescent="0.3">
      <c r="A12" s="47">
        <v>8.75</v>
      </c>
      <c r="B12" s="14" t="s">
        <v>23</v>
      </c>
      <c r="C12" s="82">
        <v>1.01</v>
      </c>
      <c r="D12" s="14"/>
      <c r="E12" s="82"/>
      <c r="F12" s="8"/>
      <c r="G12" s="10"/>
      <c r="H12" s="14" t="s">
        <v>23</v>
      </c>
      <c r="I12" s="10">
        <v>1.01</v>
      </c>
      <c r="J12" s="14"/>
      <c r="K12" s="10"/>
      <c r="L12" s="13"/>
      <c r="M12" s="80">
        <f>C12+I12</f>
        <v>2.02</v>
      </c>
    </row>
    <row r="13" spans="1:13" x14ac:dyDescent="0.3">
      <c r="A13" s="160"/>
      <c r="B13" s="27"/>
      <c r="C13" s="12"/>
      <c r="D13" s="12" t="s">
        <v>79</v>
      </c>
      <c r="E13" s="108"/>
      <c r="F13" s="101"/>
      <c r="G13" s="102"/>
      <c r="H13" s="4"/>
      <c r="I13" s="4"/>
      <c r="J13" s="4" t="s">
        <v>79</v>
      </c>
      <c r="K13" s="4"/>
      <c r="L13" s="4"/>
      <c r="M13" s="4"/>
    </row>
    <row r="14" spans="1:13" x14ac:dyDescent="0.3">
      <c r="A14" s="162">
        <v>5.75</v>
      </c>
      <c r="B14" s="104"/>
      <c r="C14" s="85"/>
      <c r="D14" s="85" t="s">
        <v>124</v>
      </c>
      <c r="E14" s="106">
        <v>1</v>
      </c>
      <c r="F14" s="105"/>
      <c r="G14" s="107"/>
      <c r="H14" s="5"/>
      <c r="I14" s="5"/>
      <c r="J14" s="5" t="s">
        <v>125</v>
      </c>
      <c r="K14" s="5">
        <v>0.33</v>
      </c>
      <c r="L14" s="5"/>
      <c r="M14" s="5">
        <f>E14+K14</f>
        <v>1.33</v>
      </c>
    </row>
    <row r="15" spans="1:13" ht="18" customHeight="1" x14ac:dyDescent="0.3">
      <c r="A15" s="163"/>
      <c r="B15" s="81" t="s">
        <v>82</v>
      </c>
      <c r="C15" s="12"/>
      <c r="D15" s="101"/>
      <c r="E15" s="108"/>
      <c r="F15" s="101"/>
      <c r="G15" s="102"/>
      <c r="H15" s="81" t="s">
        <v>82</v>
      </c>
      <c r="I15" s="4"/>
      <c r="J15" s="4"/>
      <c r="K15" s="4"/>
      <c r="L15" s="4"/>
      <c r="M15" s="4"/>
    </row>
    <row r="16" spans="1:13" x14ac:dyDescent="0.3">
      <c r="A16" s="164">
        <v>6.26</v>
      </c>
      <c r="B16" s="31" t="s">
        <v>23</v>
      </c>
      <c r="C16" s="8">
        <v>1</v>
      </c>
      <c r="D16" s="26"/>
      <c r="E16" s="109"/>
      <c r="F16" s="26"/>
      <c r="G16" s="16"/>
      <c r="H16" s="14" t="s">
        <v>24</v>
      </c>
      <c r="I16" s="14">
        <v>0.44</v>
      </c>
      <c r="J16" s="14"/>
      <c r="K16" s="14"/>
      <c r="L16" s="14"/>
      <c r="M16" s="14">
        <f>C16+I16</f>
        <v>1.44</v>
      </c>
    </row>
    <row r="17" spans="1:13" x14ac:dyDescent="0.3">
      <c r="A17" s="165"/>
      <c r="B17" s="29"/>
      <c r="C17" s="124"/>
      <c r="D17" s="96"/>
      <c r="E17" s="29"/>
      <c r="F17" s="29"/>
      <c r="G17" s="55"/>
      <c r="H17" s="125"/>
      <c r="I17" s="29"/>
      <c r="J17" s="142" t="s">
        <v>122</v>
      </c>
      <c r="K17" s="29"/>
      <c r="L17" s="29"/>
      <c r="M17" s="29"/>
    </row>
    <row r="18" spans="1:13" x14ac:dyDescent="0.3">
      <c r="A18" s="166">
        <v>2.5</v>
      </c>
      <c r="B18" s="33"/>
      <c r="C18" s="126"/>
      <c r="D18" s="46"/>
      <c r="E18" s="33"/>
      <c r="F18" s="33"/>
      <c r="G18" s="44"/>
      <c r="H18" s="127"/>
      <c r="I18" s="33"/>
      <c r="J18" s="143" t="s">
        <v>108</v>
      </c>
      <c r="K18" s="33">
        <v>0.56999999999999995</v>
      </c>
      <c r="L18" s="33"/>
      <c r="M18" s="33">
        <f>K18</f>
        <v>0.56999999999999995</v>
      </c>
    </row>
    <row r="19" spans="1:13" ht="16.5" customHeight="1" x14ac:dyDescent="0.3">
      <c r="A19" s="165"/>
      <c r="B19" s="28"/>
      <c r="C19" s="30"/>
      <c r="D19" s="29"/>
      <c r="E19" s="30"/>
      <c r="F19" s="28" t="s">
        <v>110</v>
      </c>
      <c r="G19" s="55"/>
      <c r="H19" s="28"/>
      <c r="I19" s="30"/>
      <c r="J19" s="29"/>
      <c r="K19" s="30"/>
      <c r="L19" s="29"/>
      <c r="M19" s="55"/>
    </row>
    <row r="20" spans="1:13" x14ac:dyDescent="0.3">
      <c r="A20" s="166">
        <v>5.18</v>
      </c>
      <c r="B20" s="33"/>
      <c r="C20" s="35"/>
      <c r="D20" s="33"/>
      <c r="E20" s="35"/>
      <c r="F20" s="33" t="s">
        <v>23</v>
      </c>
      <c r="G20" s="44">
        <v>1.2</v>
      </c>
      <c r="H20" s="34"/>
      <c r="I20" s="35"/>
      <c r="J20" s="33"/>
      <c r="K20" s="35"/>
      <c r="L20" s="33"/>
      <c r="M20" s="44">
        <f>G20</f>
        <v>1.2</v>
      </c>
    </row>
    <row r="21" spans="1:13" ht="12" customHeight="1" x14ac:dyDescent="0.3">
      <c r="A21" s="49">
        <v>12</v>
      </c>
      <c r="B21" s="45" t="s">
        <v>84</v>
      </c>
      <c r="C21" s="4"/>
      <c r="D21" s="45"/>
      <c r="E21" s="4"/>
      <c r="F21" s="52" t="s">
        <v>84</v>
      </c>
      <c r="G21" s="6"/>
      <c r="H21" s="52"/>
      <c r="I21" s="4"/>
      <c r="J21" s="52" t="s">
        <v>84</v>
      </c>
      <c r="K21" s="4"/>
      <c r="L21" s="52"/>
      <c r="M21" s="4"/>
    </row>
    <row r="22" spans="1:13" x14ac:dyDescent="0.3">
      <c r="A22" s="47"/>
      <c r="B22" s="33" t="s">
        <v>23</v>
      </c>
      <c r="C22" s="82">
        <v>1.22</v>
      </c>
      <c r="D22" s="33"/>
      <c r="E22" s="82"/>
      <c r="F22" s="8" t="s">
        <v>24</v>
      </c>
      <c r="G22" s="10">
        <v>0.33</v>
      </c>
      <c r="H22" s="8"/>
      <c r="I22" s="14"/>
      <c r="J22" s="14" t="s">
        <v>23</v>
      </c>
      <c r="K22" s="14">
        <v>1.22</v>
      </c>
      <c r="L22" s="14"/>
      <c r="M22" s="14">
        <f>C22+G22+K22</f>
        <v>2.77</v>
      </c>
    </row>
    <row r="23" spans="1:13" x14ac:dyDescent="0.3">
      <c r="A23" s="49"/>
      <c r="B23" s="85" t="s">
        <v>85</v>
      </c>
      <c r="C23" s="5"/>
      <c r="D23" s="85"/>
      <c r="E23" s="5"/>
      <c r="F23" s="85"/>
      <c r="G23" s="5"/>
      <c r="H23" s="6"/>
      <c r="I23" s="85"/>
      <c r="J23" s="85" t="s">
        <v>85</v>
      </c>
      <c r="K23" s="5"/>
      <c r="L23" s="5"/>
      <c r="M23" s="5"/>
    </row>
    <row r="24" spans="1:13" x14ac:dyDescent="0.3">
      <c r="A24" s="47">
        <v>5.41</v>
      </c>
      <c r="B24" s="14" t="s">
        <v>22</v>
      </c>
      <c r="C24" s="14">
        <v>0.33</v>
      </c>
      <c r="D24" s="8"/>
      <c r="E24" s="14"/>
      <c r="F24" s="14"/>
      <c r="G24" s="14"/>
      <c r="H24" s="10"/>
      <c r="I24" s="14"/>
      <c r="J24" s="14" t="s">
        <v>23</v>
      </c>
      <c r="K24" s="14">
        <v>0.92</v>
      </c>
      <c r="L24" s="14"/>
      <c r="M24" s="14">
        <f>C24+K24</f>
        <v>1.25</v>
      </c>
    </row>
    <row r="25" spans="1:13" x14ac:dyDescent="0.3">
      <c r="A25" s="63">
        <f>SUM(A3:A24)</f>
        <v>84.13</v>
      </c>
      <c r="B25" s="64" t="s">
        <v>9</v>
      </c>
      <c r="C25" s="65">
        <f>SUM(C3:C24)</f>
        <v>4.25</v>
      </c>
      <c r="D25" s="66"/>
      <c r="E25" s="65">
        <f>SUM(E3:E24)</f>
        <v>4.7</v>
      </c>
      <c r="F25" s="67"/>
      <c r="G25" s="65">
        <f>SUM(G3:G24)</f>
        <v>2.2199999999999998</v>
      </c>
      <c r="H25" s="64"/>
      <c r="I25" s="65">
        <f>SUM(I3:I24)</f>
        <v>3.5900000000000003</v>
      </c>
      <c r="J25" s="68"/>
      <c r="K25" s="65">
        <f>SUM(K3:K24)</f>
        <v>4.6499999999999995</v>
      </c>
      <c r="L25" s="66"/>
      <c r="M25" s="69">
        <f>SUM(M3:M24)</f>
        <v>19.41</v>
      </c>
    </row>
    <row r="26" spans="1:13" x14ac:dyDescent="0.3">
      <c r="A26" s="70"/>
      <c r="B26" s="71"/>
      <c r="C26" s="71"/>
      <c r="D26" s="18"/>
      <c r="E26" s="72"/>
      <c r="F26" s="73"/>
      <c r="G26" s="18"/>
      <c r="H26" s="18" t="s">
        <v>34</v>
      </c>
      <c r="I26" s="18"/>
      <c r="J26" s="70"/>
      <c r="K26" s="18"/>
      <c r="L26" s="18"/>
      <c r="M26" s="18"/>
    </row>
    <row r="27" spans="1:13" x14ac:dyDescent="0.3">
      <c r="A27" s="70"/>
      <c r="B27" s="18" t="s">
        <v>35</v>
      </c>
      <c r="C27" s="71"/>
      <c r="D27" s="18"/>
      <c r="F27" t="str">
        <f>B1</f>
        <v>SARA MARTINEZ GONZALEZ-FIERRO</v>
      </c>
      <c r="G27" s="74"/>
      <c r="H27" s="18"/>
      <c r="I27" s="18"/>
      <c r="J27" s="70"/>
      <c r="K27" s="76">
        <f>M25*4.33</f>
        <v>84.045299999999997</v>
      </c>
      <c r="L27" s="18"/>
      <c r="M27" s="18"/>
    </row>
    <row r="28" spans="1:13" x14ac:dyDescent="0.3">
      <c r="A28" s="18"/>
      <c r="B28" s="18" t="s">
        <v>12</v>
      </c>
      <c r="C28" s="18"/>
      <c r="D28" s="74" t="s">
        <v>131</v>
      </c>
      <c r="E28" s="70"/>
      <c r="F28" s="100"/>
      <c r="G28" s="100"/>
      <c r="H28" s="75"/>
      <c r="J28" s="75"/>
      <c r="K28" s="75"/>
      <c r="L28" s="75"/>
      <c r="M28" s="75"/>
    </row>
  </sheetData>
  <pageMargins left="0" right="0" top="0" bottom="0" header="0" footer="0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A13" sqref="A13:M16"/>
    </sheetView>
  </sheetViews>
  <sheetFormatPr baseColWidth="10" defaultRowHeight="14.4" x14ac:dyDescent="0.3"/>
  <cols>
    <col min="1" max="1" width="8" customWidth="1"/>
    <col min="2" max="2" width="13.109375" customWidth="1"/>
    <col min="3" max="3" width="5.6640625" customWidth="1"/>
    <col min="4" max="4" width="13.5546875" customWidth="1"/>
    <col min="5" max="5" width="4.88671875" customWidth="1"/>
    <col min="6" max="6" width="18.33203125" customWidth="1"/>
    <col min="7" max="7" width="6" customWidth="1"/>
    <col min="8" max="8" width="13.44140625" customWidth="1"/>
    <col min="9" max="9" width="5.44140625" customWidth="1"/>
    <col min="10" max="10" width="17.109375" customWidth="1"/>
    <col min="11" max="11" width="6.33203125" customWidth="1"/>
    <col min="12" max="12" width="6.88671875" customWidth="1"/>
    <col min="13" max="13" width="6.5546875" customWidth="1"/>
  </cols>
  <sheetData>
    <row r="1" spans="1:13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</row>
    <row r="2" spans="1:13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</row>
    <row r="3" spans="1:13" ht="21.6" x14ac:dyDescent="0.3">
      <c r="A3" s="30"/>
      <c r="B3" s="28" t="s">
        <v>25</v>
      </c>
      <c r="C3" s="55"/>
      <c r="D3" s="28" t="s">
        <v>25</v>
      </c>
      <c r="E3" s="81"/>
      <c r="F3" s="28" t="s">
        <v>25</v>
      </c>
      <c r="G3" s="55"/>
      <c r="H3" s="28" t="s">
        <v>25</v>
      </c>
      <c r="I3" s="55"/>
      <c r="J3" s="28" t="s">
        <v>25</v>
      </c>
      <c r="K3" s="55"/>
      <c r="L3" s="29"/>
      <c r="M3" s="30"/>
    </row>
    <row r="4" spans="1:13" x14ac:dyDescent="0.3">
      <c r="A4" s="35">
        <v>14.08</v>
      </c>
      <c r="B4" s="32" t="s">
        <v>24</v>
      </c>
      <c r="C4" s="44">
        <v>0.36</v>
      </c>
      <c r="D4" s="33" t="s">
        <v>22</v>
      </c>
      <c r="E4" s="44">
        <v>0.36</v>
      </c>
      <c r="F4" s="34" t="s">
        <v>24</v>
      </c>
      <c r="G4" s="44">
        <v>0.36</v>
      </c>
      <c r="H4" s="33" t="s">
        <v>26</v>
      </c>
      <c r="I4" s="44">
        <v>1.81</v>
      </c>
      <c r="J4" s="33" t="s">
        <v>24</v>
      </c>
      <c r="K4" s="44">
        <v>0.36</v>
      </c>
      <c r="L4" s="33"/>
      <c r="M4" s="35">
        <f>C4+E4+G4+I4+K4</f>
        <v>3.25</v>
      </c>
    </row>
    <row r="5" spans="1:13" x14ac:dyDescent="0.3">
      <c r="A5" s="132"/>
      <c r="B5" s="131" t="s">
        <v>111</v>
      </c>
      <c r="C5" s="132"/>
      <c r="D5" s="131" t="s">
        <v>111</v>
      </c>
      <c r="E5" s="91"/>
      <c r="F5" s="131" t="s">
        <v>111</v>
      </c>
      <c r="G5" s="91"/>
      <c r="H5" s="131" t="s">
        <v>111</v>
      </c>
      <c r="I5" s="132"/>
      <c r="J5" s="131" t="s">
        <v>111</v>
      </c>
      <c r="K5" s="132"/>
      <c r="L5" s="131"/>
      <c r="M5" s="132"/>
    </row>
    <row r="6" spans="1:13" x14ac:dyDescent="0.3">
      <c r="A6" s="47">
        <v>14.2</v>
      </c>
      <c r="B6" s="8" t="s">
        <v>22</v>
      </c>
      <c r="C6" s="47">
        <v>0.33</v>
      </c>
      <c r="D6" s="8" t="s">
        <v>23</v>
      </c>
      <c r="E6" s="82">
        <v>1.96</v>
      </c>
      <c r="F6" s="8" t="s">
        <v>24</v>
      </c>
      <c r="G6" s="82">
        <v>0.33</v>
      </c>
      <c r="H6" s="8" t="s">
        <v>22</v>
      </c>
      <c r="I6" s="133">
        <v>0.33</v>
      </c>
      <c r="J6" s="14" t="s">
        <v>24</v>
      </c>
      <c r="K6" s="133">
        <v>0.33</v>
      </c>
      <c r="L6" s="14"/>
      <c r="M6" s="47">
        <f>C6+E6+G6+I6+K6</f>
        <v>3.2800000000000002</v>
      </c>
    </row>
    <row r="7" spans="1:13" x14ac:dyDescent="0.3">
      <c r="A7" s="30"/>
      <c r="B7" s="45"/>
      <c r="C7" s="55"/>
      <c r="D7" s="45" t="s">
        <v>29</v>
      </c>
      <c r="E7" s="55"/>
      <c r="F7" s="45"/>
      <c r="G7" s="55"/>
      <c r="H7" s="45"/>
      <c r="I7" s="55"/>
      <c r="J7" s="45" t="s">
        <v>29</v>
      </c>
      <c r="K7" s="55"/>
      <c r="L7" s="4"/>
      <c r="M7" s="49"/>
    </row>
    <row r="8" spans="1:13" x14ac:dyDescent="0.3">
      <c r="A8" s="35">
        <v>4</v>
      </c>
      <c r="B8" s="34"/>
      <c r="C8" s="44"/>
      <c r="D8" s="33" t="s">
        <v>22</v>
      </c>
      <c r="E8" s="78">
        <v>0.33</v>
      </c>
      <c r="F8" s="34"/>
      <c r="G8" s="44"/>
      <c r="H8" s="33"/>
      <c r="I8" s="78"/>
      <c r="J8" s="33" t="s">
        <v>23</v>
      </c>
      <c r="K8" s="78">
        <v>0.59</v>
      </c>
      <c r="L8" s="8"/>
      <c r="M8" s="47">
        <f>E8+K8</f>
        <v>0.91999999999999993</v>
      </c>
    </row>
    <row r="9" spans="1:13" x14ac:dyDescent="0.3">
      <c r="A9" s="158"/>
      <c r="B9" s="18"/>
      <c r="C9" s="41"/>
      <c r="D9" s="45" t="s">
        <v>30</v>
      </c>
      <c r="E9" s="41"/>
      <c r="F9" s="45"/>
      <c r="G9" s="41"/>
      <c r="H9" s="45"/>
      <c r="I9" s="41"/>
      <c r="J9" s="45" t="s">
        <v>30</v>
      </c>
      <c r="K9" s="41"/>
      <c r="L9" s="11"/>
      <c r="M9" s="79"/>
    </row>
    <row r="10" spans="1:13" x14ac:dyDescent="0.3">
      <c r="A10" s="35">
        <v>6</v>
      </c>
      <c r="B10" s="34"/>
      <c r="C10" s="44"/>
      <c r="D10" s="33" t="s">
        <v>23</v>
      </c>
      <c r="E10" s="78">
        <v>1.05</v>
      </c>
      <c r="F10" s="34"/>
      <c r="G10" s="78"/>
      <c r="H10" s="33"/>
      <c r="I10" s="78"/>
      <c r="J10" s="33" t="s">
        <v>24</v>
      </c>
      <c r="K10" s="78">
        <v>0.33</v>
      </c>
      <c r="L10" s="13"/>
      <c r="M10" s="80">
        <f>E10+K10</f>
        <v>1.3800000000000001</v>
      </c>
    </row>
    <row r="11" spans="1:13" x14ac:dyDescent="0.3">
      <c r="A11" s="49"/>
      <c r="B11" s="51" t="s">
        <v>31</v>
      </c>
      <c r="C11" s="6"/>
      <c r="D11" s="51"/>
      <c r="E11" s="6"/>
      <c r="F11" s="52"/>
      <c r="G11" s="6"/>
      <c r="H11" s="51" t="s">
        <v>31</v>
      </c>
      <c r="I11" s="6"/>
      <c r="J11" s="51"/>
      <c r="K11" s="6"/>
      <c r="L11" s="11"/>
      <c r="M11" s="79"/>
    </row>
    <row r="12" spans="1:13" x14ac:dyDescent="0.3">
      <c r="A12" s="47">
        <v>8.75</v>
      </c>
      <c r="B12" s="14" t="s">
        <v>23</v>
      </c>
      <c r="C12" s="82">
        <v>1.01</v>
      </c>
      <c r="D12" s="14"/>
      <c r="E12" s="82"/>
      <c r="F12" s="8"/>
      <c r="G12" s="10"/>
      <c r="H12" s="14" t="s">
        <v>23</v>
      </c>
      <c r="I12" s="10">
        <v>1.01</v>
      </c>
      <c r="J12" s="14"/>
      <c r="K12" s="10"/>
      <c r="L12" s="13"/>
      <c r="M12" s="80">
        <f>C12+I12</f>
        <v>2.02</v>
      </c>
    </row>
    <row r="13" spans="1:13" x14ac:dyDescent="0.3">
      <c r="A13" s="160"/>
      <c r="B13" s="27"/>
      <c r="C13" s="12"/>
      <c r="D13" s="101"/>
      <c r="E13" s="102"/>
      <c r="F13" s="141" t="s">
        <v>77</v>
      </c>
      <c r="G13" s="102"/>
      <c r="H13" s="4"/>
      <c r="I13" s="4"/>
      <c r="J13" s="4"/>
      <c r="K13" s="4"/>
      <c r="L13" s="4"/>
      <c r="M13" s="4"/>
    </row>
    <row r="14" spans="1:13" x14ac:dyDescent="0.3">
      <c r="A14" s="161">
        <v>3.25</v>
      </c>
      <c r="B14" s="31"/>
      <c r="C14" s="8"/>
      <c r="D14" s="26"/>
      <c r="E14" s="16"/>
      <c r="F14" s="8" t="s">
        <v>23</v>
      </c>
      <c r="G14" s="16">
        <v>0.75</v>
      </c>
      <c r="H14" s="14"/>
      <c r="I14" s="14"/>
      <c r="J14" s="14"/>
      <c r="K14" s="14"/>
      <c r="L14" s="14"/>
      <c r="M14" s="14">
        <f>G14</f>
        <v>0.75</v>
      </c>
    </row>
    <row r="15" spans="1:13" ht="24.6" x14ac:dyDescent="0.3">
      <c r="A15" s="162">
        <v>3.25</v>
      </c>
      <c r="B15" s="104"/>
      <c r="C15" s="85"/>
      <c r="D15" s="105"/>
      <c r="E15" s="106"/>
      <c r="F15" s="12" t="s">
        <v>78</v>
      </c>
      <c r="G15" s="102"/>
      <c r="H15" s="5"/>
      <c r="I15" s="5"/>
      <c r="J15" s="5"/>
      <c r="K15" s="5"/>
      <c r="L15" s="5"/>
      <c r="M15" s="5"/>
    </row>
    <row r="16" spans="1:13" x14ac:dyDescent="0.3">
      <c r="A16" s="162"/>
      <c r="B16" s="104"/>
      <c r="C16" s="85"/>
      <c r="D16" s="105"/>
      <c r="E16" s="106"/>
      <c r="F16" s="105"/>
      <c r="G16" s="107">
        <v>0.75</v>
      </c>
      <c r="H16" s="5"/>
      <c r="I16" s="5"/>
      <c r="J16" s="5"/>
      <c r="K16" s="5"/>
      <c r="L16" s="5"/>
      <c r="M16" s="5">
        <f>G16</f>
        <v>0.75</v>
      </c>
    </row>
    <row r="17" spans="1:13" x14ac:dyDescent="0.3">
      <c r="A17" s="160"/>
      <c r="B17" s="27"/>
      <c r="C17" s="12"/>
      <c r="D17" s="12" t="s">
        <v>79</v>
      </c>
      <c r="E17" s="108"/>
      <c r="F17" s="101"/>
      <c r="G17" s="102"/>
      <c r="H17" s="4"/>
      <c r="I17" s="4"/>
      <c r="J17" s="4" t="s">
        <v>79</v>
      </c>
      <c r="K17" s="4"/>
      <c r="L17" s="4"/>
      <c r="M17" s="4"/>
    </row>
    <row r="18" spans="1:13" x14ac:dyDescent="0.3">
      <c r="A18" s="162">
        <v>5.75</v>
      </c>
      <c r="B18" s="104"/>
      <c r="C18" s="85"/>
      <c r="D18" s="85" t="s">
        <v>124</v>
      </c>
      <c r="E18" s="106">
        <v>1</v>
      </c>
      <c r="F18" s="105"/>
      <c r="G18" s="107"/>
      <c r="H18" s="5"/>
      <c r="I18" s="5"/>
      <c r="J18" s="5" t="s">
        <v>125</v>
      </c>
      <c r="K18" s="5">
        <v>0.33</v>
      </c>
      <c r="L18" s="5"/>
      <c r="M18" s="5">
        <f>E18+K18</f>
        <v>1.33</v>
      </c>
    </row>
    <row r="19" spans="1:13" ht="21.6" x14ac:dyDescent="0.3">
      <c r="A19" s="163"/>
      <c r="B19" s="81" t="s">
        <v>82</v>
      </c>
      <c r="C19" s="12"/>
      <c r="D19" s="101"/>
      <c r="E19" s="108"/>
      <c r="F19" s="101"/>
      <c r="G19" s="102"/>
      <c r="H19" s="81" t="s">
        <v>82</v>
      </c>
      <c r="I19" s="4"/>
      <c r="J19" s="4"/>
      <c r="K19" s="4"/>
      <c r="L19" s="4"/>
      <c r="M19" s="4"/>
    </row>
    <row r="20" spans="1:13" x14ac:dyDescent="0.3">
      <c r="A20" s="164">
        <v>6.26</v>
      </c>
      <c r="B20" s="31" t="s">
        <v>23</v>
      </c>
      <c r="C20" s="8">
        <v>1</v>
      </c>
      <c r="D20" s="26"/>
      <c r="E20" s="109"/>
      <c r="F20" s="26"/>
      <c r="G20" s="16"/>
      <c r="H20" s="14" t="s">
        <v>24</v>
      </c>
      <c r="I20" s="14">
        <v>0.44</v>
      </c>
      <c r="J20" s="14"/>
      <c r="K20" s="14"/>
      <c r="L20" s="14"/>
      <c r="M20" s="14">
        <f>C20+I20</f>
        <v>1.44</v>
      </c>
    </row>
    <row r="21" spans="1:13" ht="12.75" customHeight="1" x14ac:dyDescent="0.3">
      <c r="A21" s="165"/>
      <c r="B21" s="29"/>
      <c r="C21" s="124"/>
      <c r="D21" s="96"/>
      <c r="E21" s="29"/>
      <c r="F21" s="29"/>
      <c r="G21" s="55"/>
      <c r="H21" s="125"/>
      <c r="I21" s="29"/>
      <c r="J21" s="142" t="s">
        <v>122</v>
      </c>
      <c r="K21" s="29"/>
      <c r="L21" s="29"/>
      <c r="M21" s="29"/>
    </row>
    <row r="22" spans="1:13" ht="15.75" customHeight="1" x14ac:dyDescent="0.3">
      <c r="A22" s="166">
        <v>2.5</v>
      </c>
      <c r="B22" s="33"/>
      <c r="C22" s="126"/>
      <c r="D22" s="46"/>
      <c r="E22" s="33"/>
      <c r="F22" s="33"/>
      <c r="G22" s="44"/>
      <c r="H22" s="127"/>
      <c r="I22" s="33"/>
      <c r="J22" s="143" t="s">
        <v>108</v>
      </c>
      <c r="K22" s="33">
        <v>0.56999999999999995</v>
      </c>
      <c r="L22" s="33"/>
      <c r="M22" s="33">
        <f>K22</f>
        <v>0.56999999999999995</v>
      </c>
    </row>
    <row r="23" spans="1:13" ht="16.5" customHeight="1" x14ac:dyDescent="0.3">
      <c r="A23" s="165"/>
      <c r="B23" s="28"/>
      <c r="C23" s="30"/>
      <c r="D23" s="29"/>
      <c r="E23" s="30"/>
      <c r="F23" s="28" t="s">
        <v>110</v>
      </c>
      <c r="G23" s="55"/>
      <c r="H23" s="28"/>
      <c r="I23" s="30"/>
      <c r="J23" s="29"/>
      <c r="K23" s="30"/>
      <c r="L23" s="29"/>
      <c r="M23" s="55"/>
    </row>
    <row r="24" spans="1:13" x14ac:dyDescent="0.3">
      <c r="A24" s="166">
        <v>5.18</v>
      </c>
      <c r="B24" s="33"/>
      <c r="C24" s="35"/>
      <c r="D24" s="33"/>
      <c r="E24" s="35"/>
      <c r="F24" s="33" t="s">
        <v>23</v>
      </c>
      <c r="G24" s="44">
        <v>1.2</v>
      </c>
      <c r="H24" s="34"/>
      <c r="I24" s="35"/>
      <c r="J24" s="33"/>
      <c r="K24" s="35"/>
      <c r="L24" s="33"/>
      <c r="M24" s="44">
        <f>G24</f>
        <v>1.2</v>
      </c>
    </row>
    <row r="25" spans="1:13" ht="16.5" customHeight="1" x14ac:dyDescent="0.3">
      <c r="A25" s="49">
        <v>12</v>
      </c>
      <c r="B25" s="45" t="s">
        <v>84</v>
      </c>
      <c r="C25" s="4"/>
      <c r="D25" s="45"/>
      <c r="E25" s="4"/>
      <c r="F25" s="52" t="s">
        <v>84</v>
      </c>
      <c r="G25" s="6"/>
      <c r="H25" s="52"/>
      <c r="I25" s="4"/>
      <c r="J25" s="52" t="s">
        <v>84</v>
      </c>
      <c r="K25" s="4"/>
      <c r="L25" s="52"/>
      <c r="M25" s="4"/>
    </row>
    <row r="26" spans="1:13" x14ac:dyDescent="0.3">
      <c r="A26" s="47"/>
      <c r="B26" s="33" t="s">
        <v>23</v>
      </c>
      <c r="C26" s="82">
        <v>1.22</v>
      </c>
      <c r="D26" s="33"/>
      <c r="E26" s="82"/>
      <c r="F26" s="8" t="s">
        <v>24</v>
      </c>
      <c r="G26" s="10">
        <v>0.33</v>
      </c>
      <c r="H26" s="8"/>
      <c r="I26" s="14"/>
      <c r="J26" s="14" t="s">
        <v>23</v>
      </c>
      <c r="K26" s="14">
        <v>1.22</v>
      </c>
      <c r="L26" s="14"/>
      <c r="M26" s="14">
        <f>C26+G26+K26</f>
        <v>2.77</v>
      </c>
    </row>
    <row r="27" spans="1:13" ht="13.5" customHeight="1" x14ac:dyDescent="0.3">
      <c r="A27" s="49"/>
      <c r="B27" s="85" t="s">
        <v>85</v>
      </c>
      <c r="C27" s="5"/>
      <c r="D27" s="85"/>
      <c r="E27" s="5"/>
      <c r="F27" s="85"/>
      <c r="G27" s="5"/>
      <c r="H27" s="6"/>
      <c r="I27" s="85"/>
      <c r="J27" s="85" t="s">
        <v>85</v>
      </c>
      <c r="K27" s="5"/>
      <c r="L27" s="5"/>
      <c r="M27" s="5"/>
    </row>
    <row r="28" spans="1:13" x14ac:dyDescent="0.3">
      <c r="A28" s="47">
        <v>5.41</v>
      </c>
      <c r="B28" s="14" t="s">
        <v>22</v>
      </c>
      <c r="C28" s="14">
        <v>0.33</v>
      </c>
      <c r="D28" s="8"/>
      <c r="E28" s="14"/>
      <c r="F28" s="14"/>
      <c r="G28" s="14"/>
      <c r="H28" s="10"/>
      <c r="I28" s="14"/>
      <c r="J28" s="14" t="s">
        <v>23</v>
      </c>
      <c r="K28" s="14">
        <v>0.92</v>
      </c>
      <c r="L28" s="14"/>
      <c r="M28" s="14">
        <f>C28+K28</f>
        <v>1.25</v>
      </c>
    </row>
    <row r="29" spans="1:13" x14ac:dyDescent="0.3">
      <c r="A29" s="63">
        <f>SUM(A3:A28)</f>
        <v>90.63</v>
      </c>
      <c r="B29" s="64" t="s">
        <v>9</v>
      </c>
      <c r="C29" s="65">
        <f>SUM(C3:C28)</f>
        <v>4.25</v>
      </c>
      <c r="D29" s="66"/>
      <c r="E29" s="65">
        <f>SUM(E3:E28)</f>
        <v>4.7</v>
      </c>
      <c r="F29" s="67"/>
      <c r="G29" s="65">
        <f>SUM(G3:G28)</f>
        <v>3.7199999999999998</v>
      </c>
      <c r="H29" s="64"/>
      <c r="I29" s="65">
        <f>SUM(I3:I28)</f>
        <v>3.5900000000000003</v>
      </c>
      <c r="J29" s="68"/>
      <c r="K29" s="65">
        <f>SUM(K3:K28)</f>
        <v>4.6499999999999995</v>
      </c>
      <c r="L29" s="66"/>
      <c r="M29" s="69">
        <f>SUM(M3:M28)</f>
        <v>20.91</v>
      </c>
    </row>
    <row r="30" spans="1:13" x14ac:dyDescent="0.3">
      <c r="A30" s="70"/>
      <c r="B30" s="71"/>
      <c r="C30" s="71"/>
      <c r="D30" s="18"/>
      <c r="E30" s="72"/>
      <c r="F30" s="73"/>
      <c r="G30" s="18"/>
      <c r="H30" s="18" t="s">
        <v>34</v>
      </c>
      <c r="I30" s="18"/>
      <c r="J30" s="70"/>
      <c r="K30" s="18"/>
      <c r="L30" s="18"/>
      <c r="M30" s="18"/>
    </row>
    <row r="31" spans="1:13" x14ac:dyDescent="0.3">
      <c r="A31" s="70"/>
      <c r="B31" s="18" t="s">
        <v>35</v>
      </c>
      <c r="C31" s="71"/>
      <c r="D31" s="18"/>
      <c r="F31" t="str">
        <f>B1</f>
        <v>SARA MARTINEZ GONZALEZ-FIERRO</v>
      </c>
      <c r="G31" s="74"/>
      <c r="H31" s="18"/>
      <c r="I31" s="18"/>
      <c r="J31" s="70"/>
      <c r="K31" s="76">
        <f>M29*4.33</f>
        <v>90.540300000000002</v>
      </c>
      <c r="L31" s="18"/>
      <c r="M31" s="18"/>
    </row>
    <row r="32" spans="1:13" x14ac:dyDescent="0.3">
      <c r="A32" s="18"/>
      <c r="B32" s="18" t="s">
        <v>12</v>
      </c>
      <c r="C32" s="18"/>
      <c r="D32" s="74" t="s">
        <v>130</v>
      </c>
      <c r="E32" s="70"/>
      <c r="F32" s="100"/>
      <c r="G32" s="100"/>
      <c r="H32" s="75"/>
      <c r="J32" s="75"/>
      <c r="K32" s="75"/>
      <c r="L32" s="75"/>
      <c r="M32" s="75"/>
    </row>
  </sheetData>
  <pageMargins left="0" right="0" top="0" bottom="0" header="0" footer="0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16" workbookViewId="0">
      <selection activeCell="A29" sqref="A29:M30"/>
    </sheetView>
  </sheetViews>
  <sheetFormatPr baseColWidth="10" defaultRowHeight="14.4" x14ac:dyDescent="0.3"/>
  <cols>
    <col min="1" max="1" width="7.6640625" customWidth="1"/>
    <col min="2" max="2" width="14.109375" customWidth="1"/>
    <col min="3" max="3" width="6.33203125" customWidth="1"/>
    <col min="4" max="4" width="13" customWidth="1"/>
    <col min="5" max="5" width="5.5546875" customWidth="1"/>
    <col min="6" max="6" width="16.6640625" customWidth="1"/>
    <col min="7" max="7" width="5.88671875" customWidth="1"/>
    <col min="8" max="8" width="13.33203125" customWidth="1"/>
    <col min="9" max="9" width="4.6640625" customWidth="1"/>
    <col min="10" max="10" width="17.109375" customWidth="1"/>
    <col min="11" max="11" width="5.6640625" customWidth="1"/>
    <col min="12" max="12" width="5.33203125" customWidth="1"/>
    <col min="13" max="13" width="6.6640625" customWidth="1"/>
  </cols>
  <sheetData>
    <row r="1" spans="1:13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</row>
    <row r="2" spans="1:13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</row>
    <row r="3" spans="1:13" ht="21.6" x14ac:dyDescent="0.3">
      <c r="A3" s="30"/>
      <c r="B3" s="28" t="s">
        <v>25</v>
      </c>
      <c r="C3" s="55"/>
      <c r="D3" s="28" t="s">
        <v>25</v>
      </c>
      <c r="E3" s="81"/>
      <c r="F3" s="28" t="s">
        <v>25</v>
      </c>
      <c r="G3" s="55"/>
      <c r="H3" s="28" t="s">
        <v>25</v>
      </c>
      <c r="I3" s="55"/>
      <c r="J3" s="28" t="s">
        <v>25</v>
      </c>
      <c r="K3" s="55"/>
      <c r="L3" s="29"/>
      <c r="M3" s="30"/>
    </row>
    <row r="4" spans="1:13" x14ac:dyDescent="0.3">
      <c r="A4" s="35">
        <v>14.08</v>
      </c>
      <c r="B4" s="32" t="s">
        <v>24</v>
      </c>
      <c r="C4" s="44">
        <v>0.36</v>
      </c>
      <c r="D4" s="33" t="s">
        <v>22</v>
      </c>
      <c r="E4" s="44">
        <v>0.36</v>
      </c>
      <c r="F4" s="34" t="s">
        <v>24</v>
      </c>
      <c r="G4" s="44">
        <v>0.36</v>
      </c>
      <c r="H4" s="33" t="s">
        <v>26</v>
      </c>
      <c r="I4" s="44">
        <v>1.81</v>
      </c>
      <c r="J4" s="33" t="s">
        <v>24</v>
      </c>
      <c r="K4" s="44">
        <v>0.36</v>
      </c>
      <c r="L4" s="33"/>
      <c r="M4" s="35">
        <f>C4+E4+G4+I4+K4</f>
        <v>3.25</v>
      </c>
    </row>
    <row r="5" spans="1:13" x14ac:dyDescent="0.3">
      <c r="A5" s="132"/>
      <c r="B5" s="131" t="s">
        <v>111</v>
      </c>
      <c r="C5" s="132"/>
      <c r="D5" s="131" t="s">
        <v>111</v>
      </c>
      <c r="E5" s="91"/>
      <c r="F5" s="131" t="s">
        <v>111</v>
      </c>
      <c r="G5" s="91"/>
      <c r="H5" s="131" t="s">
        <v>111</v>
      </c>
      <c r="I5" s="132"/>
      <c r="J5" s="131" t="s">
        <v>111</v>
      </c>
      <c r="K5" s="132"/>
      <c r="L5" s="131"/>
      <c r="M5" s="132"/>
    </row>
    <row r="6" spans="1:13" x14ac:dyDescent="0.3">
      <c r="A6" s="47">
        <v>14.2</v>
      </c>
      <c r="B6" s="8" t="s">
        <v>22</v>
      </c>
      <c r="C6" s="47">
        <v>0.33</v>
      </c>
      <c r="D6" s="8" t="s">
        <v>23</v>
      </c>
      <c r="E6" s="82">
        <v>1.96</v>
      </c>
      <c r="F6" s="8" t="s">
        <v>24</v>
      </c>
      <c r="G6" s="82">
        <v>0.33</v>
      </c>
      <c r="H6" s="8" t="s">
        <v>22</v>
      </c>
      <c r="I6" s="133">
        <v>0.33</v>
      </c>
      <c r="J6" s="14" t="s">
        <v>24</v>
      </c>
      <c r="K6" s="133">
        <v>0.33</v>
      </c>
      <c r="L6" s="14"/>
      <c r="M6" s="47">
        <f>C6+E6+G6+I6+K6</f>
        <v>3.2800000000000002</v>
      </c>
    </row>
    <row r="7" spans="1:13" x14ac:dyDescent="0.3">
      <c r="A7" s="30"/>
      <c r="B7" s="45"/>
      <c r="C7" s="55"/>
      <c r="D7" s="45" t="s">
        <v>29</v>
      </c>
      <c r="E7" s="55"/>
      <c r="F7" s="45"/>
      <c r="G7" s="55"/>
      <c r="H7" s="45"/>
      <c r="I7" s="55"/>
      <c r="J7" s="45" t="s">
        <v>29</v>
      </c>
      <c r="K7" s="55"/>
      <c r="L7" s="4"/>
      <c r="M7" s="49"/>
    </row>
    <row r="8" spans="1:13" x14ac:dyDescent="0.3">
      <c r="A8" s="35">
        <v>4</v>
      </c>
      <c r="B8" s="34"/>
      <c r="C8" s="44"/>
      <c r="D8" s="33" t="s">
        <v>22</v>
      </c>
      <c r="E8" s="78">
        <v>0.33</v>
      </c>
      <c r="F8" s="34"/>
      <c r="G8" s="44"/>
      <c r="H8" s="33"/>
      <c r="I8" s="78"/>
      <c r="J8" s="33" t="s">
        <v>23</v>
      </c>
      <c r="K8" s="78">
        <v>0.59</v>
      </c>
      <c r="L8" s="8"/>
      <c r="M8" s="47">
        <f>E8+K8</f>
        <v>0.91999999999999993</v>
      </c>
    </row>
    <row r="9" spans="1:13" x14ac:dyDescent="0.3">
      <c r="A9" s="158"/>
      <c r="B9" s="18"/>
      <c r="C9" s="41"/>
      <c r="D9" s="45" t="s">
        <v>30</v>
      </c>
      <c r="E9" s="41"/>
      <c r="F9" s="45"/>
      <c r="G9" s="41"/>
      <c r="H9" s="45"/>
      <c r="I9" s="41"/>
      <c r="J9" s="45" t="s">
        <v>30</v>
      </c>
      <c r="K9" s="41"/>
      <c r="L9" s="11"/>
      <c r="M9" s="79"/>
    </row>
    <row r="10" spans="1:13" x14ac:dyDescent="0.3">
      <c r="A10" s="35">
        <v>6</v>
      </c>
      <c r="B10" s="34"/>
      <c r="C10" s="44"/>
      <c r="D10" s="33" t="s">
        <v>23</v>
      </c>
      <c r="E10" s="78">
        <v>1.05</v>
      </c>
      <c r="F10" s="34"/>
      <c r="G10" s="78"/>
      <c r="H10" s="33"/>
      <c r="I10" s="78"/>
      <c r="J10" s="33" t="s">
        <v>24</v>
      </c>
      <c r="K10" s="78">
        <v>0.33</v>
      </c>
      <c r="L10" s="13"/>
      <c r="M10" s="80">
        <f>E10+K10</f>
        <v>1.3800000000000001</v>
      </c>
    </row>
    <row r="11" spans="1:13" x14ac:dyDescent="0.3">
      <c r="A11" s="49"/>
      <c r="B11" s="51" t="s">
        <v>31</v>
      </c>
      <c r="C11" s="6"/>
      <c r="D11" s="51"/>
      <c r="E11" s="6"/>
      <c r="F11" s="52"/>
      <c r="G11" s="6"/>
      <c r="H11" s="51" t="s">
        <v>31</v>
      </c>
      <c r="I11" s="6"/>
      <c r="J11" s="51"/>
      <c r="K11" s="6"/>
      <c r="L11" s="11"/>
      <c r="M11" s="79"/>
    </row>
    <row r="12" spans="1:13" x14ac:dyDescent="0.3">
      <c r="A12" s="47">
        <v>8.75</v>
      </c>
      <c r="B12" s="14" t="s">
        <v>23</v>
      </c>
      <c r="C12" s="82">
        <v>1.01</v>
      </c>
      <c r="D12" s="14"/>
      <c r="E12" s="82"/>
      <c r="F12" s="8"/>
      <c r="G12" s="10"/>
      <c r="H12" s="14" t="s">
        <v>23</v>
      </c>
      <c r="I12" s="10">
        <v>1.01</v>
      </c>
      <c r="J12" s="14"/>
      <c r="K12" s="10"/>
      <c r="L12" s="13"/>
      <c r="M12" s="80">
        <f>C12+I12</f>
        <v>2.02</v>
      </c>
    </row>
    <row r="13" spans="1:13" x14ac:dyDescent="0.3">
      <c r="A13" s="160"/>
      <c r="B13" s="27"/>
      <c r="C13" s="12"/>
      <c r="D13" s="101"/>
      <c r="E13" s="102"/>
      <c r="F13" s="141" t="s">
        <v>77</v>
      </c>
      <c r="G13" s="102"/>
      <c r="H13" s="4"/>
      <c r="I13" s="4"/>
      <c r="J13" s="4"/>
      <c r="K13" s="4"/>
      <c r="L13" s="4"/>
      <c r="M13" s="4"/>
    </row>
    <row r="14" spans="1:13" x14ac:dyDescent="0.3">
      <c r="A14" s="161">
        <v>3.25</v>
      </c>
      <c r="B14" s="31"/>
      <c r="C14" s="8"/>
      <c r="D14" s="26"/>
      <c r="E14" s="16"/>
      <c r="F14" s="8" t="s">
        <v>23</v>
      </c>
      <c r="G14" s="16">
        <v>0.75</v>
      </c>
      <c r="H14" s="14"/>
      <c r="I14" s="14"/>
      <c r="J14" s="14"/>
      <c r="K14" s="14"/>
      <c r="L14" s="14"/>
      <c r="M14" s="14">
        <f>G14</f>
        <v>0.75</v>
      </c>
    </row>
    <row r="15" spans="1:13" ht="24.6" x14ac:dyDescent="0.3">
      <c r="A15" s="162">
        <v>3.25</v>
      </c>
      <c r="B15" s="104"/>
      <c r="C15" s="85"/>
      <c r="D15" s="105"/>
      <c r="E15" s="106"/>
      <c r="F15" s="12" t="s">
        <v>78</v>
      </c>
      <c r="G15" s="102"/>
      <c r="H15" s="5"/>
      <c r="I15" s="5"/>
      <c r="J15" s="5"/>
      <c r="K15" s="5"/>
      <c r="L15" s="5"/>
      <c r="M15" s="5"/>
    </row>
    <row r="16" spans="1:13" x14ac:dyDescent="0.3">
      <c r="A16" s="162"/>
      <c r="B16" s="104"/>
      <c r="C16" s="85"/>
      <c r="D16" s="105"/>
      <c r="E16" s="106"/>
      <c r="F16" s="105"/>
      <c r="G16" s="107">
        <v>0.75</v>
      </c>
      <c r="H16" s="5"/>
      <c r="I16" s="5"/>
      <c r="J16" s="5"/>
      <c r="K16" s="5"/>
      <c r="L16" s="5"/>
      <c r="M16" s="5">
        <f>G16</f>
        <v>0.75</v>
      </c>
    </row>
    <row r="17" spans="1:13" x14ac:dyDescent="0.3">
      <c r="A17" s="160"/>
      <c r="B17" s="27"/>
      <c r="C17" s="12"/>
      <c r="D17" s="12" t="s">
        <v>79</v>
      </c>
      <c r="E17" s="108"/>
      <c r="F17" s="101"/>
      <c r="G17" s="102"/>
      <c r="H17" s="4"/>
      <c r="I17" s="4"/>
      <c r="J17" s="4" t="s">
        <v>79</v>
      </c>
      <c r="K17" s="4"/>
      <c r="L17" s="4"/>
      <c r="M17" s="4"/>
    </row>
    <row r="18" spans="1:13" x14ac:dyDescent="0.3">
      <c r="A18" s="162">
        <v>5.75</v>
      </c>
      <c r="B18" s="104"/>
      <c r="C18" s="85"/>
      <c r="D18" s="85" t="s">
        <v>124</v>
      </c>
      <c r="E18" s="106">
        <v>1</v>
      </c>
      <c r="F18" s="105"/>
      <c r="G18" s="107"/>
      <c r="H18" s="5"/>
      <c r="I18" s="5"/>
      <c r="J18" s="5" t="s">
        <v>125</v>
      </c>
      <c r="K18" s="5">
        <v>0.33</v>
      </c>
      <c r="L18" s="5"/>
      <c r="M18" s="5">
        <f>E18+K18</f>
        <v>1.33</v>
      </c>
    </row>
    <row r="19" spans="1:13" ht="21.6" x14ac:dyDescent="0.3">
      <c r="A19" s="163"/>
      <c r="B19" s="81" t="s">
        <v>82</v>
      </c>
      <c r="C19" s="12"/>
      <c r="D19" s="101"/>
      <c r="E19" s="108"/>
      <c r="F19" s="101"/>
      <c r="G19" s="102"/>
      <c r="H19" s="81" t="s">
        <v>82</v>
      </c>
      <c r="I19" s="4"/>
      <c r="J19" s="4"/>
      <c r="K19" s="4"/>
      <c r="L19" s="4"/>
      <c r="M19" s="4"/>
    </row>
    <row r="20" spans="1:13" x14ac:dyDescent="0.3">
      <c r="A20" s="164">
        <v>6.26</v>
      </c>
      <c r="B20" s="31" t="s">
        <v>23</v>
      </c>
      <c r="C20" s="8">
        <v>1</v>
      </c>
      <c r="D20" s="26"/>
      <c r="E20" s="109"/>
      <c r="F20" s="26"/>
      <c r="G20" s="16"/>
      <c r="H20" s="14" t="s">
        <v>24</v>
      </c>
      <c r="I20" s="14">
        <v>0.44</v>
      </c>
      <c r="J20" s="14"/>
      <c r="K20" s="14"/>
      <c r="L20" s="14"/>
      <c r="M20" s="14">
        <f>C20+I20</f>
        <v>1.44</v>
      </c>
    </row>
    <row r="21" spans="1:13" ht="18" customHeight="1" x14ac:dyDescent="0.3">
      <c r="A21" s="165"/>
      <c r="B21" s="29"/>
      <c r="C21" s="124"/>
      <c r="D21" s="96"/>
      <c r="E21" s="29"/>
      <c r="F21" s="29"/>
      <c r="G21" s="55"/>
      <c r="H21" s="125"/>
      <c r="I21" s="29"/>
      <c r="J21" s="142" t="s">
        <v>122</v>
      </c>
      <c r="K21" s="29"/>
      <c r="L21" s="29"/>
      <c r="M21" s="29"/>
    </row>
    <row r="22" spans="1:13" ht="16.5" customHeight="1" x14ac:dyDescent="0.3">
      <c r="A22" s="166">
        <v>2.5</v>
      </c>
      <c r="B22" s="33"/>
      <c r="C22" s="126"/>
      <c r="D22" s="46"/>
      <c r="E22" s="33"/>
      <c r="F22" s="33"/>
      <c r="G22" s="44"/>
      <c r="H22" s="127"/>
      <c r="I22" s="33"/>
      <c r="J22" s="143" t="s">
        <v>108</v>
      </c>
      <c r="K22" s="33">
        <v>0.56999999999999995</v>
      </c>
      <c r="L22" s="33"/>
      <c r="M22" s="33">
        <f>K22</f>
        <v>0.56999999999999995</v>
      </c>
    </row>
    <row r="23" spans="1:13" ht="12.75" customHeight="1" x14ac:dyDescent="0.3">
      <c r="A23" s="165"/>
      <c r="B23" s="28"/>
      <c r="C23" s="30"/>
      <c r="D23" s="29"/>
      <c r="E23" s="30"/>
      <c r="F23" s="28" t="s">
        <v>110</v>
      </c>
      <c r="G23" s="55"/>
      <c r="H23" s="28"/>
      <c r="I23" s="30"/>
      <c r="J23" s="29"/>
      <c r="K23" s="30"/>
      <c r="L23" s="29"/>
      <c r="M23" s="55"/>
    </row>
    <row r="24" spans="1:13" x14ac:dyDescent="0.3">
      <c r="A24" s="166">
        <v>5.18</v>
      </c>
      <c r="B24" s="33"/>
      <c r="C24" s="35"/>
      <c r="D24" s="33"/>
      <c r="E24" s="35"/>
      <c r="F24" s="33" t="s">
        <v>23</v>
      </c>
      <c r="G24" s="44">
        <v>1.2</v>
      </c>
      <c r="H24" s="34"/>
      <c r="I24" s="35"/>
      <c r="J24" s="33"/>
      <c r="K24" s="35"/>
      <c r="L24" s="33"/>
      <c r="M24" s="44">
        <f>G24</f>
        <v>1.2</v>
      </c>
    </row>
    <row r="25" spans="1:13" ht="18" customHeight="1" x14ac:dyDescent="0.3">
      <c r="A25" s="49">
        <v>12</v>
      </c>
      <c r="B25" s="45" t="s">
        <v>84</v>
      </c>
      <c r="C25" s="4"/>
      <c r="D25" s="45"/>
      <c r="E25" s="4"/>
      <c r="F25" s="52" t="s">
        <v>84</v>
      </c>
      <c r="G25" s="6"/>
      <c r="H25" s="52"/>
      <c r="I25" s="4"/>
      <c r="J25" s="52" t="s">
        <v>84</v>
      </c>
      <c r="K25" s="4"/>
      <c r="L25" s="52"/>
      <c r="M25" s="4"/>
    </row>
    <row r="26" spans="1:13" x14ac:dyDescent="0.3">
      <c r="A26" s="47"/>
      <c r="B26" s="33" t="s">
        <v>23</v>
      </c>
      <c r="C26" s="82">
        <v>1.22</v>
      </c>
      <c r="D26" s="33"/>
      <c r="E26" s="82"/>
      <c r="F26" s="8" t="s">
        <v>24</v>
      </c>
      <c r="G26" s="10">
        <v>0.33</v>
      </c>
      <c r="H26" s="8"/>
      <c r="I26" s="14"/>
      <c r="J26" s="14" t="s">
        <v>23</v>
      </c>
      <c r="K26" s="14">
        <v>1.22</v>
      </c>
      <c r="L26" s="14"/>
      <c r="M26" s="14">
        <f>C26+G26+K26</f>
        <v>2.77</v>
      </c>
    </row>
    <row r="27" spans="1:13" ht="19.5" customHeight="1" x14ac:dyDescent="0.3">
      <c r="A27" s="49"/>
      <c r="B27" s="85" t="s">
        <v>85</v>
      </c>
      <c r="C27" s="5"/>
      <c r="D27" s="85"/>
      <c r="E27" s="5"/>
      <c r="F27" s="85"/>
      <c r="G27" s="5"/>
      <c r="H27" s="6"/>
      <c r="I27" s="85"/>
      <c r="J27" s="85" t="s">
        <v>85</v>
      </c>
      <c r="K27" s="5"/>
      <c r="L27" s="5"/>
      <c r="M27" s="5"/>
    </row>
    <row r="28" spans="1:13" x14ac:dyDescent="0.3">
      <c r="A28" s="47">
        <v>5.41</v>
      </c>
      <c r="B28" s="14" t="s">
        <v>22</v>
      </c>
      <c r="C28" s="14">
        <v>0.33</v>
      </c>
      <c r="D28" s="8"/>
      <c r="E28" s="14"/>
      <c r="F28" s="14"/>
      <c r="G28" s="14"/>
      <c r="H28" s="10"/>
      <c r="I28" s="14"/>
      <c r="J28" s="14" t="s">
        <v>23</v>
      </c>
      <c r="K28" s="14">
        <v>0.92</v>
      </c>
      <c r="L28" s="14"/>
      <c r="M28" s="14">
        <f>C28+K28</f>
        <v>1.25</v>
      </c>
    </row>
    <row r="29" spans="1:13" x14ac:dyDescent="0.3">
      <c r="A29" s="49"/>
      <c r="B29" s="156" t="s">
        <v>123</v>
      </c>
      <c r="C29" s="156"/>
      <c r="D29" s="156"/>
      <c r="E29" s="156"/>
      <c r="F29" s="156"/>
      <c r="G29" s="156"/>
      <c r="H29" s="156" t="s">
        <v>123</v>
      </c>
      <c r="I29" s="156"/>
      <c r="J29" s="156"/>
      <c r="K29" s="156"/>
      <c r="L29" s="156"/>
      <c r="M29" s="4"/>
    </row>
    <row r="30" spans="1:13" x14ac:dyDescent="0.3">
      <c r="A30" s="167">
        <v>8.66</v>
      </c>
      <c r="B30" s="156"/>
      <c r="C30" s="156">
        <v>1</v>
      </c>
      <c r="D30" s="156"/>
      <c r="E30" s="156"/>
      <c r="F30" s="156"/>
      <c r="G30" s="156"/>
      <c r="H30" s="156"/>
      <c r="I30" s="156">
        <v>1</v>
      </c>
      <c r="J30" s="156"/>
      <c r="K30" s="156"/>
      <c r="L30" s="156"/>
      <c r="M30" s="35">
        <f>C30+E30+G30+I30+K30</f>
        <v>2</v>
      </c>
    </row>
    <row r="31" spans="1:13" x14ac:dyDescent="0.3">
      <c r="A31" s="63">
        <f>SUM(A3:A30)</f>
        <v>99.289999999999992</v>
      </c>
      <c r="B31" s="64" t="s">
        <v>9</v>
      </c>
      <c r="C31" s="65">
        <f>SUM(C3:C30)</f>
        <v>5.25</v>
      </c>
      <c r="D31" s="66"/>
      <c r="E31" s="65">
        <f>SUM(E3:E30)</f>
        <v>4.7</v>
      </c>
      <c r="F31" s="67"/>
      <c r="G31" s="65">
        <f>SUM(G3:G30)</f>
        <v>3.7199999999999998</v>
      </c>
      <c r="H31" s="64"/>
      <c r="I31" s="65">
        <f>SUM(I3:I30)</f>
        <v>4.59</v>
      </c>
      <c r="J31" s="68"/>
      <c r="K31" s="65">
        <f>SUM(K3:K30)</f>
        <v>4.6499999999999995</v>
      </c>
      <c r="L31" s="66"/>
      <c r="M31" s="69">
        <f>SUM(M3:M30)</f>
        <v>22.91</v>
      </c>
    </row>
    <row r="32" spans="1:13" x14ac:dyDescent="0.3">
      <c r="A32" s="70"/>
      <c r="B32" s="71"/>
      <c r="C32" s="71"/>
      <c r="D32" s="18"/>
      <c r="E32" s="72"/>
      <c r="F32" s="73"/>
      <c r="G32" s="18"/>
      <c r="H32" s="18" t="s">
        <v>34</v>
      </c>
      <c r="I32" s="18"/>
      <c r="J32" s="70"/>
      <c r="K32" s="18"/>
      <c r="L32" s="18"/>
      <c r="M32" s="18"/>
    </row>
    <row r="33" spans="1:13" x14ac:dyDescent="0.3">
      <c r="A33" s="70"/>
      <c r="B33" s="18" t="s">
        <v>35</v>
      </c>
      <c r="C33" s="71"/>
      <c r="D33" s="18"/>
      <c r="F33" t="str">
        <f>B1</f>
        <v>SARA MARTINEZ GONZALEZ-FIERRO</v>
      </c>
      <c r="G33" s="74"/>
      <c r="H33" s="18"/>
      <c r="I33" s="18"/>
      <c r="J33" s="70"/>
      <c r="K33" s="76">
        <f>M31*4.33</f>
        <v>99.200299999999999</v>
      </c>
      <c r="L33" s="18"/>
      <c r="M33" s="18"/>
    </row>
    <row r="34" spans="1:13" x14ac:dyDescent="0.3">
      <c r="A34" s="18"/>
      <c r="B34" s="18" t="s">
        <v>12</v>
      </c>
      <c r="C34" s="18"/>
      <c r="D34" s="74" t="s">
        <v>129</v>
      </c>
      <c r="E34" s="70"/>
      <c r="F34" s="100"/>
      <c r="G34" s="100"/>
      <c r="H34" s="75"/>
      <c r="J34" s="75"/>
      <c r="K34" s="75"/>
      <c r="L34" s="75"/>
      <c r="M34" s="75"/>
    </row>
  </sheetData>
  <pageMargins left="0" right="0" top="0" bottom="0" header="0" footer="0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10" workbookViewId="0">
      <selection sqref="A1:M36"/>
    </sheetView>
  </sheetViews>
  <sheetFormatPr baseColWidth="10" defaultRowHeight="14.4" x14ac:dyDescent="0.3"/>
  <cols>
    <col min="1" max="1" width="7.5546875" customWidth="1"/>
    <col min="2" max="2" width="13" customWidth="1"/>
    <col min="3" max="3" width="5.33203125" customWidth="1"/>
    <col min="4" max="4" width="12.5546875" customWidth="1"/>
    <col min="5" max="5" width="6.109375" customWidth="1"/>
    <col min="6" max="6" width="17.44140625" customWidth="1"/>
    <col min="7" max="7" width="5.44140625" customWidth="1"/>
    <col min="8" max="8" width="13.109375" customWidth="1"/>
    <col min="9" max="9" width="5.5546875" customWidth="1"/>
    <col min="10" max="10" width="17.33203125" customWidth="1"/>
    <col min="11" max="11" width="5.44140625" customWidth="1"/>
    <col min="12" max="12" width="5.6640625" customWidth="1"/>
    <col min="13" max="13" width="5" customWidth="1"/>
  </cols>
  <sheetData>
    <row r="1" spans="1:13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</row>
    <row r="2" spans="1:13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</row>
    <row r="3" spans="1:13" ht="21.6" x14ac:dyDescent="0.3">
      <c r="A3" s="30"/>
      <c r="B3" s="28" t="s">
        <v>25</v>
      </c>
      <c r="C3" s="55"/>
      <c r="D3" s="28" t="s">
        <v>25</v>
      </c>
      <c r="E3" s="81"/>
      <c r="F3" s="28" t="s">
        <v>25</v>
      </c>
      <c r="G3" s="55"/>
      <c r="H3" s="28" t="s">
        <v>25</v>
      </c>
      <c r="I3" s="55"/>
      <c r="J3" s="28" t="s">
        <v>25</v>
      </c>
      <c r="K3" s="55"/>
      <c r="L3" s="29"/>
      <c r="M3" s="30"/>
    </row>
    <row r="4" spans="1:13" x14ac:dyDescent="0.3">
      <c r="A4" s="35">
        <v>14.08</v>
      </c>
      <c r="B4" s="32" t="s">
        <v>24</v>
      </c>
      <c r="C4" s="44">
        <v>0.36</v>
      </c>
      <c r="D4" s="33" t="s">
        <v>22</v>
      </c>
      <c r="E4" s="44">
        <v>0.36</v>
      </c>
      <c r="F4" s="34" t="s">
        <v>24</v>
      </c>
      <c r="G4" s="44">
        <v>0.36</v>
      </c>
      <c r="H4" s="33" t="s">
        <v>26</v>
      </c>
      <c r="I4" s="44">
        <v>1.81</v>
      </c>
      <c r="J4" s="33" t="s">
        <v>24</v>
      </c>
      <c r="K4" s="44">
        <v>0.36</v>
      </c>
      <c r="L4" s="33"/>
      <c r="M4" s="35">
        <f>C4+E4+G4+I4+K4</f>
        <v>3.25</v>
      </c>
    </row>
    <row r="5" spans="1:13" x14ac:dyDescent="0.3">
      <c r="A5" s="132"/>
      <c r="B5" s="131" t="s">
        <v>111</v>
      </c>
      <c r="C5" s="132"/>
      <c r="D5" s="131" t="s">
        <v>111</v>
      </c>
      <c r="E5" s="91"/>
      <c r="F5" s="131" t="s">
        <v>111</v>
      </c>
      <c r="G5" s="91"/>
      <c r="H5" s="131" t="s">
        <v>111</v>
      </c>
      <c r="I5" s="132"/>
      <c r="J5" s="131" t="s">
        <v>111</v>
      </c>
      <c r="K5" s="132"/>
      <c r="L5" s="131"/>
      <c r="M5" s="132"/>
    </row>
    <row r="6" spans="1:13" x14ac:dyDescent="0.3">
      <c r="A6" s="47">
        <v>14.2</v>
      </c>
      <c r="B6" s="8" t="s">
        <v>22</v>
      </c>
      <c r="C6" s="47">
        <v>0.33</v>
      </c>
      <c r="D6" s="8" t="s">
        <v>23</v>
      </c>
      <c r="E6" s="82">
        <v>1.96</v>
      </c>
      <c r="F6" s="8" t="s">
        <v>24</v>
      </c>
      <c r="G6" s="82">
        <v>0.33</v>
      </c>
      <c r="H6" s="8" t="s">
        <v>22</v>
      </c>
      <c r="I6" s="133">
        <v>0.33</v>
      </c>
      <c r="J6" s="14" t="s">
        <v>24</v>
      </c>
      <c r="K6" s="133">
        <v>0.33</v>
      </c>
      <c r="L6" s="14"/>
      <c r="M6" s="47">
        <f>C6+E6+G6+I6+K6</f>
        <v>3.2800000000000002</v>
      </c>
    </row>
    <row r="7" spans="1:13" x14ac:dyDescent="0.3">
      <c r="A7" s="30"/>
      <c r="B7" s="45"/>
      <c r="C7" s="55"/>
      <c r="D7" s="45" t="s">
        <v>29</v>
      </c>
      <c r="E7" s="55"/>
      <c r="F7" s="45"/>
      <c r="G7" s="55"/>
      <c r="H7" s="45"/>
      <c r="I7" s="55"/>
      <c r="J7" s="45" t="s">
        <v>29</v>
      </c>
      <c r="K7" s="55"/>
      <c r="L7" s="4"/>
      <c r="M7" s="49"/>
    </row>
    <row r="8" spans="1:13" x14ac:dyDescent="0.3">
      <c r="A8" s="35">
        <v>4</v>
      </c>
      <c r="B8" s="34"/>
      <c r="C8" s="44"/>
      <c r="D8" s="33" t="s">
        <v>22</v>
      </c>
      <c r="E8" s="78">
        <v>0.33</v>
      </c>
      <c r="F8" s="34"/>
      <c r="G8" s="44"/>
      <c r="H8" s="33"/>
      <c r="I8" s="78"/>
      <c r="J8" s="33" t="s">
        <v>23</v>
      </c>
      <c r="K8" s="78">
        <v>0.59</v>
      </c>
      <c r="L8" s="8"/>
      <c r="M8" s="47">
        <f>E8+K8</f>
        <v>0.91999999999999993</v>
      </c>
    </row>
    <row r="9" spans="1:13" x14ac:dyDescent="0.3">
      <c r="A9" s="158"/>
      <c r="B9" s="18"/>
      <c r="C9" s="41"/>
      <c r="D9" s="45" t="s">
        <v>30</v>
      </c>
      <c r="E9" s="41"/>
      <c r="F9" s="45"/>
      <c r="G9" s="41"/>
      <c r="H9" s="45"/>
      <c r="I9" s="41"/>
      <c r="J9" s="45" t="s">
        <v>30</v>
      </c>
      <c r="K9" s="41"/>
      <c r="L9" s="11"/>
      <c r="M9" s="79"/>
    </row>
    <row r="10" spans="1:13" x14ac:dyDescent="0.3">
      <c r="A10" s="35">
        <v>6</v>
      </c>
      <c r="B10" s="34"/>
      <c r="C10" s="44"/>
      <c r="D10" s="33" t="s">
        <v>23</v>
      </c>
      <c r="E10" s="78">
        <v>1.05</v>
      </c>
      <c r="F10" s="34"/>
      <c r="G10" s="78"/>
      <c r="H10" s="33"/>
      <c r="I10" s="78"/>
      <c r="J10" s="33" t="s">
        <v>24</v>
      </c>
      <c r="K10" s="78">
        <v>0.33</v>
      </c>
      <c r="L10" s="13"/>
      <c r="M10" s="80">
        <f>E10+K10</f>
        <v>1.3800000000000001</v>
      </c>
    </row>
    <row r="11" spans="1:13" x14ac:dyDescent="0.3">
      <c r="A11" s="49"/>
      <c r="B11" s="51" t="s">
        <v>31</v>
      </c>
      <c r="C11" s="6"/>
      <c r="D11" s="51"/>
      <c r="E11" s="6"/>
      <c r="F11" s="52"/>
      <c r="G11" s="6"/>
      <c r="H11" s="51" t="s">
        <v>31</v>
      </c>
      <c r="I11" s="6"/>
      <c r="J11" s="51"/>
      <c r="K11" s="6"/>
      <c r="L11" s="11"/>
      <c r="M11" s="79"/>
    </row>
    <row r="12" spans="1:13" x14ac:dyDescent="0.3">
      <c r="A12" s="47">
        <v>8.75</v>
      </c>
      <c r="B12" s="14" t="s">
        <v>23</v>
      </c>
      <c r="C12" s="82">
        <v>1.01</v>
      </c>
      <c r="D12" s="14"/>
      <c r="E12" s="82"/>
      <c r="F12" s="8"/>
      <c r="G12" s="10"/>
      <c r="H12" s="14" t="s">
        <v>23</v>
      </c>
      <c r="I12" s="10">
        <v>1.01</v>
      </c>
      <c r="J12" s="14"/>
      <c r="K12" s="10"/>
      <c r="L12" s="13"/>
      <c r="M12" s="80">
        <f>C12+I12</f>
        <v>2.02</v>
      </c>
    </row>
    <row r="13" spans="1:13" ht="15" customHeight="1" x14ac:dyDescent="0.3">
      <c r="A13" s="160"/>
      <c r="B13" s="27"/>
      <c r="C13" s="12"/>
      <c r="D13" s="101"/>
      <c r="E13" s="102"/>
      <c r="F13" s="141" t="s">
        <v>77</v>
      </c>
      <c r="G13" s="102"/>
      <c r="H13" s="4"/>
      <c r="I13" s="4"/>
      <c r="J13" s="4"/>
      <c r="K13" s="4"/>
      <c r="L13" s="4"/>
      <c r="M13" s="4"/>
    </row>
    <row r="14" spans="1:13" x14ac:dyDescent="0.3">
      <c r="A14" s="161">
        <v>3.25</v>
      </c>
      <c r="B14" s="31"/>
      <c r="C14" s="8"/>
      <c r="D14" s="26"/>
      <c r="E14" s="16"/>
      <c r="F14" s="8" t="s">
        <v>23</v>
      </c>
      <c r="G14" s="16">
        <v>0.75</v>
      </c>
      <c r="H14" s="14"/>
      <c r="I14" s="14"/>
      <c r="J14" s="14"/>
      <c r="K14" s="14"/>
      <c r="L14" s="14"/>
      <c r="M14" s="14">
        <f>G14</f>
        <v>0.75</v>
      </c>
    </row>
    <row r="15" spans="1:13" ht="25.5" customHeight="1" x14ac:dyDescent="0.3">
      <c r="A15" s="162">
        <v>3.25</v>
      </c>
      <c r="B15" s="104"/>
      <c r="C15" s="85"/>
      <c r="D15" s="105"/>
      <c r="E15" s="106"/>
      <c r="F15" s="12" t="s">
        <v>78</v>
      </c>
      <c r="G15" s="102"/>
      <c r="H15" s="5"/>
      <c r="I15" s="5"/>
      <c r="J15" s="5"/>
      <c r="K15" s="5"/>
      <c r="L15" s="5"/>
      <c r="M15" s="5"/>
    </row>
    <row r="16" spans="1:13" x14ac:dyDescent="0.3">
      <c r="A16" s="162"/>
      <c r="B16" s="104"/>
      <c r="C16" s="85"/>
      <c r="D16" s="105"/>
      <c r="E16" s="106"/>
      <c r="F16" s="105"/>
      <c r="G16" s="107">
        <v>0.75</v>
      </c>
      <c r="H16" s="5"/>
      <c r="I16" s="5"/>
      <c r="J16" s="5"/>
      <c r="K16" s="5"/>
      <c r="L16" s="5"/>
      <c r="M16" s="5">
        <f>G16</f>
        <v>0.75</v>
      </c>
    </row>
    <row r="17" spans="1:13" x14ac:dyDescent="0.3">
      <c r="A17" s="160"/>
      <c r="B17" s="27"/>
      <c r="C17" s="12"/>
      <c r="D17" s="12" t="s">
        <v>79</v>
      </c>
      <c r="E17" s="108"/>
      <c r="F17" s="101"/>
      <c r="G17" s="102"/>
      <c r="H17" s="4"/>
      <c r="I17" s="4"/>
      <c r="J17" s="4" t="s">
        <v>79</v>
      </c>
      <c r="K17" s="4"/>
      <c r="L17" s="4"/>
      <c r="M17" s="4"/>
    </row>
    <row r="18" spans="1:13" x14ac:dyDescent="0.3">
      <c r="A18" s="162">
        <v>5.75</v>
      </c>
      <c r="B18" s="104"/>
      <c r="C18" s="85"/>
      <c r="D18" s="85" t="s">
        <v>124</v>
      </c>
      <c r="E18" s="106">
        <v>1</v>
      </c>
      <c r="F18" s="105"/>
      <c r="G18" s="107"/>
      <c r="H18" s="5"/>
      <c r="I18" s="5"/>
      <c r="J18" s="5" t="s">
        <v>125</v>
      </c>
      <c r="K18" s="5">
        <v>0.33</v>
      </c>
      <c r="L18" s="5"/>
      <c r="M18" s="5">
        <f>E18+K18</f>
        <v>1.33</v>
      </c>
    </row>
    <row r="19" spans="1:13" ht="21.6" x14ac:dyDescent="0.3">
      <c r="A19" s="163"/>
      <c r="B19" s="81" t="s">
        <v>82</v>
      </c>
      <c r="C19" s="12"/>
      <c r="D19" s="101"/>
      <c r="E19" s="108"/>
      <c r="F19" s="101"/>
      <c r="G19" s="102"/>
      <c r="H19" s="81" t="s">
        <v>82</v>
      </c>
      <c r="I19" s="4"/>
      <c r="J19" s="4"/>
      <c r="K19" s="4"/>
      <c r="L19" s="4"/>
      <c r="M19" s="4"/>
    </row>
    <row r="20" spans="1:13" x14ac:dyDescent="0.3">
      <c r="A20" s="164">
        <v>6.26</v>
      </c>
      <c r="B20" s="31" t="s">
        <v>23</v>
      </c>
      <c r="C20" s="8">
        <v>1</v>
      </c>
      <c r="D20" s="26"/>
      <c r="E20" s="109"/>
      <c r="F20" s="26"/>
      <c r="G20" s="16"/>
      <c r="H20" s="14" t="s">
        <v>24</v>
      </c>
      <c r="I20" s="14">
        <v>0.44</v>
      </c>
      <c r="J20" s="14"/>
      <c r="K20" s="14"/>
      <c r="L20" s="14"/>
      <c r="M20" s="14">
        <f>C20+I20</f>
        <v>1.44</v>
      </c>
    </row>
    <row r="21" spans="1:13" x14ac:dyDescent="0.3">
      <c r="A21" s="49"/>
      <c r="B21" s="4"/>
      <c r="C21" s="5"/>
      <c r="E21" s="4"/>
      <c r="G21" s="4"/>
      <c r="H21" s="4"/>
      <c r="I21" s="5"/>
      <c r="J21" s="128" t="s">
        <v>106</v>
      </c>
      <c r="K21" s="5"/>
      <c r="M21" s="4"/>
    </row>
    <row r="22" spans="1:13" x14ac:dyDescent="0.3">
      <c r="A22" s="47">
        <v>4.33</v>
      </c>
      <c r="B22" s="8"/>
      <c r="C22" s="8"/>
      <c r="D22" s="8"/>
      <c r="E22" s="8"/>
      <c r="F22" s="8"/>
      <c r="G22" s="8"/>
      <c r="H22" s="8"/>
      <c r="I22" s="8"/>
      <c r="J22" s="9"/>
      <c r="K22" s="8">
        <v>1</v>
      </c>
      <c r="L22" s="8"/>
      <c r="M22" s="8">
        <f>K22</f>
        <v>1</v>
      </c>
    </row>
    <row r="23" spans="1:13" ht="15.75" customHeight="1" x14ac:dyDescent="0.3">
      <c r="A23" s="165"/>
      <c r="B23" s="29"/>
      <c r="C23" s="124"/>
      <c r="D23" s="96"/>
      <c r="E23" s="29"/>
      <c r="F23" s="29"/>
      <c r="G23" s="55"/>
      <c r="H23" s="125"/>
      <c r="I23" s="29"/>
      <c r="J23" s="142" t="s">
        <v>122</v>
      </c>
      <c r="K23" s="29"/>
      <c r="L23" s="29"/>
      <c r="M23" s="29"/>
    </row>
    <row r="24" spans="1:13" x14ac:dyDescent="0.3">
      <c r="A24" s="166">
        <v>2.5</v>
      </c>
      <c r="B24" s="33"/>
      <c r="C24" s="126"/>
      <c r="D24" s="46"/>
      <c r="E24" s="33"/>
      <c r="F24" s="33"/>
      <c r="G24" s="44"/>
      <c r="H24" s="127"/>
      <c r="I24" s="33"/>
      <c r="J24" s="143" t="s">
        <v>108</v>
      </c>
      <c r="K24" s="33">
        <v>0.56999999999999995</v>
      </c>
      <c r="L24" s="33"/>
      <c r="M24" s="33">
        <f>K24</f>
        <v>0.56999999999999995</v>
      </c>
    </row>
    <row r="25" spans="1:13" ht="13.5" customHeight="1" x14ac:dyDescent="0.3">
      <c r="A25" s="165"/>
      <c r="B25" s="28"/>
      <c r="C25" s="30"/>
      <c r="D25" s="29"/>
      <c r="E25" s="30"/>
      <c r="F25" s="28" t="s">
        <v>110</v>
      </c>
      <c r="G25" s="55"/>
      <c r="H25" s="28"/>
      <c r="I25" s="30"/>
      <c r="J25" s="29"/>
      <c r="K25" s="30"/>
      <c r="L25" s="29"/>
      <c r="M25" s="55"/>
    </row>
    <row r="26" spans="1:13" x14ac:dyDescent="0.3">
      <c r="A26" s="166">
        <v>5.18</v>
      </c>
      <c r="B26" s="33"/>
      <c r="C26" s="35"/>
      <c r="D26" s="33"/>
      <c r="E26" s="35"/>
      <c r="F26" s="33" t="s">
        <v>23</v>
      </c>
      <c r="G26" s="44">
        <v>1.2</v>
      </c>
      <c r="H26" s="34"/>
      <c r="I26" s="35"/>
      <c r="J26" s="33"/>
      <c r="K26" s="35"/>
      <c r="L26" s="33"/>
      <c r="M26" s="44">
        <f>G26</f>
        <v>1.2</v>
      </c>
    </row>
    <row r="27" spans="1:13" ht="14.25" customHeight="1" x14ac:dyDescent="0.3">
      <c r="A27" s="49">
        <v>12</v>
      </c>
      <c r="B27" s="45" t="s">
        <v>84</v>
      </c>
      <c r="C27" s="4"/>
      <c r="D27" s="45"/>
      <c r="E27" s="4"/>
      <c r="F27" s="52" t="s">
        <v>84</v>
      </c>
      <c r="G27" s="6"/>
      <c r="H27" s="52"/>
      <c r="I27" s="4"/>
      <c r="J27" s="52" t="s">
        <v>84</v>
      </c>
      <c r="K27" s="4"/>
      <c r="L27" s="52"/>
      <c r="M27" s="4"/>
    </row>
    <row r="28" spans="1:13" x14ac:dyDescent="0.3">
      <c r="A28" s="47"/>
      <c r="B28" s="33" t="s">
        <v>23</v>
      </c>
      <c r="C28" s="82">
        <v>1.22</v>
      </c>
      <c r="D28" s="33"/>
      <c r="E28" s="82"/>
      <c r="F28" s="8" t="s">
        <v>24</v>
      </c>
      <c r="G28" s="10">
        <v>0.33</v>
      </c>
      <c r="H28" s="8"/>
      <c r="I28" s="14"/>
      <c r="J28" s="14" t="s">
        <v>23</v>
      </c>
      <c r="K28" s="14">
        <v>1.22</v>
      </c>
      <c r="L28" s="14"/>
      <c r="M28" s="14">
        <f>C28+G28+K28</f>
        <v>2.77</v>
      </c>
    </row>
    <row r="29" spans="1:13" ht="14.25" customHeight="1" x14ac:dyDescent="0.3">
      <c r="A29" s="49"/>
      <c r="B29" s="85" t="s">
        <v>85</v>
      </c>
      <c r="C29" s="5"/>
      <c r="D29" s="85"/>
      <c r="E29" s="5"/>
      <c r="F29" s="85"/>
      <c r="G29" s="5"/>
      <c r="H29" s="6"/>
      <c r="I29" s="85"/>
      <c r="J29" s="85" t="s">
        <v>85</v>
      </c>
      <c r="K29" s="5"/>
      <c r="L29" s="5"/>
      <c r="M29" s="5"/>
    </row>
    <row r="30" spans="1:13" x14ac:dyDescent="0.3">
      <c r="A30" s="47">
        <v>5.41</v>
      </c>
      <c r="B30" s="14" t="s">
        <v>22</v>
      </c>
      <c r="C30" s="14">
        <v>0.33</v>
      </c>
      <c r="D30" s="8"/>
      <c r="E30" s="14"/>
      <c r="F30" s="14"/>
      <c r="G30" s="14"/>
      <c r="H30" s="10"/>
      <c r="I30" s="14"/>
      <c r="J30" s="14" t="s">
        <v>23</v>
      </c>
      <c r="K30" s="14">
        <v>0.92</v>
      </c>
      <c r="L30" s="14"/>
      <c r="M30" s="14">
        <f>C30+K30</f>
        <v>1.25</v>
      </c>
    </row>
    <row r="31" spans="1:13" x14ac:dyDescent="0.3">
      <c r="A31" s="49"/>
      <c r="B31" s="156"/>
      <c r="C31" s="156"/>
      <c r="D31" s="156" t="s">
        <v>123</v>
      </c>
      <c r="E31" s="156"/>
      <c r="F31" s="156"/>
      <c r="G31" s="156"/>
      <c r="H31" s="156" t="s">
        <v>123</v>
      </c>
      <c r="I31" s="156"/>
      <c r="J31" s="156"/>
      <c r="K31" s="156"/>
      <c r="L31" s="156"/>
      <c r="M31" s="4"/>
    </row>
    <row r="32" spans="1:13" x14ac:dyDescent="0.3">
      <c r="A32" s="167">
        <v>8.66</v>
      </c>
      <c r="B32" s="156"/>
      <c r="C32" s="156"/>
      <c r="D32" s="156"/>
      <c r="E32" s="156">
        <v>1</v>
      </c>
      <c r="F32" s="156"/>
      <c r="G32" s="156"/>
      <c r="H32" s="156"/>
      <c r="I32" s="156">
        <v>1</v>
      </c>
      <c r="J32" s="156"/>
      <c r="K32" s="156"/>
      <c r="L32" s="156"/>
      <c r="M32" s="14">
        <f>E32+I32</f>
        <v>2</v>
      </c>
    </row>
    <row r="33" spans="1:13" ht="17.25" customHeight="1" x14ac:dyDescent="0.3">
      <c r="A33" s="63">
        <f>SUM(A3:A32)</f>
        <v>103.62</v>
      </c>
      <c r="B33" s="64" t="s">
        <v>9</v>
      </c>
      <c r="C33" s="65">
        <f>SUM(C3:C32)</f>
        <v>4.25</v>
      </c>
      <c r="D33" s="66"/>
      <c r="E33" s="65">
        <f>SUM(E3:E32)</f>
        <v>5.7</v>
      </c>
      <c r="F33" s="67"/>
      <c r="G33" s="65">
        <f>SUM(G3:G32)</f>
        <v>3.7199999999999998</v>
      </c>
      <c r="H33" s="64"/>
      <c r="I33" s="65">
        <f>SUM(I3:I32)</f>
        <v>4.59</v>
      </c>
      <c r="J33" s="68"/>
      <c r="K33" s="65">
        <f>SUM(K3:K32)</f>
        <v>5.6499999999999995</v>
      </c>
      <c r="L33" s="66"/>
      <c r="M33" s="69">
        <f>SUM(M3:M32)</f>
        <v>23.909999999999997</v>
      </c>
    </row>
    <row r="34" spans="1:13" x14ac:dyDescent="0.3">
      <c r="A34" s="70"/>
      <c r="B34" s="71"/>
      <c r="C34" s="71"/>
      <c r="D34" s="18"/>
      <c r="E34" s="72"/>
      <c r="F34" s="73"/>
      <c r="G34" s="18"/>
      <c r="H34" s="18" t="s">
        <v>34</v>
      </c>
      <c r="I34" s="18"/>
      <c r="J34" s="70"/>
      <c r="K34" s="18"/>
      <c r="L34" s="18"/>
      <c r="M34" s="18"/>
    </row>
    <row r="35" spans="1:13" x14ac:dyDescent="0.3">
      <c r="A35" s="70"/>
      <c r="B35" s="18" t="s">
        <v>35</v>
      </c>
      <c r="C35" s="71"/>
      <c r="D35" s="18"/>
      <c r="F35" t="str">
        <f>B1</f>
        <v>SARA MARTINEZ GONZALEZ-FIERRO</v>
      </c>
      <c r="G35" s="74"/>
      <c r="H35" s="18"/>
      <c r="I35" s="18"/>
      <c r="J35" s="70"/>
      <c r="K35" s="76">
        <f>M33*4.33</f>
        <v>103.53029999999998</v>
      </c>
      <c r="L35" s="18"/>
      <c r="M35" s="18"/>
    </row>
    <row r="36" spans="1:13" x14ac:dyDescent="0.3">
      <c r="A36" s="18"/>
      <c r="B36" s="18" t="s">
        <v>12</v>
      </c>
      <c r="C36" s="18"/>
      <c r="D36" s="74" t="s">
        <v>128</v>
      </c>
      <c r="E36" s="70"/>
      <c r="F36" s="100"/>
      <c r="G36" s="100"/>
      <c r="H36" s="75"/>
      <c r="J36" s="75"/>
      <c r="K36" s="75"/>
      <c r="L36" s="75"/>
      <c r="M36" s="75"/>
    </row>
  </sheetData>
  <pageMargins left="0" right="0" top="0" bottom="0" header="0" footer="0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8" workbookViewId="0">
      <selection sqref="A1:M32"/>
    </sheetView>
  </sheetViews>
  <sheetFormatPr baseColWidth="10" defaultRowHeight="14.4" x14ac:dyDescent="0.3"/>
  <cols>
    <col min="1" max="1" width="8.6640625" customWidth="1"/>
    <col min="2" max="2" width="13" customWidth="1"/>
    <col min="3" max="3" width="6" customWidth="1"/>
    <col min="4" max="4" width="14" customWidth="1"/>
    <col min="5" max="5" width="5.5546875" customWidth="1"/>
    <col min="6" max="6" width="14.5546875" customWidth="1"/>
    <col min="7" max="7" width="5.6640625" customWidth="1"/>
    <col min="8" max="8" width="13.5546875" customWidth="1"/>
    <col min="9" max="9" width="6" customWidth="1"/>
    <col min="10" max="10" width="18.33203125" customWidth="1"/>
    <col min="11" max="11" width="6" customWidth="1"/>
    <col min="12" max="12" width="5.88671875" customWidth="1"/>
    <col min="13" max="13" width="6.33203125" customWidth="1"/>
  </cols>
  <sheetData>
    <row r="1" spans="1:13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</row>
    <row r="2" spans="1:13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</row>
    <row r="3" spans="1:13" ht="21.6" x14ac:dyDescent="0.3">
      <c r="A3" s="30"/>
      <c r="B3" s="28" t="s">
        <v>25</v>
      </c>
      <c r="C3" s="55"/>
      <c r="D3" s="28" t="s">
        <v>25</v>
      </c>
      <c r="E3" s="81"/>
      <c r="F3" s="28" t="s">
        <v>25</v>
      </c>
      <c r="G3" s="55"/>
      <c r="H3" s="28" t="s">
        <v>25</v>
      </c>
      <c r="I3" s="55"/>
      <c r="J3" s="28" t="s">
        <v>25</v>
      </c>
      <c r="K3" s="55"/>
      <c r="L3" s="29"/>
      <c r="M3" s="30"/>
    </row>
    <row r="4" spans="1:13" x14ac:dyDescent="0.3">
      <c r="A4" s="35">
        <v>14.08</v>
      </c>
      <c r="B4" s="32" t="s">
        <v>24</v>
      </c>
      <c r="C4" s="44">
        <v>0.36</v>
      </c>
      <c r="D4" s="33" t="s">
        <v>22</v>
      </c>
      <c r="E4" s="44">
        <v>0.36</v>
      </c>
      <c r="F4" s="34" t="s">
        <v>24</v>
      </c>
      <c r="G4" s="44">
        <v>0.36</v>
      </c>
      <c r="H4" s="33" t="s">
        <v>26</v>
      </c>
      <c r="I4" s="44">
        <v>1.81</v>
      </c>
      <c r="J4" s="33" t="s">
        <v>24</v>
      </c>
      <c r="K4" s="44">
        <v>0.36</v>
      </c>
      <c r="L4" s="33"/>
      <c r="M4" s="35">
        <f>C4+E4+G4+I4+K4</f>
        <v>3.25</v>
      </c>
    </row>
    <row r="5" spans="1:13" x14ac:dyDescent="0.3">
      <c r="A5" s="132"/>
      <c r="B5" s="131" t="s">
        <v>111</v>
      </c>
      <c r="C5" s="132"/>
      <c r="D5" s="131" t="s">
        <v>111</v>
      </c>
      <c r="E5" s="91"/>
      <c r="F5" s="131" t="s">
        <v>111</v>
      </c>
      <c r="G5" s="91"/>
      <c r="H5" s="131" t="s">
        <v>111</v>
      </c>
      <c r="I5" s="132"/>
      <c r="J5" s="131" t="s">
        <v>111</v>
      </c>
      <c r="K5" s="132"/>
      <c r="L5" s="131"/>
      <c r="M5" s="132"/>
    </row>
    <row r="6" spans="1:13" x14ac:dyDescent="0.3">
      <c r="A6" s="47">
        <v>14.2</v>
      </c>
      <c r="B6" s="8" t="s">
        <v>22</v>
      </c>
      <c r="C6" s="47">
        <v>0.33</v>
      </c>
      <c r="D6" s="8" t="s">
        <v>23</v>
      </c>
      <c r="E6" s="82">
        <v>1.96</v>
      </c>
      <c r="F6" s="8" t="s">
        <v>24</v>
      </c>
      <c r="G6" s="82">
        <v>0.33</v>
      </c>
      <c r="H6" s="8" t="s">
        <v>22</v>
      </c>
      <c r="I6" s="133">
        <v>0.33</v>
      </c>
      <c r="J6" s="14" t="s">
        <v>24</v>
      </c>
      <c r="K6" s="133">
        <v>0.33</v>
      </c>
      <c r="L6" s="14"/>
      <c r="M6" s="47">
        <f>C6+E6+G6+I6+K6</f>
        <v>3.2800000000000002</v>
      </c>
    </row>
    <row r="7" spans="1:13" x14ac:dyDescent="0.3">
      <c r="A7" s="49"/>
      <c r="B7" s="51" t="s">
        <v>31</v>
      </c>
      <c r="C7" s="6"/>
      <c r="D7" s="51"/>
      <c r="E7" s="6"/>
      <c r="F7" s="52"/>
      <c r="G7" s="6"/>
      <c r="H7" s="51" t="s">
        <v>31</v>
      </c>
      <c r="I7" s="6"/>
      <c r="J7" s="51"/>
      <c r="K7" s="6"/>
      <c r="L7" s="11"/>
      <c r="M7" s="79"/>
    </row>
    <row r="8" spans="1:13" x14ac:dyDescent="0.3">
      <c r="A8" s="47">
        <v>8.75</v>
      </c>
      <c r="B8" s="14" t="s">
        <v>23</v>
      </c>
      <c r="C8" s="82">
        <v>1.01</v>
      </c>
      <c r="D8" s="14"/>
      <c r="E8" s="82"/>
      <c r="F8" s="8"/>
      <c r="G8" s="10"/>
      <c r="H8" s="14" t="s">
        <v>23</v>
      </c>
      <c r="I8" s="10">
        <v>1.01</v>
      </c>
      <c r="J8" s="14"/>
      <c r="K8" s="10"/>
      <c r="L8" s="13"/>
      <c r="M8" s="80">
        <f>C8+I8</f>
        <v>2.02</v>
      </c>
    </row>
    <row r="9" spans="1:13" ht="18" customHeight="1" x14ac:dyDescent="0.3">
      <c r="A9" s="160"/>
      <c r="B9" s="27"/>
      <c r="C9" s="12"/>
      <c r="D9" s="101"/>
      <c r="E9" s="102"/>
      <c r="F9" s="141" t="s">
        <v>77</v>
      </c>
      <c r="G9" s="102"/>
      <c r="H9" s="4"/>
      <c r="I9" s="4"/>
      <c r="J9" s="4"/>
      <c r="K9" s="4"/>
      <c r="L9" s="4"/>
      <c r="M9" s="4"/>
    </row>
    <row r="10" spans="1:13" x14ac:dyDescent="0.3">
      <c r="A10" s="161">
        <v>3.25</v>
      </c>
      <c r="B10" s="31"/>
      <c r="C10" s="8"/>
      <c r="D10" s="26"/>
      <c r="E10" s="16"/>
      <c r="F10" s="8" t="s">
        <v>23</v>
      </c>
      <c r="G10" s="16">
        <v>0.75</v>
      </c>
      <c r="H10" s="14"/>
      <c r="I10" s="14"/>
      <c r="J10" s="14"/>
      <c r="K10" s="14"/>
      <c r="L10" s="14"/>
      <c r="M10" s="14">
        <f>G10</f>
        <v>0.75</v>
      </c>
    </row>
    <row r="11" spans="1:13" ht="28.5" customHeight="1" x14ac:dyDescent="0.3">
      <c r="A11" s="162">
        <v>3.25</v>
      </c>
      <c r="B11" s="104"/>
      <c r="C11" s="85"/>
      <c r="D11" s="105"/>
      <c r="E11" s="106"/>
      <c r="F11" s="12" t="s">
        <v>78</v>
      </c>
      <c r="G11" s="102"/>
      <c r="H11" s="5"/>
      <c r="I11" s="5"/>
      <c r="J11" s="5"/>
      <c r="K11" s="5"/>
      <c r="L11" s="5"/>
      <c r="M11" s="5"/>
    </row>
    <row r="12" spans="1:13" x14ac:dyDescent="0.3">
      <c r="A12" s="162"/>
      <c r="B12" s="104"/>
      <c r="C12" s="85"/>
      <c r="D12" s="105"/>
      <c r="E12" s="106"/>
      <c r="F12" s="105"/>
      <c r="G12" s="107">
        <v>0.75</v>
      </c>
      <c r="H12" s="5"/>
      <c r="I12" s="5"/>
      <c r="J12" s="5"/>
      <c r="K12" s="5"/>
      <c r="L12" s="5"/>
      <c r="M12" s="5">
        <f>G12</f>
        <v>0.75</v>
      </c>
    </row>
    <row r="13" spans="1:13" x14ac:dyDescent="0.3">
      <c r="A13" s="160"/>
      <c r="B13" s="27"/>
      <c r="C13" s="12"/>
      <c r="D13" s="12" t="s">
        <v>79</v>
      </c>
      <c r="E13" s="108"/>
      <c r="F13" s="101"/>
      <c r="G13" s="102"/>
      <c r="H13" s="4"/>
      <c r="I13" s="4"/>
      <c r="J13" s="4" t="s">
        <v>79</v>
      </c>
      <c r="K13" s="4"/>
      <c r="L13" s="4"/>
      <c r="M13" s="4"/>
    </row>
    <row r="14" spans="1:13" x14ac:dyDescent="0.3">
      <c r="A14" s="162">
        <v>5.75</v>
      </c>
      <c r="B14" s="104"/>
      <c r="C14" s="85"/>
      <c r="D14" s="85" t="s">
        <v>124</v>
      </c>
      <c r="E14" s="106">
        <v>1</v>
      </c>
      <c r="F14" s="105"/>
      <c r="G14" s="107"/>
      <c r="H14" s="5"/>
      <c r="I14" s="5"/>
      <c r="J14" s="5" t="s">
        <v>125</v>
      </c>
      <c r="K14" s="5">
        <v>0.33</v>
      </c>
      <c r="L14" s="5"/>
      <c r="M14" s="5">
        <f>E14+K14</f>
        <v>1.33</v>
      </c>
    </row>
    <row r="15" spans="1:13" ht="21.6" x14ac:dyDescent="0.3">
      <c r="A15" s="163"/>
      <c r="B15" s="81" t="s">
        <v>82</v>
      </c>
      <c r="C15" s="12"/>
      <c r="D15" s="101"/>
      <c r="E15" s="108"/>
      <c r="F15" s="101"/>
      <c r="G15" s="102"/>
      <c r="H15" s="81" t="s">
        <v>82</v>
      </c>
      <c r="I15" s="4"/>
      <c r="J15" s="4"/>
      <c r="K15" s="4"/>
      <c r="L15" s="4"/>
      <c r="M15" s="4"/>
    </row>
    <row r="16" spans="1:13" x14ac:dyDescent="0.3">
      <c r="A16" s="164">
        <v>6.26</v>
      </c>
      <c r="B16" s="31" t="s">
        <v>23</v>
      </c>
      <c r="C16" s="8">
        <v>1</v>
      </c>
      <c r="D16" s="26"/>
      <c r="E16" s="109"/>
      <c r="F16" s="26"/>
      <c r="G16" s="16"/>
      <c r="H16" s="14" t="s">
        <v>24</v>
      </c>
      <c r="I16" s="14">
        <v>0.44</v>
      </c>
      <c r="J16" s="14"/>
      <c r="K16" s="14"/>
      <c r="L16" s="14"/>
      <c r="M16" s="14">
        <f>C16+I16</f>
        <v>1.44</v>
      </c>
    </row>
    <row r="17" spans="1:13" x14ac:dyDescent="0.3">
      <c r="A17" s="49"/>
      <c r="B17" s="4"/>
      <c r="C17" s="5"/>
      <c r="E17" s="4"/>
      <c r="G17" s="4"/>
      <c r="H17" s="4"/>
      <c r="I17" s="5"/>
      <c r="J17" s="128" t="s">
        <v>106</v>
      </c>
      <c r="K17" s="5"/>
      <c r="M17" s="4"/>
    </row>
    <row r="18" spans="1:13" x14ac:dyDescent="0.3">
      <c r="A18" s="47">
        <v>4.33</v>
      </c>
      <c r="B18" s="8"/>
      <c r="C18" s="8"/>
      <c r="D18" s="8"/>
      <c r="E18" s="8"/>
      <c r="F18" s="8"/>
      <c r="G18" s="8"/>
      <c r="H18" s="8"/>
      <c r="I18" s="8"/>
      <c r="J18" s="9"/>
      <c r="K18" s="8">
        <v>1</v>
      </c>
      <c r="L18" s="8"/>
      <c r="M18" s="8">
        <f>K18</f>
        <v>1</v>
      </c>
    </row>
    <row r="19" spans="1:13" ht="13.5" customHeight="1" x14ac:dyDescent="0.3">
      <c r="A19" s="165"/>
      <c r="B19" s="29"/>
      <c r="C19" s="124"/>
      <c r="D19" s="96"/>
      <c r="E19" s="29"/>
      <c r="F19" s="29"/>
      <c r="G19" s="55"/>
      <c r="H19" s="125"/>
      <c r="I19" s="29"/>
      <c r="J19" s="142" t="s">
        <v>122</v>
      </c>
      <c r="K19" s="29"/>
      <c r="L19" s="29"/>
      <c r="M19" s="29"/>
    </row>
    <row r="20" spans="1:13" ht="13.5" customHeight="1" x14ac:dyDescent="0.3">
      <c r="A20" s="166">
        <v>2.5</v>
      </c>
      <c r="B20" s="33"/>
      <c r="C20" s="126"/>
      <c r="D20" s="46"/>
      <c r="E20" s="33"/>
      <c r="F20" s="33"/>
      <c r="G20" s="44"/>
      <c r="H20" s="127"/>
      <c r="I20" s="33"/>
      <c r="J20" s="143" t="s">
        <v>108</v>
      </c>
      <c r="K20" s="33">
        <v>0.56999999999999995</v>
      </c>
      <c r="L20" s="33"/>
      <c r="M20" s="33">
        <f>K20</f>
        <v>0.56999999999999995</v>
      </c>
    </row>
    <row r="21" spans="1:13" ht="21.6" x14ac:dyDescent="0.3">
      <c r="A21" s="165"/>
      <c r="B21" s="28"/>
      <c r="C21" s="30"/>
      <c r="D21" s="29"/>
      <c r="E21" s="30"/>
      <c r="F21" s="28" t="s">
        <v>110</v>
      </c>
      <c r="G21" s="55"/>
      <c r="H21" s="28"/>
      <c r="I21" s="30"/>
      <c r="J21" s="29"/>
      <c r="K21" s="30"/>
      <c r="L21" s="29"/>
      <c r="M21" s="55"/>
    </row>
    <row r="22" spans="1:13" x14ac:dyDescent="0.3">
      <c r="A22" s="166">
        <v>5.18</v>
      </c>
      <c r="B22" s="33"/>
      <c r="C22" s="35"/>
      <c r="D22" s="33"/>
      <c r="E22" s="35"/>
      <c r="F22" s="33" t="s">
        <v>23</v>
      </c>
      <c r="G22" s="44">
        <v>1.2</v>
      </c>
      <c r="H22" s="34"/>
      <c r="I22" s="35"/>
      <c r="J22" s="33"/>
      <c r="K22" s="35"/>
      <c r="L22" s="33"/>
      <c r="M22" s="44">
        <f>G22</f>
        <v>1.2</v>
      </c>
    </row>
    <row r="23" spans="1:13" ht="13.5" customHeight="1" x14ac:dyDescent="0.3">
      <c r="A23" s="49">
        <v>12</v>
      </c>
      <c r="B23" s="45" t="s">
        <v>84</v>
      </c>
      <c r="C23" s="4"/>
      <c r="D23" s="45"/>
      <c r="E23" s="4"/>
      <c r="F23" s="52" t="s">
        <v>84</v>
      </c>
      <c r="G23" s="6"/>
      <c r="H23" s="52"/>
      <c r="I23" s="4"/>
      <c r="J23" s="52" t="s">
        <v>84</v>
      </c>
      <c r="K23" s="4"/>
      <c r="L23" s="52"/>
      <c r="M23" s="4"/>
    </row>
    <row r="24" spans="1:13" x14ac:dyDescent="0.3">
      <c r="A24" s="47"/>
      <c r="B24" s="33" t="s">
        <v>23</v>
      </c>
      <c r="C24" s="82">
        <v>1.22</v>
      </c>
      <c r="D24" s="33"/>
      <c r="E24" s="82"/>
      <c r="F24" s="8" t="s">
        <v>24</v>
      </c>
      <c r="G24" s="10">
        <v>0.33</v>
      </c>
      <c r="H24" s="8"/>
      <c r="I24" s="14"/>
      <c r="J24" s="14" t="s">
        <v>23</v>
      </c>
      <c r="K24" s="14">
        <v>1.22</v>
      </c>
      <c r="L24" s="14"/>
      <c r="M24" s="14">
        <f>C24+G24+K24</f>
        <v>2.77</v>
      </c>
    </row>
    <row r="25" spans="1:13" ht="15" customHeight="1" x14ac:dyDescent="0.3">
      <c r="A25" s="49"/>
      <c r="B25" s="85" t="s">
        <v>85</v>
      </c>
      <c r="C25" s="5"/>
      <c r="D25" s="85"/>
      <c r="E25" s="5"/>
      <c r="F25" s="85"/>
      <c r="G25" s="5"/>
      <c r="H25" s="6"/>
      <c r="I25" s="85"/>
      <c r="J25" s="85" t="s">
        <v>85</v>
      </c>
      <c r="K25" s="5"/>
      <c r="L25" s="5"/>
      <c r="M25" s="5"/>
    </row>
    <row r="26" spans="1:13" x14ac:dyDescent="0.3">
      <c r="A26" s="47">
        <v>5.41</v>
      </c>
      <c r="B26" s="14" t="s">
        <v>22</v>
      </c>
      <c r="C26" s="14">
        <v>0.33</v>
      </c>
      <c r="D26" s="8"/>
      <c r="E26" s="14"/>
      <c r="F26" s="14"/>
      <c r="G26" s="14"/>
      <c r="H26" s="10"/>
      <c r="I26" s="14"/>
      <c r="J26" s="14" t="s">
        <v>23</v>
      </c>
      <c r="K26" s="14">
        <v>0.92</v>
      </c>
      <c r="L26" s="14"/>
      <c r="M26" s="14">
        <f>C26+K26</f>
        <v>1.25</v>
      </c>
    </row>
    <row r="27" spans="1:13" x14ac:dyDescent="0.3">
      <c r="A27" s="49"/>
      <c r="B27" s="156"/>
      <c r="C27" s="156"/>
      <c r="D27" s="156" t="s">
        <v>123</v>
      </c>
      <c r="E27" s="156"/>
      <c r="F27" s="156"/>
      <c r="G27" s="156"/>
      <c r="H27" s="156" t="s">
        <v>123</v>
      </c>
      <c r="I27" s="156"/>
      <c r="J27" s="156"/>
      <c r="K27" s="156"/>
      <c r="L27" s="156"/>
      <c r="M27" s="4"/>
    </row>
    <row r="28" spans="1:13" x14ac:dyDescent="0.3">
      <c r="A28" s="167">
        <v>8.66</v>
      </c>
      <c r="B28" s="156"/>
      <c r="C28" s="156"/>
      <c r="D28" s="156"/>
      <c r="E28" s="156">
        <v>1</v>
      </c>
      <c r="F28" s="156"/>
      <c r="G28" s="156"/>
      <c r="H28" s="156"/>
      <c r="I28" s="156">
        <v>1</v>
      </c>
      <c r="J28" s="156"/>
      <c r="K28" s="156"/>
      <c r="L28" s="156"/>
      <c r="M28" s="14">
        <f>E28+I28</f>
        <v>2</v>
      </c>
    </row>
    <row r="29" spans="1:13" x14ac:dyDescent="0.3">
      <c r="A29" s="63">
        <f>SUM(A3:A28)</f>
        <v>93.61999999999999</v>
      </c>
      <c r="B29" s="64" t="s">
        <v>9</v>
      </c>
      <c r="C29" s="65">
        <f>SUM(C3:C28)</f>
        <v>4.25</v>
      </c>
      <c r="D29" s="66"/>
      <c r="E29" s="65">
        <f>SUM(E3:E28)</f>
        <v>4.32</v>
      </c>
      <c r="F29" s="67"/>
      <c r="G29" s="65">
        <f>SUM(G3:G28)</f>
        <v>3.7199999999999998</v>
      </c>
      <c r="H29" s="64"/>
      <c r="I29" s="65">
        <f>SUM(I3:I28)</f>
        <v>4.59</v>
      </c>
      <c r="J29" s="68"/>
      <c r="K29" s="65">
        <f>SUM(K3:K28)</f>
        <v>4.7299999999999995</v>
      </c>
      <c r="L29" s="66"/>
      <c r="M29" s="69">
        <f>SUM(M3:M28)</f>
        <v>21.61</v>
      </c>
    </row>
    <row r="30" spans="1:13" x14ac:dyDescent="0.3">
      <c r="A30" s="70"/>
      <c r="B30" s="71"/>
      <c r="C30" s="71"/>
      <c r="D30" s="18"/>
      <c r="E30" s="72"/>
      <c r="F30" s="73"/>
      <c r="G30" s="18"/>
      <c r="H30" s="18" t="s">
        <v>34</v>
      </c>
      <c r="I30" s="18"/>
      <c r="J30" s="70"/>
      <c r="K30" s="18"/>
      <c r="L30" s="18"/>
      <c r="M30" s="18"/>
    </row>
    <row r="31" spans="1:13" x14ac:dyDescent="0.3">
      <c r="A31" s="70"/>
      <c r="B31" s="18" t="s">
        <v>35</v>
      </c>
      <c r="C31" s="71"/>
      <c r="D31" s="18"/>
      <c r="F31" t="str">
        <f>B1</f>
        <v>SARA MARTINEZ GONZALEZ-FIERRO</v>
      </c>
      <c r="G31" s="74"/>
      <c r="H31" s="18"/>
      <c r="I31" s="18"/>
      <c r="J31" s="70"/>
      <c r="K31" s="76">
        <f>M29*4.33</f>
        <v>93.571299999999994</v>
      </c>
      <c r="L31" s="18"/>
      <c r="M31" s="18"/>
    </row>
    <row r="32" spans="1:13" x14ac:dyDescent="0.3">
      <c r="A32" s="18"/>
      <c r="B32" s="18" t="s">
        <v>12</v>
      </c>
      <c r="C32" s="18"/>
      <c r="D32" s="74" t="s">
        <v>127</v>
      </c>
      <c r="E32" s="70"/>
      <c r="F32" s="100"/>
      <c r="G32" s="100"/>
      <c r="H32" s="75"/>
      <c r="J32" s="75"/>
      <c r="K32" s="75"/>
      <c r="L32" s="75"/>
      <c r="M32" s="75"/>
    </row>
  </sheetData>
  <pageMargins left="0" right="0" top="0" bottom="0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G30" sqref="G30"/>
    </sheetView>
  </sheetViews>
  <sheetFormatPr baseColWidth="10" defaultRowHeight="14.4" x14ac:dyDescent="0.3"/>
  <cols>
    <col min="1" max="1" width="6.5546875" customWidth="1"/>
    <col min="3" max="3" width="7.109375" customWidth="1"/>
    <col min="5" max="5" width="7" customWidth="1"/>
    <col min="7" max="7" width="7.109375" customWidth="1"/>
    <col min="9" max="9" width="7.5546875" customWidth="1"/>
    <col min="11" max="11" width="6.6640625" customWidth="1"/>
    <col min="12" max="12" width="7.88671875" customWidth="1"/>
    <col min="13" max="13" width="6.44140625" customWidth="1"/>
    <col min="14" max="14" width="7.554687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270"/>
      <c r="B3" s="131" t="s">
        <v>111</v>
      </c>
      <c r="C3" s="91"/>
      <c r="D3" s="131" t="s">
        <v>111</v>
      </c>
      <c r="E3" s="91"/>
      <c r="F3" s="131" t="s">
        <v>111</v>
      </c>
      <c r="G3" s="91"/>
      <c r="H3" s="131" t="s">
        <v>111</v>
      </c>
      <c r="I3" s="91"/>
      <c r="J3" s="131" t="s">
        <v>111</v>
      </c>
      <c r="K3" s="91"/>
      <c r="L3" s="131"/>
      <c r="M3" s="132"/>
      <c r="N3" s="91"/>
    </row>
    <row r="4" spans="1:14" x14ac:dyDescent="0.3">
      <c r="A4" s="271">
        <v>14.2</v>
      </c>
      <c r="B4" s="8" t="s">
        <v>22</v>
      </c>
      <c r="C4" s="10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82">
        <v>0.33</v>
      </c>
      <c r="J4" s="14" t="s">
        <v>24</v>
      </c>
      <c r="K4" s="82">
        <v>0.33</v>
      </c>
      <c r="L4" s="14"/>
      <c r="M4" s="47"/>
      <c r="N4" s="44">
        <f>M4+K4+I4+G4+E4+C4</f>
        <v>3.2800000000000002</v>
      </c>
    </row>
    <row r="5" spans="1:14" x14ac:dyDescent="0.3">
      <c r="A5" s="272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6"/>
    </row>
    <row r="6" spans="1:14" x14ac:dyDescent="0.3">
      <c r="A6" s="273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44">
        <f>M6+K6+I6+G6+E6+C6</f>
        <v>0.91999999999999993</v>
      </c>
    </row>
    <row r="7" spans="1:14" x14ac:dyDescent="0.3">
      <c r="A7" s="274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273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44">
        <f>M8+K8+I8+G8+E8+C8</f>
        <v>1.3800000000000001</v>
      </c>
    </row>
    <row r="9" spans="1:14" x14ac:dyDescent="0.3">
      <c r="A9" s="275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271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44">
        <f>M10+K10+I10+G10+E10+C10</f>
        <v>2.02</v>
      </c>
    </row>
    <row r="11" spans="1:14" ht="21.6" x14ac:dyDescent="0.3">
      <c r="A11" s="276"/>
      <c r="B11" s="28"/>
      <c r="C11" s="55"/>
      <c r="D11" s="29"/>
      <c r="E11" s="30"/>
      <c r="F11" s="28" t="s">
        <v>110</v>
      </c>
      <c r="G11" s="55"/>
      <c r="H11" s="28"/>
      <c r="I11" s="55"/>
      <c r="J11" s="29"/>
      <c r="K11" s="55"/>
      <c r="L11" s="29"/>
      <c r="M11" s="55"/>
      <c r="N11" s="55"/>
    </row>
    <row r="12" spans="1:14" x14ac:dyDescent="0.3">
      <c r="A12" s="277">
        <v>5.18</v>
      </c>
      <c r="B12" s="33"/>
      <c r="C12" s="44"/>
      <c r="D12" s="33"/>
      <c r="E12" s="35"/>
      <c r="F12" s="33" t="s">
        <v>23</v>
      </c>
      <c r="G12" s="44">
        <v>1.2</v>
      </c>
      <c r="H12" s="34"/>
      <c r="I12" s="44"/>
      <c r="J12" s="33"/>
      <c r="K12" s="44"/>
      <c r="L12" s="33"/>
      <c r="M12" s="44"/>
      <c r="N12" s="44">
        <f>M12+K12+I12+G12+E12+C12</f>
        <v>1.2</v>
      </c>
    </row>
    <row r="13" spans="1:14" x14ac:dyDescent="0.3">
      <c r="A13" s="275"/>
      <c r="B13" s="85" t="s">
        <v>85</v>
      </c>
      <c r="C13" s="91"/>
      <c r="D13" s="85"/>
      <c r="E13" s="5"/>
      <c r="F13" s="85"/>
      <c r="G13" s="5"/>
      <c r="H13" s="6"/>
      <c r="I13" s="107"/>
      <c r="J13" s="85" t="s">
        <v>85</v>
      </c>
      <c r="K13" s="91"/>
      <c r="L13" s="5"/>
      <c r="M13" s="5"/>
      <c r="N13" s="91"/>
    </row>
    <row r="14" spans="1:14" x14ac:dyDescent="0.3">
      <c r="A14" s="271">
        <v>5.41</v>
      </c>
      <c r="B14" s="14" t="s">
        <v>22</v>
      </c>
      <c r="C14" s="10">
        <v>0.33</v>
      </c>
      <c r="D14" s="8"/>
      <c r="E14" s="14"/>
      <c r="F14" s="14"/>
      <c r="G14" s="14"/>
      <c r="H14" s="10"/>
      <c r="I14" s="10"/>
      <c r="J14" s="14" t="s">
        <v>23</v>
      </c>
      <c r="K14" s="10">
        <v>0.92</v>
      </c>
      <c r="L14" s="14"/>
      <c r="M14" s="14"/>
      <c r="N14" s="44">
        <f>M14+K14+I14+G14+E14+C14</f>
        <v>1.25</v>
      </c>
    </row>
    <row r="15" spans="1:14" ht="24.6" x14ac:dyDescent="0.3">
      <c r="A15" s="278"/>
      <c r="B15" s="4"/>
      <c r="C15" s="6"/>
      <c r="D15" s="12"/>
      <c r="E15" s="4"/>
      <c r="F15" s="12" t="s">
        <v>133</v>
      </c>
      <c r="G15" s="49"/>
      <c r="H15" s="6"/>
      <c r="I15" s="6"/>
      <c r="J15" s="4"/>
      <c r="K15" s="6"/>
      <c r="L15" s="4"/>
      <c r="M15" s="6"/>
      <c r="N15" s="6"/>
    </row>
    <row r="16" spans="1:14" x14ac:dyDescent="0.3">
      <c r="A16" s="279">
        <v>3.02</v>
      </c>
      <c r="B16" s="14"/>
      <c r="C16" s="10"/>
      <c r="D16" s="8"/>
      <c r="E16" s="14"/>
      <c r="F16" s="14" t="s">
        <v>23</v>
      </c>
      <c r="G16" s="47">
        <v>0.7</v>
      </c>
      <c r="H16" s="10"/>
      <c r="I16" s="10"/>
      <c r="J16" s="14"/>
      <c r="K16" s="10"/>
      <c r="L16" s="14"/>
      <c r="M16" s="10"/>
      <c r="N16" s="44">
        <f>M16+K16+I16+G16+E16+C16</f>
        <v>0.7</v>
      </c>
    </row>
    <row r="17" spans="1:14" x14ac:dyDescent="0.3">
      <c r="A17" s="276"/>
      <c r="B17" s="28"/>
      <c r="C17" s="55"/>
      <c r="D17" s="29"/>
      <c r="E17" s="185"/>
      <c r="F17" s="28" t="s">
        <v>165</v>
      </c>
      <c r="G17" s="139"/>
      <c r="H17" s="29"/>
      <c r="I17" s="81"/>
      <c r="J17" s="28"/>
      <c r="K17" s="55"/>
      <c r="L17" s="11"/>
      <c r="M17" s="49"/>
      <c r="N17" s="55"/>
    </row>
    <row r="18" spans="1:14" ht="21.6" x14ac:dyDescent="0.3">
      <c r="A18" s="277">
        <v>2.5</v>
      </c>
      <c r="B18" s="34"/>
      <c r="C18" s="44"/>
      <c r="D18" s="33"/>
      <c r="E18" s="140"/>
      <c r="F18" s="34" t="s">
        <v>108</v>
      </c>
      <c r="G18" s="147">
        <v>0.57999999999999996</v>
      </c>
      <c r="H18" s="33"/>
      <c r="I18" s="148"/>
      <c r="J18" s="34"/>
      <c r="K18" s="44"/>
      <c r="L18" s="13"/>
      <c r="M18" s="47"/>
      <c r="N18" s="44">
        <f>K18+I18+G18+E18+C18</f>
        <v>0.57999999999999996</v>
      </c>
    </row>
    <row r="19" spans="1:14" x14ac:dyDescent="0.3">
      <c r="A19" s="280"/>
      <c r="B19" s="28"/>
      <c r="C19" s="55"/>
      <c r="D19" s="28" t="s">
        <v>123</v>
      </c>
      <c r="E19" s="27"/>
      <c r="F19" s="28" t="s">
        <v>123</v>
      </c>
      <c r="G19" s="27"/>
      <c r="H19" s="28"/>
      <c r="I19" s="55"/>
      <c r="J19" s="28" t="s">
        <v>123</v>
      </c>
      <c r="K19" s="55"/>
      <c r="L19" s="29"/>
      <c r="M19" s="29"/>
      <c r="N19" s="55"/>
    </row>
    <row r="20" spans="1:14" x14ac:dyDescent="0.3">
      <c r="A20" s="281">
        <v>12.99</v>
      </c>
      <c r="B20" s="34"/>
      <c r="C20" s="44"/>
      <c r="D20" s="34"/>
      <c r="E20" s="31">
        <v>1</v>
      </c>
      <c r="F20" s="34"/>
      <c r="G20" s="31">
        <v>1</v>
      </c>
      <c r="H20" s="34"/>
      <c r="I20" s="44"/>
      <c r="J20" s="34"/>
      <c r="K20" s="44">
        <v>1</v>
      </c>
      <c r="L20" s="33"/>
      <c r="M20" s="33"/>
      <c r="N20" s="44">
        <f>C20+E20+G20+I20+K20+M20</f>
        <v>3</v>
      </c>
    </row>
    <row r="21" spans="1:14" x14ac:dyDescent="0.3">
      <c r="A21" s="187"/>
      <c r="B21" s="88"/>
      <c r="C21" s="55"/>
      <c r="D21" s="253"/>
      <c r="E21" s="29"/>
      <c r="F21" s="88"/>
      <c r="G21" s="55"/>
      <c r="H21" s="254" t="s">
        <v>203</v>
      </c>
      <c r="I21" s="55"/>
      <c r="J21" s="88"/>
      <c r="K21" s="55"/>
      <c r="L21" s="253"/>
      <c r="M21" s="29"/>
      <c r="N21" s="55"/>
    </row>
    <row r="22" spans="1:14" x14ac:dyDescent="0.3">
      <c r="A22" s="61">
        <v>4.08</v>
      </c>
      <c r="B22" s="33"/>
      <c r="C22" s="44"/>
      <c r="D22" s="33"/>
      <c r="E22" s="46"/>
      <c r="F22" s="33"/>
      <c r="G22" s="44"/>
      <c r="H22" s="33" t="s">
        <v>23</v>
      </c>
      <c r="I22" s="44">
        <v>0.94</v>
      </c>
      <c r="J22" s="33"/>
      <c r="K22" s="44"/>
      <c r="L22" s="33"/>
      <c r="M22" s="33"/>
      <c r="N22" s="44">
        <f>C22+E22+G22+I22+K22+M22</f>
        <v>0.94</v>
      </c>
    </row>
    <row r="23" spans="1:14" x14ac:dyDescent="0.3">
      <c r="A23" s="282">
        <f>SUM(A3:A22)</f>
        <v>66.13000000000001</v>
      </c>
      <c r="B23" s="64" t="s">
        <v>9</v>
      </c>
      <c r="C23" s="65">
        <f>SUM(C3:C22)</f>
        <v>1.6700000000000002</v>
      </c>
      <c r="D23" s="66"/>
      <c r="E23" s="65">
        <f>SUM(E3:E22)</f>
        <v>3.88</v>
      </c>
      <c r="F23" s="67"/>
      <c r="G23" s="65">
        <f>SUM(G3:G22)</f>
        <v>3.81</v>
      </c>
      <c r="H23" s="64"/>
      <c r="I23" s="65">
        <f>SUM(I3:I22)</f>
        <v>2.2800000000000002</v>
      </c>
      <c r="J23" s="68"/>
      <c r="K23" s="65">
        <f>SUM(K3:K22)</f>
        <v>3.63</v>
      </c>
      <c r="L23" s="66"/>
      <c r="M23" s="69">
        <f>SUM(M4:M22)</f>
        <v>0</v>
      </c>
      <c r="N23" s="65">
        <f>SUM(N3:N22)</f>
        <v>15.269999999999998</v>
      </c>
    </row>
    <row r="24" spans="1:14" x14ac:dyDescent="0.3">
      <c r="A24" s="70"/>
      <c r="B24" s="18" t="s">
        <v>35</v>
      </c>
      <c r="C24" s="71"/>
      <c r="D24" s="18"/>
      <c r="E24" s="72"/>
      <c r="G24" s="18"/>
      <c r="J24" s="18" t="s">
        <v>34</v>
      </c>
      <c r="L24" s="18"/>
      <c r="M24" s="18"/>
    </row>
    <row r="25" spans="1:14" x14ac:dyDescent="0.3">
      <c r="A25" s="70"/>
      <c r="B25" s="18" t="s">
        <v>12</v>
      </c>
      <c r="C25" s="71"/>
      <c r="D25" s="74">
        <v>44789</v>
      </c>
      <c r="G25" s="74"/>
      <c r="H25" s="18"/>
      <c r="I25" s="18"/>
      <c r="J25" s="76">
        <f>N23*4.33</f>
        <v>66.119099999999989</v>
      </c>
      <c r="L25" s="18"/>
    </row>
    <row r="27" spans="1:14" x14ac:dyDescent="0.3">
      <c r="F27" t="s">
        <v>247</v>
      </c>
    </row>
  </sheetData>
  <pageMargins left="0.7" right="0.7" top="0.75" bottom="0.75" header="0.3" footer="0.3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11" workbookViewId="0">
      <selection sqref="A1:M35"/>
    </sheetView>
  </sheetViews>
  <sheetFormatPr baseColWidth="10" defaultRowHeight="14.4" x14ac:dyDescent="0.3"/>
  <cols>
    <col min="1" max="1" width="6.33203125" customWidth="1"/>
    <col min="2" max="2" width="18.88671875" customWidth="1"/>
    <col min="3" max="3" width="5.33203125" customWidth="1"/>
    <col min="4" max="4" width="19.33203125" customWidth="1"/>
    <col min="5" max="5" width="4.5546875" customWidth="1"/>
    <col min="6" max="6" width="19.88671875" customWidth="1"/>
    <col min="7" max="7" width="4.6640625" customWidth="1"/>
    <col min="8" max="8" width="19.109375" customWidth="1"/>
    <col min="9" max="9" width="5.109375" customWidth="1"/>
    <col min="10" max="10" width="19.5546875" customWidth="1"/>
    <col min="11" max="11" width="5.6640625" customWidth="1"/>
    <col min="12" max="12" width="4" customWidth="1"/>
    <col min="13" max="13" width="5.88671875" customWidth="1"/>
  </cols>
  <sheetData>
    <row r="1" spans="1:13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</row>
    <row r="2" spans="1:13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</row>
    <row r="3" spans="1:13" ht="18.75" customHeight="1" x14ac:dyDescent="0.3">
      <c r="A3" s="30"/>
      <c r="B3" s="28" t="s">
        <v>25</v>
      </c>
      <c r="C3" s="55"/>
      <c r="D3" s="28" t="s">
        <v>25</v>
      </c>
      <c r="E3" s="81"/>
      <c r="F3" s="28" t="s">
        <v>25</v>
      </c>
      <c r="G3" s="55"/>
      <c r="H3" s="28" t="s">
        <v>25</v>
      </c>
      <c r="I3" s="55"/>
      <c r="J3" s="28" t="s">
        <v>25</v>
      </c>
      <c r="K3" s="55"/>
      <c r="L3" s="29"/>
      <c r="M3" s="30"/>
    </row>
    <row r="4" spans="1:13" x14ac:dyDescent="0.3">
      <c r="A4" s="35">
        <v>14.08</v>
      </c>
      <c r="B4" s="32" t="s">
        <v>24</v>
      </c>
      <c r="C4" s="44">
        <v>0.36</v>
      </c>
      <c r="D4" s="33" t="s">
        <v>22</v>
      </c>
      <c r="E4" s="44">
        <v>0.36</v>
      </c>
      <c r="F4" s="34" t="s">
        <v>24</v>
      </c>
      <c r="G4" s="44">
        <v>0.36</v>
      </c>
      <c r="H4" s="33" t="s">
        <v>26</v>
      </c>
      <c r="I4" s="44">
        <v>1.81</v>
      </c>
      <c r="J4" s="33" t="s">
        <v>24</v>
      </c>
      <c r="K4" s="44">
        <v>0.36</v>
      </c>
      <c r="L4" s="33"/>
      <c r="M4" s="35">
        <f>C4+E4+G4+I4+K4</f>
        <v>3.25</v>
      </c>
    </row>
    <row r="5" spans="1:13" x14ac:dyDescent="0.3">
      <c r="A5" s="132"/>
      <c r="B5" s="131" t="s">
        <v>111</v>
      </c>
      <c r="C5" s="132"/>
      <c r="D5" s="131" t="s">
        <v>111</v>
      </c>
      <c r="E5" s="91"/>
      <c r="F5" s="131" t="s">
        <v>111</v>
      </c>
      <c r="G5" s="91"/>
      <c r="H5" s="131" t="s">
        <v>111</v>
      </c>
      <c r="I5" s="132"/>
      <c r="J5" s="131" t="s">
        <v>111</v>
      </c>
      <c r="K5" s="132"/>
      <c r="L5" s="131"/>
      <c r="M5" s="132"/>
    </row>
    <row r="6" spans="1:13" x14ac:dyDescent="0.3">
      <c r="A6" s="47">
        <v>14.2</v>
      </c>
      <c r="B6" s="8" t="s">
        <v>22</v>
      </c>
      <c r="C6" s="47">
        <v>0.33</v>
      </c>
      <c r="D6" s="8" t="s">
        <v>23</v>
      </c>
      <c r="E6" s="82">
        <v>1.96</v>
      </c>
      <c r="F6" s="8" t="s">
        <v>24</v>
      </c>
      <c r="G6" s="82">
        <v>0.33</v>
      </c>
      <c r="H6" s="8" t="s">
        <v>22</v>
      </c>
      <c r="I6" s="133">
        <v>0.33</v>
      </c>
      <c r="J6" s="14" t="s">
        <v>24</v>
      </c>
      <c r="K6" s="133">
        <v>0.33</v>
      </c>
      <c r="L6" s="14"/>
      <c r="M6" s="47">
        <f>C6+E6+G6+I6+K6</f>
        <v>3.2800000000000002</v>
      </c>
    </row>
    <row r="7" spans="1:13" x14ac:dyDescent="0.3">
      <c r="A7" s="30"/>
      <c r="B7" s="45"/>
      <c r="C7" s="55"/>
      <c r="D7" s="45" t="s">
        <v>29</v>
      </c>
      <c r="E7" s="55"/>
      <c r="F7" s="45"/>
      <c r="G7" s="55"/>
      <c r="H7" s="45"/>
      <c r="I7" s="55"/>
      <c r="J7" s="45" t="s">
        <v>29</v>
      </c>
      <c r="K7" s="55"/>
      <c r="L7" s="4"/>
      <c r="M7" s="49"/>
    </row>
    <row r="8" spans="1:13" x14ac:dyDescent="0.3">
      <c r="A8" s="35">
        <v>4</v>
      </c>
      <c r="B8" s="34"/>
      <c r="C8" s="44"/>
      <c r="D8" s="33" t="s">
        <v>22</v>
      </c>
      <c r="E8" s="78">
        <v>0.33</v>
      </c>
      <c r="F8" s="34"/>
      <c r="G8" s="44"/>
      <c r="H8" s="33"/>
      <c r="I8" s="78"/>
      <c r="J8" s="33" t="s">
        <v>23</v>
      </c>
      <c r="K8" s="78">
        <v>0.59</v>
      </c>
      <c r="L8" s="8"/>
      <c r="M8" s="47">
        <f>E8+K8</f>
        <v>0.91999999999999993</v>
      </c>
    </row>
    <row r="9" spans="1:13" x14ac:dyDescent="0.3">
      <c r="A9" s="158"/>
      <c r="B9" s="18"/>
      <c r="C9" s="41"/>
      <c r="D9" s="45" t="s">
        <v>30</v>
      </c>
      <c r="E9" s="41"/>
      <c r="F9" s="45"/>
      <c r="G9" s="41"/>
      <c r="H9" s="45"/>
      <c r="I9" s="41"/>
      <c r="J9" s="45" t="s">
        <v>30</v>
      </c>
      <c r="K9" s="41"/>
      <c r="L9" s="11"/>
      <c r="M9" s="79"/>
    </row>
    <row r="10" spans="1:13" x14ac:dyDescent="0.3">
      <c r="A10" s="159">
        <v>6</v>
      </c>
      <c r="B10" s="34"/>
      <c r="C10" s="44"/>
      <c r="D10" s="33" t="s">
        <v>23</v>
      </c>
      <c r="E10" s="78">
        <v>1.05</v>
      </c>
      <c r="F10" s="34"/>
      <c r="G10" s="78"/>
      <c r="H10" s="33"/>
      <c r="I10" s="78"/>
      <c r="J10" s="33" t="s">
        <v>24</v>
      </c>
      <c r="K10" s="78">
        <v>0.33</v>
      </c>
      <c r="L10" s="13"/>
      <c r="M10" s="80">
        <f>E10+K10</f>
        <v>1.3800000000000001</v>
      </c>
    </row>
    <row r="11" spans="1:13" x14ac:dyDescent="0.3">
      <c r="A11" s="49"/>
      <c r="B11" s="51" t="s">
        <v>31</v>
      </c>
      <c r="C11" s="6"/>
      <c r="D11" s="51"/>
      <c r="E11" s="6"/>
      <c r="F11" s="52"/>
      <c r="G11" s="6"/>
      <c r="H11" s="51" t="s">
        <v>31</v>
      </c>
      <c r="I11" s="6"/>
      <c r="J11" s="51"/>
      <c r="K11" s="6"/>
      <c r="L11" s="11"/>
      <c r="M11" s="79"/>
    </row>
    <row r="12" spans="1:13" x14ac:dyDescent="0.3">
      <c r="A12" s="47">
        <v>8.75</v>
      </c>
      <c r="B12" s="14" t="s">
        <v>23</v>
      </c>
      <c r="C12" s="82">
        <v>1.01</v>
      </c>
      <c r="D12" s="14"/>
      <c r="E12" s="82"/>
      <c r="F12" s="8"/>
      <c r="G12" s="10"/>
      <c r="H12" s="14" t="s">
        <v>23</v>
      </c>
      <c r="I12" s="10">
        <v>1.01</v>
      </c>
      <c r="J12" s="14"/>
      <c r="K12" s="10"/>
      <c r="L12" s="13"/>
      <c r="M12" s="80">
        <f>C12+I12</f>
        <v>2.02</v>
      </c>
    </row>
    <row r="13" spans="1:13" x14ac:dyDescent="0.3">
      <c r="A13" s="160"/>
      <c r="B13" s="27"/>
      <c r="C13" s="12"/>
      <c r="D13" s="101"/>
      <c r="E13" s="102"/>
      <c r="F13" s="141" t="s">
        <v>77</v>
      </c>
      <c r="G13" s="102"/>
      <c r="H13" s="4"/>
      <c r="I13" s="4"/>
      <c r="J13" s="4"/>
      <c r="K13" s="4"/>
      <c r="L13" s="4"/>
      <c r="M13" s="4"/>
    </row>
    <row r="14" spans="1:13" x14ac:dyDescent="0.3">
      <c r="A14" s="161">
        <v>3.25</v>
      </c>
      <c r="B14" s="31"/>
      <c r="C14" s="8"/>
      <c r="D14" s="26"/>
      <c r="E14" s="16"/>
      <c r="F14" s="8" t="s">
        <v>23</v>
      </c>
      <c r="G14" s="16">
        <v>0.75</v>
      </c>
      <c r="H14" s="14"/>
      <c r="I14" s="14"/>
      <c r="J14" s="14"/>
      <c r="K14" s="14"/>
      <c r="L14" s="14"/>
      <c r="M14" s="14">
        <f>G14</f>
        <v>0.75</v>
      </c>
    </row>
    <row r="15" spans="1:13" ht="23.25" customHeight="1" x14ac:dyDescent="0.3">
      <c r="A15" s="162">
        <v>3.25</v>
      </c>
      <c r="B15" s="104"/>
      <c r="C15" s="85"/>
      <c r="D15" s="105"/>
      <c r="E15" s="106"/>
      <c r="F15" s="12" t="s">
        <v>78</v>
      </c>
      <c r="G15" s="107">
        <v>0.75</v>
      </c>
      <c r="H15" s="5"/>
      <c r="I15" s="5"/>
      <c r="J15" s="5"/>
      <c r="K15" s="5"/>
      <c r="L15" s="5"/>
      <c r="M15" s="135">
        <f>C15+E15+G15+I15+K15</f>
        <v>0.75</v>
      </c>
    </row>
    <row r="16" spans="1:13" x14ac:dyDescent="0.3">
      <c r="A16" s="160"/>
      <c r="B16" s="27"/>
      <c r="C16" s="12"/>
      <c r="D16" s="12" t="s">
        <v>79</v>
      </c>
      <c r="E16" s="108"/>
      <c r="F16" s="101"/>
      <c r="G16" s="102"/>
      <c r="H16" s="4"/>
      <c r="I16" s="4"/>
      <c r="J16" s="4" t="s">
        <v>79</v>
      </c>
      <c r="K16" s="4"/>
      <c r="L16" s="4"/>
      <c r="M16" s="4"/>
    </row>
    <row r="17" spans="1:13" x14ac:dyDescent="0.3">
      <c r="A17" s="162">
        <v>5.75</v>
      </c>
      <c r="B17" s="104"/>
      <c r="C17" s="85"/>
      <c r="D17" s="85" t="s">
        <v>124</v>
      </c>
      <c r="E17" s="106">
        <v>1</v>
      </c>
      <c r="F17" s="105"/>
      <c r="G17" s="107"/>
      <c r="H17" s="5"/>
      <c r="I17" s="5"/>
      <c r="J17" s="5" t="s">
        <v>125</v>
      </c>
      <c r="K17" s="5">
        <v>0.33</v>
      </c>
      <c r="L17" s="5"/>
      <c r="M17" s="5">
        <f>E17+K17</f>
        <v>1.33</v>
      </c>
    </row>
    <row r="18" spans="1:13" ht="17.25" customHeight="1" x14ac:dyDescent="0.3">
      <c r="A18" s="163"/>
      <c r="B18" s="81" t="s">
        <v>82</v>
      </c>
      <c r="C18" s="12"/>
      <c r="D18" s="101"/>
      <c r="E18" s="108"/>
      <c r="F18" s="101"/>
      <c r="G18" s="102"/>
      <c r="H18" s="81" t="s">
        <v>82</v>
      </c>
      <c r="I18" s="4"/>
      <c r="J18" s="4"/>
      <c r="K18" s="4"/>
      <c r="L18" s="4"/>
      <c r="M18" s="4"/>
    </row>
    <row r="19" spans="1:13" x14ac:dyDescent="0.3">
      <c r="A19" s="164">
        <v>6.26</v>
      </c>
      <c r="B19" s="31" t="s">
        <v>23</v>
      </c>
      <c r="C19" s="8">
        <v>1</v>
      </c>
      <c r="D19" s="26"/>
      <c r="E19" s="109"/>
      <c r="F19" s="26"/>
      <c r="G19" s="16"/>
      <c r="H19" s="14" t="s">
        <v>24</v>
      </c>
      <c r="I19" s="14">
        <v>0.44</v>
      </c>
      <c r="J19" s="14"/>
      <c r="K19" s="14"/>
      <c r="L19" s="14"/>
      <c r="M19" s="14">
        <f>C19+I19</f>
        <v>1.44</v>
      </c>
    </row>
    <row r="20" spans="1:13" x14ac:dyDescent="0.3">
      <c r="A20" s="49"/>
      <c r="B20" s="4"/>
      <c r="C20" s="5"/>
      <c r="E20" s="4"/>
      <c r="G20" s="4"/>
      <c r="H20" s="4"/>
      <c r="I20" s="5"/>
      <c r="J20" s="128" t="s">
        <v>106</v>
      </c>
      <c r="K20" s="5"/>
      <c r="M20" s="4"/>
    </row>
    <row r="21" spans="1:13" x14ac:dyDescent="0.3">
      <c r="A21" s="47">
        <v>4.33</v>
      </c>
      <c r="B21" s="8"/>
      <c r="C21" s="8"/>
      <c r="D21" s="8"/>
      <c r="E21" s="8"/>
      <c r="F21" s="8"/>
      <c r="G21" s="8"/>
      <c r="H21" s="8"/>
      <c r="I21" s="8"/>
      <c r="J21" s="9"/>
      <c r="K21" s="8">
        <v>1</v>
      </c>
      <c r="L21" s="8"/>
      <c r="M21" s="8">
        <f>K21</f>
        <v>1</v>
      </c>
    </row>
    <row r="22" spans="1:13" ht="17.25" customHeight="1" x14ac:dyDescent="0.3">
      <c r="A22" s="165"/>
      <c r="B22" s="29"/>
      <c r="C22" s="124"/>
      <c r="D22" s="96"/>
      <c r="E22" s="29"/>
      <c r="F22" s="29"/>
      <c r="G22" s="55"/>
      <c r="H22" s="125"/>
      <c r="I22" s="29"/>
      <c r="J22" s="142" t="s">
        <v>122</v>
      </c>
      <c r="K22" s="29"/>
      <c r="L22" s="29"/>
      <c r="M22" s="29"/>
    </row>
    <row r="23" spans="1:13" x14ac:dyDescent="0.3">
      <c r="A23" s="166">
        <v>2.5</v>
      </c>
      <c r="B23" s="33"/>
      <c r="C23" s="126"/>
      <c r="D23" s="46"/>
      <c r="E23" s="33"/>
      <c r="F23" s="33"/>
      <c r="G23" s="44"/>
      <c r="H23" s="127"/>
      <c r="I23" s="33"/>
      <c r="J23" s="143" t="s">
        <v>108</v>
      </c>
      <c r="K23" s="33">
        <v>0.56999999999999995</v>
      </c>
      <c r="L23" s="33"/>
      <c r="M23" s="33">
        <f>K23</f>
        <v>0.56999999999999995</v>
      </c>
    </row>
    <row r="24" spans="1:13" ht="15.75" customHeight="1" x14ac:dyDescent="0.3">
      <c r="A24" s="165"/>
      <c r="B24" s="28"/>
      <c r="C24" s="30"/>
      <c r="D24" s="29"/>
      <c r="E24" s="30"/>
      <c r="F24" s="28" t="s">
        <v>110</v>
      </c>
      <c r="G24" s="55"/>
      <c r="H24" s="28"/>
      <c r="I24" s="30"/>
      <c r="J24" s="29"/>
      <c r="K24" s="30"/>
      <c r="L24" s="29"/>
      <c r="M24" s="55"/>
    </row>
    <row r="25" spans="1:13" x14ac:dyDescent="0.3">
      <c r="A25" s="166">
        <v>5.18</v>
      </c>
      <c r="B25" s="33"/>
      <c r="C25" s="35"/>
      <c r="D25" s="33"/>
      <c r="E25" s="35"/>
      <c r="F25" s="33" t="s">
        <v>23</v>
      </c>
      <c r="G25" s="44">
        <v>1.2</v>
      </c>
      <c r="H25" s="34"/>
      <c r="I25" s="35"/>
      <c r="J25" s="33"/>
      <c r="K25" s="35"/>
      <c r="L25" s="33"/>
      <c r="M25" s="44">
        <f>G25</f>
        <v>1.2</v>
      </c>
    </row>
    <row r="26" spans="1:13" ht="15.75" customHeight="1" x14ac:dyDescent="0.3">
      <c r="A26" s="49">
        <v>12</v>
      </c>
      <c r="B26" s="45" t="s">
        <v>84</v>
      </c>
      <c r="C26" s="4"/>
      <c r="D26" s="45"/>
      <c r="E26" s="4"/>
      <c r="F26" s="52" t="s">
        <v>84</v>
      </c>
      <c r="G26" s="6"/>
      <c r="H26" s="52"/>
      <c r="I26" s="4"/>
      <c r="J26" s="52" t="s">
        <v>84</v>
      </c>
      <c r="K26" s="4"/>
      <c r="L26" s="52"/>
      <c r="M26" s="4"/>
    </row>
    <row r="27" spans="1:13" x14ac:dyDescent="0.3">
      <c r="A27" s="47"/>
      <c r="B27" s="33" t="s">
        <v>23</v>
      </c>
      <c r="C27" s="82">
        <v>1.22</v>
      </c>
      <c r="D27" s="33"/>
      <c r="E27" s="82"/>
      <c r="F27" s="8" t="s">
        <v>24</v>
      </c>
      <c r="G27" s="10">
        <v>0.33</v>
      </c>
      <c r="H27" s="8"/>
      <c r="I27" s="14"/>
      <c r="J27" s="14" t="s">
        <v>23</v>
      </c>
      <c r="K27" s="14">
        <v>1.22</v>
      </c>
      <c r="L27" s="14"/>
      <c r="M27" s="14">
        <f>C27+G27+K27</f>
        <v>2.77</v>
      </c>
    </row>
    <row r="28" spans="1:13" ht="15.75" customHeight="1" x14ac:dyDescent="0.3">
      <c r="A28" s="49"/>
      <c r="B28" s="85" t="s">
        <v>85</v>
      </c>
      <c r="C28" s="5"/>
      <c r="D28" s="85"/>
      <c r="E28" s="5"/>
      <c r="F28" s="85"/>
      <c r="G28" s="5"/>
      <c r="H28" s="6"/>
      <c r="I28" s="85"/>
      <c r="J28" s="85" t="s">
        <v>85</v>
      </c>
      <c r="K28" s="5"/>
      <c r="L28" s="5"/>
      <c r="M28" s="5"/>
    </row>
    <row r="29" spans="1:13" x14ac:dyDescent="0.3">
      <c r="A29" s="47">
        <v>5.41</v>
      </c>
      <c r="B29" s="14" t="s">
        <v>22</v>
      </c>
      <c r="C29" s="14">
        <v>0.33</v>
      </c>
      <c r="D29" s="8"/>
      <c r="E29" s="14"/>
      <c r="F29" s="14"/>
      <c r="G29" s="14"/>
      <c r="H29" s="10"/>
      <c r="I29" s="14"/>
      <c r="J29" s="14" t="s">
        <v>23</v>
      </c>
      <c r="K29" s="14">
        <v>0.92</v>
      </c>
      <c r="L29" s="14"/>
      <c r="M29" s="14">
        <f>C29+K29</f>
        <v>1.25</v>
      </c>
    </row>
    <row r="30" spans="1:13" x14ac:dyDescent="0.3">
      <c r="A30" s="49"/>
      <c r="B30" s="156"/>
      <c r="C30" s="156"/>
      <c r="D30" s="156" t="s">
        <v>123</v>
      </c>
      <c r="E30" s="156"/>
      <c r="F30" s="156"/>
      <c r="G30" s="156"/>
      <c r="H30" s="156" t="s">
        <v>123</v>
      </c>
      <c r="I30" s="156"/>
      <c r="J30" s="156"/>
      <c r="K30" s="156"/>
      <c r="L30" s="156"/>
      <c r="M30" s="4"/>
    </row>
    <row r="31" spans="1:13" x14ac:dyDescent="0.3">
      <c r="A31" s="167">
        <v>8.66</v>
      </c>
      <c r="B31" s="156"/>
      <c r="C31" s="156"/>
      <c r="D31" s="156"/>
      <c r="E31" s="156">
        <v>1</v>
      </c>
      <c r="F31" s="156"/>
      <c r="G31" s="156"/>
      <c r="H31" s="156"/>
      <c r="I31" s="156">
        <v>1</v>
      </c>
      <c r="J31" s="156"/>
      <c r="K31" s="156"/>
      <c r="L31" s="156"/>
      <c r="M31" s="14">
        <f>E31+I31</f>
        <v>2</v>
      </c>
    </row>
    <row r="32" spans="1:13" x14ac:dyDescent="0.3">
      <c r="A32" s="63">
        <f>SUM(A3:A31)</f>
        <v>103.62</v>
      </c>
      <c r="B32" s="64" t="s">
        <v>9</v>
      </c>
      <c r="C32" s="65">
        <f>SUM(C3:C31)</f>
        <v>4.25</v>
      </c>
      <c r="D32" s="66"/>
      <c r="E32" s="65">
        <f>SUM(E3:E31)</f>
        <v>5.7</v>
      </c>
      <c r="F32" s="67"/>
      <c r="G32" s="65">
        <f>SUM(G3:G31)</f>
        <v>3.7199999999999998</v>
      </c>
      <c r="H32" s="64"/>
      <c r="I32" s="65">
        <f>SUM(I3:I31)</f>
        <v>4.59</v>
      </c>
      <c r="J32" s="68"/>
      <c r="K32" s="65">
        <f>SUM(K3:K31)</f>
        <v>5.6499999999999995</v>
      </c>
      <c r="L32" s="66"/>
      <c r="M32" s="69">
        <f>C32+E32+G32+I32+K32</f>
        <v>23.909999999999997</v>
      </c>
    </row>
    <row r="33" spans="1:13" x14ac:dyDescent="0.3">
      <c r="A33" s="70"/>
      <c r="B33" s="71"/>
      <c r="C33" s="71"/>
      <c r="D33" s="18"/>
      <c r="E33" s="72"/>
      <c r="F33" s="73"/>
      <c r="G33" s="18"/>
      <c r="H33" s="18" t="s">
        <v>34</v>
      </c>
      <c r="I33" s="18"/>
      <c r="J33" s="70"/>
      <c r="K33" s="18"/>
      <c r="L33" s="18"/>
      <c r="M33" s="18">
        <f>SUM(M3:M32)</f>
        <v>47.819999999999993</v>
      </c>
    </row>
    <row r="34" spans="1:13" x14ac:dyDescent="0.3">
      <c r="A34" s="70"/>
      <c r="B34" s="18" t="s">
        <v>35</v>
      </c>
      <c r="C34" s="71"/>
      <c r="D34" s="18"/>
      <c r="F34" t="str">
        <f>B1</f>
        <v>SARA MARTINEZ GONZALEZ-FIERRO</v>
      </c>
      <c r="G34" s="74"/>
      <c r="H34" s="18"/>
      <c r="I34" s="18"/>
      <c r="J34" s="70"/>
      <c r="K34" s="76">
        <f>M32*4.33</f>
        <v>103.53029999999998</v>
      </c>
      <c r="L34" s="18"/>
      <c r="M34" s="18"/>
    </row>
    <row r="35" spans="1:13" x14ac:dyDescent="0.3">
      <c r="A35" s="18"/>
      <c r="B35" s="18" t="s">
        <v>12</v>
      </c>
      <c r="C35" s="18"/>
      <c r="D35" s="74" t="s">
        <v>126</v>
      </c>
      <c r="E35" s="70"/>
      <c r="F35" s="100"/>
      <c r="G35" s="100"/>
      <c r="H35" s="75"/>
      <c r="J35" s="75"/>
      <c r="K35" s="75"/>
      <c r="L35" s="75"/>
      <c r="M35" s="75"/>
    </row>
  </sheetData>
  <pageMargins left="0" right="0" top="0" bottom="0" header="0" footer="0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3" workbookViewId="0">
      <selection activeCell="I39" sqref="I39"/>
    </sheetView>
  </sheetViews>
  <sheetFormatPr baseColWidth="10" defaultRowHeight="14.4" x14ac:dyDescent="0.3"/>
  <cols>
    <col min="1" max="1" width="7.33203125" customWidth="1"/>
    <col min="2" max="2" width="18.6640625" customWidth="1"/>
    <col min="3" max="3" width="5.6640625" customWidth="1"/>
    <col min="4" max="4" width="18.6640625" customWidth="1"/>
    <col min="5" max="5" width="5.44140625" customWidth="1"/>
    <col min="6" max="6" width="19.88671875" customWidth="1"/>
    <col min="7" max="7" width="5.44140625" customWidth="1"/>
    <col min="8" max="8" width="19.6640625" customWidth="1"/>
    <col min="9" max="9" width="5" customWidth="1"/>
    <col min="10" max="10" width="19.109375" customWidth="1"/>
    <col min="11" max="11" width="5" customWidth="1"/>
    <col min="12" max="12" width="5.44140625" customWidth="1"/>
    <col min="13" max="13" width="6.88671875" customWidth="1"/>
  </cols>
  <sheetData>
    <row r="1" spans="1:13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</row>
    <row r="2" spans="1:13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</row>
    <row r="3" spans="1:13" ht="15.75" customHeight="1" x14ac:dyDescent="0.3">
      <c r="A3" s="30"/>
      <c r="B3" s="28" t="s">
        <v>25</v>
      </c>
      <c r="C3" s="55"/>
      <c r="D3" s="28" t="s">
        <v>25</v>
      </c>
      <c r="E3" s="81"/>
      <c r="F3" s="28" t="s">
        <v>25</v>
      </c>
      <c r="G3" s="55"/>
      <c r="H3" s="28" t="s">
        <v>25</v>
      </c>
      <c r="I3" s="55"/>
      <c r="J3" s="28" t="s">
        <v>25</v>
      </c>
      <c r="K3" s="55"/>
      <c r="L3" s="29"/>
      <c r="M3" s="30"/>
    </row>
    <row r="4" spans="1:13" ht="11.25" customHeight="1" x14ac:dyDescent="0.3">
      <c r="A4" s="35">
        <v>14.08</v>
      </c>
      <c r="B4" s="32" t="s">
        <v>24</v>
      </c>
      <c r="C4" s="44">
        <v>0.36</v>
      </c>
      <c r="D4" s="33" t="s">
        <v>22</v>
      </c>
      <c r="E4" s="44">
        <v>0.36</v>
      </c>
      <c r="F4" s="34" t="s">
        <v>24</v>
      </c>
      <c r="G4" s="44">
        <v>0.36</v>
      </c>
      <c r="H4" s="33" t="s">
        <v>26</v>
      </c>
      <c r="I4" s="44">
        <v>1.81</v>
      </c>
      <c r="J4" s="33" t="s">
        <v>24</v>
      </c>
      <c r="K4" s="44">
        <v>0.36</v>
      </c>
      <c r="L4" s="33"/>
      <c r="M4" s="35">
        <f>C4+E4+G4+I4+K4</f>
        <v>3.25</v>
      </c>
    </row>
    <row r="5" spans="1:13" x14ac:dyDescent="0.3">
      <c r="A5" s="132"/>
      <c r="B5" s="131" t="s">
        <v>111</v>
      </c>
      <c r="C5" s="132"/>
      <c r="D5" s="131" t="s">
        <v>111</v>
      </c>
      <c r="E5" s="91"/>
      <c r="F5" s="131" t="s">
        <v>111</v>
      </c>
      <c r="G5" s="91"/>
      <c r="H5" s="131" t="s">
        <v>111</v>
      </c>
      <c r="I5" s="132"/>
      <c r="J5" s="131" t="s">
        <v>111</v>
      </c>
      <c r="K5" s="132"/>
      <c r="L5" s="131"/>
      <c r="M5" s="132"/>
    </row>
    <row r="6" spans="1:13" x14ac:dyDescent="0.3">
      <c r="A6" s="47">
        <v>14.2</v>
      </c>
      <c r="B6" s="8" t="s">
        <v>22</v>
      </c>
      <c r="C6" s="47">
        <v>0.33</v>
      </c>
      <c r="D6" s="8" t="s">
        <v>23</v>
      </c>
      <c r="E6" s="82">
        <v>1.96</v>
      </c>
      <c r="F6" s="8" t="s">
        <v>24</v>
      </c>
      <c r="G6" s="82">
        <v>0.33</v>
      </c>
      <c r="H6" s="8" t="s">
        <v>22</v>
      </c>
      <c r="I6" s="133">
        <v>0.33</v>
      </c>
      <c r="J6" s="14" t="s">
        <v>24</v>
      </c>
      <c r="K6" s="133">
        <v>0.33</v>
      </c>
      <c r="L6" s="14"/>
      <c r="M6" s="47">
        <f>C6+E6+G6+I6+K6</f>
        <v>3.2800000000000002</v>
      </c>
    </row>
    <row r="7" spans="1:13" x14ac:dyDescent="0.3">
      <c r="A7" s="30"/>
      <c r="B7" s="45"/>
      <c r="C7" s="55"/>
      <c r="D7" s="45" t="s">
        <v>29</v>
      </c>
      <c r="E7" s="55"/>
      <c r="F7" s="45"/>
      <c r="G7" s="55"/>
      <c r="H7" s="45"/>
      <c r="I7" s="55"/>
      <c r="J7" s="45" t="s">
        <v>29</v>
      </c>
      <c r="K7" s="55"/>
      <c r="L7" s="4"/>
      <c r="M7" s="49"/>
    </row>
    <row r="8" spans="1:13" ht="12" customHeight="1" x14ac:dyDescent="0.3">
      <c r="A8" s="35">
        <v>4</v>
      </c>
      <c r="B8" s="34"/>
      <c r="C8" s="44"/>
      <c r="D8" s="33" t="s">
        <v>22</v>
      </c>
      <c r="E8" s="78">
        <v>0.33</v>
      </c>
      <c r="F8" s="34"/>
      <c r="G8" s="44"/>
      <c r="H8" s="33"/>
      <c r="I8" s="78"/>
      <c r="J8" s="33" t="s">
        <v>23</v>
      </c>
      <c r="K8" s="78">
        <v>0.59</v>
      </c>
      <c r="L8" s="8"/>
      <c r="M8" s="47">
        <f>E8+K8</f>
        <v>0.91999999999999993</v>
      </c>
    </row>
    <row r="9" spans="1:13" x14ac:dyDescent="0.3">
      <c r="A9" s="158"/>
      <c r="B9" s="18"/>
      <c r="C9" s="41"/>
      <c r="D9" s="45" t="s">
        <v>30</v>
      </c>
      <c r="E9" s="41"/>
      <c r="F9" s="45"/>
      <c r="G9" s="41"/>
      <c r="H9" s="45"/>
      <c r="I9" s="41"/>
      <c r="J9" s="45" t="s">
        <v>30</v>
      </c>
      <c r="K9" s="41"/>
      <c r="L9" s="11"/>
      <c r="M9" s="79"/>
    </row>
    <row r="10" spans="1:13" ht="13.5" customHeight="1" x14ac:dyDescent="0.3">
      <c r="A10" s="159">
        <v>6</v>
      </c>
      <c r="B10" s="34"/>
      <c r="C10" s="44"/>
      <c r="D10" s="33" t="s">
        <v>23</v>
      </c>
      <c r="E10" s="78">
        <v>1.05</v>
      </c>
      <c r="F10" s="34"/>
      <c r="G10" s="78"/>
      <c r="H10" s="33"/>
      <c r="I10" s="78"/>
      <c r="J10" s="33" t="s">
        <v>24</v>
      </c>
      <c r="K10" s="78">
        <v>0.33</v>
      </c>
      <c r="L10" s="13"/>
      <c r="M10" s="80">
        <f>E10+K10</f>
        <v>1.3800000000000001</v>
      </c>
    </row>
    <row r="11" spans="1:13" x14ac:dyDescent="0.3">
      <c r="A11" s="49"/>
      <c r="B11" s="51" t="s">
        <v>31</v>
      </c>
      <c r="C11" s="6"/>
      <c r="D11" s="51"/>
      <c r="E11" s="6"/>
      <c r="F11" s="52"/>
      <c r="G11" s="6"/>
      <c r="H11" s="51" t="s">
        <v>31</v>
      </c>
      <c r="I11" s="6"/>
      <c r="J11" s="51"/>
      <c r="K11" s="6"/>
      <c r="L11" s="11"/>
      <c r="M11" s="79"/>
    </row>
    <row r="12" spans="1:13" x14ac:dyDescent="0.3">
      <c r="A12" s="47">
        <v>8.75</v>
      </c>
      <c r="B12" s="14" t="s">
        <v>23</v>
      </c>
      <c r="C12" s="82">
        <v>1.01</v>
      </c>
      <c r="D12" s="14"/>
      <c r="E12" s="82"/>
      <c r="F12" s="8"/>
      <c r="G12" s="10"/>
      <c r="H12" s="14" t="s">
        <v>23</v>
      </c>
      <c r="I12" s="10">
        <v>1.01</v>
      </c>
      <c r="J12" s="14"/>
      <c r="K12" s="10"/>
      <c r="L12" s="13"/>
      <c r="M12" s="80">
        <f>C12+I12</f>
        <v>2.02</v>
      </c>
    </row>
    <row r="13" spans="1:13" ht="15.75" customHeight="1" x14ac:dyDescent="0.3">
      <c r="A13" s="160"/>
      <c r="B13" s="27"/>
      <c r="C13" s="12"/>
      <c r="D13" s="101"/>
      <c r="E13" s="102"/>
      <c r="F13" s="141" t="s">
        <v>77</v>
      </c>
      <c r="G13" s="102"/>
      <c r="H13" s="4"/>
      <c r="I13" s="4"/>
      <c r="J13" s="4"/>
      <c r="K13" s="4"/>
      <c r="L13" s="4"/>
      <c r="M13" s="4"/>
    </row>
    <row r="14" spans="1:13" x14ac:dyDescent="0.3">
      <c r="A14" s="161">
        <v>3.25</v>
      </c>
      <c r="B14" s="31"/>
      <c r="C14" s="8"/>
      <c r="D14" s="26"/>
      <c r="E14" s="16"/>
      <c r="F14" s="8" t="s">
        <v>23</v>
      </c>
      <c r="G14" s="16">
        <v>0.75</v>
      </c>
      <c r="H14" s="14"/>
      <c r="I14" s="14"/>
      <c r="J14" s="14"/>
      <c r="K14" s="14"/>
      <c r="L14" s="14"/>
      <c r="M14" s="14">
        <f>G14</f>
        <v>0.75</v>
      </c>
    </row>
    <row r="15" spans="1:13" ht="24.75" customHeight="1" x14ac:dyDescent="0.3">
      <c r="A15" s="162">
        <v>3.25</v>
      </c>
      <c r="B15" s="104"/>
      <c r="C15" s="85"/>
      <c r="D15" s="105"/>
      <c r="E15" s="106"/>
      <c r="F15" s="12" t="s">
        <v>78</v>
      </c>
      <c r="G15" s="102"/>
      <c r="H15" s="5"/>
      <c r="I15" s="5"/>
      <c r="J15" s="5"/>
      <c r="K15" s="5"/>
      <c r="L15" s="5"/>
      <c r="M15" s="5"/>
    </row>
    <row r="16" spans="1:13" ht="17.25" customHeight="1" x14ac:dyDescent="0.3">
      <c r="A16" s="162"/>
      <c r="B16" s="104"/>
      <c r="C16" s="85"/>
      <c r="D16" s="105"/>
      <c r="E16" s="106"/>
      <c r="F16" s="105"/>
      <c r="G16" s="107">
        <v>0.75</v>
      </c>
      <c r="H16" s="5"/>
      <c r="I16" s="5"/>
      <c r="J16" s="5"/>
      <c r="K16" s="5"/>
      <c r="L16" s="5"/>
      <c r="M16" s="5">
        <f>G16</f>
        <v>0.75</v>
      </c>
    </row>
    <row r="17" spans="1:14" x14ac:dyDescent="0.3">
      <c r="A17" s="160"/>
      <c r="B17" s="27"/>
      <c r="C17" s="12"/>
      <c r="D17" s="12" t="s">
        <v>79</v>
      </c>
      <c r="E17" s="108"/>
      <c r="F17" s="101"/>
      <c r="G17" s="102"/>
      <c r="H17" s="4"/>
      <c r="I17" s="4"/>
      <c r="J17" s="4" t="s">
        <v>79</v>
      </c>
      <c r="K17" s="4"/>
      <c r="L17" s="4"/>
      <c r="M17" s="4"/>
    </row>
    <row r="18" spans="1:14" x14ac:dyDescent="0.3">
      <c r="A18" s="162">
        <v>5.75</v>
      </c>
      <c r="B18" s="104"/>
      <c r="C18" s="85"/>
      <c r="D18" s="85" t="s">
        <v>24</v>
      </c>
      <c r="E18" s="106">
        <v>0.33</v>
      </c>
      <c r="F18" s="105"/>
      <c r="G18" s="107"/>
      <c r="H18" s="5"/>
      <c r="I18" s="5"/>
      <c r="J18" s="5" t="s">
        <v>23</v>
      </c>
      <c r="K18" s="5">
        <v>1</v>
      </c>
      <c r="L18" s="5"/>
      <c r="M18" s="5">
        <f>E18+K18</f>
        <v>1.33</v>
      </c>
    </row>
    <row r="19" spans="1:14" ht="14.25" customHeight="1" x14ac:dyDescent="0.3">
      <c r="A19" s="163"/>
      <c r="B19" s="81" t="s">
        <v>82</v>
      </c>
      <c r="C19" s="12"/>
      <c r="D19" s="101"/>
      <c r="E19" s="108"/>
      <c r="F19" s="101"/>
      <c r="G19" s="102"/>
      <c r="H19" s="81" t="s">
        <v>82</v>
      </c>
      <c r="I19" s="4"/>
      <c r="J19" s="4"/>
      <c r="K19" s="4"/>
      <c r="L19" s="4"/>
      <c r="M19" s="4"/>
    </row>
    <row r="20" spans="1:14" ht="11.25" customHeight="1" x14ac:dyDescent="0.3">
      <c r="A20" s="164">
        <v>6.26</v>
      </c>
      <c r="B20" s="31" t="s">
        <v>23</v>
      </c>
      <c r="C20" s="8">
        <v>1</v>
      </c>
      <c r="D20" s="26"/>
      <c r="E20" s="109"/>
      <c r="F20" s="26"/>
      <c r="G20" s="16"/>
      <c r="H20" s="14" t="s">
        <v>24</v>
      </c>
      <c r="I20" s="14">
        <v>0.44</v>
      </c>
      <c r="J20" s="14"/>
      <c r="K20" s="14"/>
      <c r="L20" s="14"/>
      <c r="M20" s="14">
        <f>C20+I20</f>
        <v>1.44</v>
      </c>
    </row>
    <row r="21" spans="1:14" ht="9.75" customHeight="1" x14ac:dyDescent="0.3">
      <c r="A21" s="49"/>
      <c r="B21" s="4"/>
      <c r="C21" s="5"/>
      <c r="E21" s="4"/>
      <c r="G21" s="4"/>
      <c r="H21" s="4"/>
      <c r="I21" s="5"/>
      <c r="J21" s="128" t="s">
        <v>106</v>
      </c>
      <c r="K21" s="5"/>
      <c r="M21" s="4"/>
    </row>
    <row r="22" spans="1:14" x14ac:dyDescent="0.3">
      <c r="A22" s="47">
        <v>4.33</v>
      </c>
      <c r="B22" s="8"/>
      <c r="C22" s="8"/>
      <c r="D22" s="8"/>
      <c r="E22" s="8"/>
      <c r="F22" s="8"/>
      <c r="G22" s="8"/>
      <c r="H22" s="8"/>
      <c r="I22" s="8"/>
      <c r="J22" s="9"/>
      <c r="K22" s="8">
        <v>1</v>
      </c>
      <c r="L22" s="8"/>
      <c r="M22" s="8">
        <f>K22</f>
        <v>1</v>
      </c>
    </row>
    <row r="23" spans="1:14" ht="14.25" customHeight="1" x14ac:dyDescent="0.3">
      <c r="A23" s="165"/>
      <c r="B23" s="29"/>
      <c r="C23" s="124"/>
      <c r="D23" s="96"/>
      <c r="E23" s="29"/>
      <c r="F23" s="29"/>
      <c r="G23" s="55"/>
      <c r="H23" s="125"/>
      <c r="I23" s="29"/>
      <c r="J23" s="142" t="s">
        <v>122</v>
      </c>
      <c r="K23" s="29"/>
      <c r="L23" s="29"/>
      <c r="M23" s="29"/>
    </row>
    <row r="24" spans="1:14" ht="12" customHeight="1" x14ac:dyDescent="0.3">
      <c r="A24" s="166">
        <v>2.5</v>
      </c>
      <c r="B24" s="33"/>
      <c r="C24" s="126"/>
      <c r="D24" s="46"/>
      <c r="E24" s="33"/>
      <c r="F24" s="33"/>
      <c r="G24" s="44"/>
      <c r="H24" s="127"/>
      <c r="I24" s="33"/>
      <c r="J24" s="143" t="s">
        <v>108</v>
      </c>
      <c r="K24" s="33">
        <v>0.56999999999999995</v>
      </c>
      <c r="L24" s="33"/>
      <c r="M24" s="33">
        <f>K24</f>
        <v>0.56999999999999995</v>
      </c>
    </row>
    <row r="25" spans="1:14" ht="13.5" customHeight="1" x14ac:dyDescent="0.3">
      <c r="A25" s="165"/>
      <c r="B25" s="28"/>
      <c r="C25" s="30"/>
      <c r="D25" s="29"/>
      <c r="E25" s="30"/>
      <c r="F25" s="28" t="s">
        <v>110</v>
      </c>
      <c r="G25" s="55"/>
      <c r="H25" s="28"/>
      <c r="I25" s="30"/>
      <c r="J25" s="29"/>
      <c r="K25" s="30"/>
      <c r="L25" s="29"/>
      <c r="M25" s="55"/>
    </row>
    <row r="26" spans="1:14" ht="10.5" customHeight="1" x14ac:dyDescent="0.3">
      <c r="A26" s="166">
        <v>5.18</v>
      </c>
      <c r="B26" s="33"/>
      <c r="C26" s="35"/>
      <c r="D26" s="33"/>
      <c r="E26" s="35"/>
      <c r="F26" s="33" t="s">
        <v>23</v>
      </c>
      <c r="G26" s="44">
        <v>1.2</v>
      </c>
      <c r="H26" s="34"/>
      <c r="I26" s="35"/>
      <c r="J26" s="33"/>
      <c r="K26" s="35"/>
      <c r="L26" s="33"/>
      <c r="M26" s="44">
        <f>G26</f>
        <v>1.2</v>
      </c>
    </row>
    <row r="27" spans="1:14" ht="11.25" customHeight="1" x14ac:dyDescent="0.3">
      <c r="A27" s="49">
        <v>12</v>
      </c>
      <c r="B27" s="45" t="s">
        <v>84</v>
      </c>
      <c r="C27" s="4"/>
      <c r="D27" s="45"/>
      <c r="E27" s="4"/>
      <c r="F27" s="52" t="s">
        <v>84</v>
      </c>
      <c r="G27" s="6"/>
      <c r="H27" s="52"/>
      <c r="I27" s="4"/>
      <c r="J27" s="52" t="s">
        <v>84</v>
      </c>
      <c r="K27" s="4"/>
      <c r="L27" s="52"/>
      <c r="M27" s="4"/>
    </row>
    <row r="28" spans="1:14" x14ac:dyDescent="0.3">
      <c r="A28" s="47"/>
      <c r="B28" s="33" t="s">
        <v>23</v>
      </c>
      <c r="C28" s="82">
        <v>1.22</v>
      </c>
      <c r="D28" s="33"/>
      <c r="E28" s="82"/>
      <c r="F28" s="8" t="s">
        <v>24</v>
      </c>
      <c r="G28" s="10">
        <v>0.33</v>
      </c>
      <c r="H28" s="8"/>
      <c r="I28" s="14"/>
      <c r="J28" s="14" t="s">
        <v>23</v>
      </c>
      <c r="K28" s="14">
        <v>1.22</v>
      </c>
      <c r="L28" s="14"/>
      <c r="M28" s="14">
        <f>C28+G28+K28</f>
        <v>2.77</v>
      </c>
    </row>
    <row r="29" spans="1:14" ht="14.25" customHeight="1" x14ac:dyDescent="0.3">
      <c r="A29" s="49"/>
      <c r="B29" s="85" t="s">
        <v>85</v>
      </c>
      <c r="C29" s="5"/>
      <c r="D29" s="85"/>
      <c r="E29" s="5"/>
      <c r="F29" s="85"/>
      <c r="G29" s="5"/>
      <c r="H29" s="6"/>
      <c r="I29" s="85"/>
      <c r="J29" s="85" t="s">
        <v>85</v>
      </c>
      <c r="K29" s="5"/>
      <c r="L29" s="5"/>
      <c r="M29" s="5"/>
    </row>
    <row r="30" spans="1:14" x14ac:dyDescent="0.3">
      <c r="A30" s="47">
        <v>5.41</v>
      </c>
      <c r="B30" s="14" t="s">
        <v>22</v>
      </c>
      <c r="C30" s="14">
        <v>0.33</v>
      </c>
      <c r="D30" s="8"/>
      <c r="E30" s="14"/>
      <c r="F30" s="14"/>
      <c r="G30" s="14"/>
      <c r="H30" s="10"/>
      <c r="I30" s="14"/>
      <c r="J30" s="14" t="s">
        <v>23</v>
      </c>
      <c r="K30" s="14">
        <v>0.92</v>
      </c>
      <c r="L30" s="14"/>
      <c r="M30" s="14">
        <f>C30+K30</f>
        <v>1.25</v>
      </c>
    </row>
    <row r="31" spans="1:14" ht="17.25" customHeight="1" x14ac:dyDescent="0.3">
      <c r="A31" s="49">
        <v>18.07</v>
      </c>
      <c r="B31" s="142" t="s">
        <v>115</v>
      </c>
      <c r="C31" s="142"/>
      <c r="D31" s="142" t="s">
        <v>115</v>
      </c>
      <c r="E31" s="142"/>
      <c r="F31" s="142" t="s">
        <v>115</v>
      </c>
      <c r="G31" s="142"/>
      <c r="H31" s="142" t="s">
        <v>115</v>
      </c>
      <c r="I31" s="142"/>
      <c r="J31" s="142" t="s">
        <v>115</v>
      </c>
      <c r="K31" s="142"/>
      <c r="L31" s="142"/>
      <c r="M31" s="4"/>
      <c r="N31" s="134"/>
    </row>
    <row r="32" spans="1:14" ht="17.25" customHeight="1" x14ac:dyDescent="0.3">
      <c r="A32" s="132"/>
      <c r="B32" s="143"/>
      <c r="C32" s="143"/>
      <c r="D32" s="143"/>
      <c r="E32" s="143"/>
      <c r="F32" s="143" t="s">
        <v>116</v>
      </c>
      <c r="G32" s="143">
        <v>0.5</v>
      </c>
      <c r="H32" s="143"/>
      <c r="I32" s="143"/>
      <c r="J32" s="143"/>
      <c r="K32" s="143"/>
      <c r="L32" s="143"/>
      <c r="M32" s="14">
        <f>G32</f>
        <v>0.5</v>
      </c>
      <c r="N32" s="134"/>
    </row>
    <row r="33" spans="1:14" ht="12" customHeight="1" x14ac:dyDescent="0.3">
      <c r="A33" s="47"/>
      <c r="B33" s="143" t="s">
        <v>24</v>
      </c>
      <c r="C33" s="143">
        <v>0.5</v>
      </c>
      <c r="D33" s="143" t="s">
        <v>24</v>
      </c>
      <c r="E33" s="143">
        <v>0.5</v>
      </c>
      <c r="F33" s="143" t="s">
        <v>117</v>
      </c>
      <c r="G33" s="143">
        <v>1.67</v>
      </c>
      <c r="H33" s="143" t="s">
        <v>24</v>
      </c>
      <c r="I33" s="143">
        <v>0.5</v>
      </c>
      <c r="J33" s="143" t="s">
        <v>24</v>
      </c>
      <c r="K33" s="143">
        <v>0.5</v>
      </c>
      <c r="L33" s="143"/>
      <c r="M33" s="14">
        <f>C33+E33+G33+I33+K33</f>
        <v>3.67</v>
      </c>
      <c r="N33" s="134"/>
    </row>
    <row r="34" spans="1:14" ht="18" customHeight="1" x14ac:dyDescent="0.3">
      <c r="A34" s="49"/>
      <c r="B34" s="156"/>
      <c r="C34" s="156"/>
      <c r="D34" s="156" t="s">
        <v>123</v>
      </c>
      <c r="E34" s="156"/>
      <c r="F34" s="156"/>
      <c r="G34" s="156"/>
      <c r="H34" s="156" t="s">
        <v>123</v>
      </c>
      <c r="I34" s="156"/>
      <c r="J34" s="156"/>
      <c r="K34" s="156"/>
      <c r="L34" s="156"/>
      <c r="M34" s="4"/>
      <c r="N34" s="157"/>
    </row>
    <row r="35" spans="1:14" ht="13.5" customHeight="1" x14ac:dyDescent="0.3">
      <c r="A35" s="167">
        <v>8.66</v>
      </c>
      <c r="B35" s="156"/>
      <c r="C35" s="156"/>
      <c r="D35" s="156"/>
      <c r="E35" s="156">
        <v>1</v>
      </c>
      <c r="F35" s="156"/>
      <c r="G35" s="156"/>
      <c r="H35" s="156"/>
      <c r="I35" s="156">
        <v>1</v>
      </c>
      <c r="J35" s="156"/>
      <c r="K35" s="156"/>
      <c r="L35" s="156"/>
      <c r="M35" s="14">
        <f>E35+I35</f>
        <v>2</v>
      </c>
      <c r="N35" s="157"/>
    </row>
    <row r="36" spans="1:14" x14ac:dyDescent="0.3">
      <c r="A36" s="63">
        <f>SUM(A3:A35)</f>
        <v>121.69</v>
      </c>
      <c r="B36" s="64" t="s">
        <v>9</v>
      </c>
      <c r="C36" s="65">
        <f>SUM(C3:C33)</f>
        <v>4.75</v>
      </c>
      <c r="D36" s="66"/>
      <c r="E36" s="65">
        <f>SUM(E3:E35)</f>
        <v>5.53</v>
      </c>
      <c r="F36" s="67"/>
      <c r="G36" s="65">
        <f>SUM(G3:G33)</f>
        <v>5.89</v>
      </c>
      <c r="H36" s="64"/>
      <c r="I36" s="65">
        <f>SUM(I3:I35)</f>
        <v>5.09</v>
      </c>
      <c r="J36" s="68"/>
      <c r="K36" s="65">
        <f>SUM(K3:K33)</f>
        <v>6.8199999999999994</v>
      </c>
      <c r="L36" s="66"/>
      <c r="M36" s="69">
        <f>C36+E36+G36+I36+K36</f>
        <v>28.080000000000002</v>
      </c>
    </row>
    <row r="37" spans="1:14" x14ac:dyDescent="0.3">
      <c r="A37" s="70"/>
      <c r="B37" s="71"/>
      <c r="C37" s="71"/>
      <c r="D37" s="18"/>
      <c r="E37" s="72"/>
      <c r="F37" s="73"/>
      <c r="G37" s="18"/>
      <c r="H37" s="18" t="s">
        <v>34</v>
      </c>
      <c r="I37" s="18"/>
      <c r="J37" s="70"/>
      <c r="K37" s="18"/>
      <c r="L37" s="18"/>
      <c r="M37" s="18"/>
    </row>
    <row r="38" spans="1:14" x14ac:dyDescent="0.3">
      <c r="A38" s="70"/>
      <c r="B38" s="18" t="s">
        <v>35</v>
      </c>
      <c r="C38" s="71"/>
      <c r="D38" s="18"/>
      <c r="F38" t="str">
        <f>B1</f>
        <v>SARA MARTINEZ GONZALEZ-FIERRO</v>
      </c>
      <c r="G38" s="74"/>
      <c r="H38" s="18"/>
      <c r="I38" s="18"/>
      <c r="J38" s="70"/>
      <c r="K38" s="76">
        <f>N36*4.33</f>
        <v>0</v>
      </c>
      <c r="L38" s="18"/>
      <c r="M38" s="18"/>
    </row>
    <row r="39" spans="1:14" x14ac:dyDescent="0.3">
      <c r="A39" s="18"/>
      <c r="B39" s="18" t="s">
        <v>12</v>
      </c>
      <c r="C39" s="18"/>
      <c r="D39" s="74" t="s">
        <v>114</v>
      </c>
      <c r="E39" s="70"/>
      <c r="F39" s="100"/>
      <c r="G39" s="100"/>
      <c r="H39" s="75"/>
      <c r="J39" s="75"/>
      <c r="K39" s="75"/>
      <c r="L39" s="75"/>
      <c r="M39" s="75"/>
    </row>
  </sheetData>
  <pageMargins left="0" right="0" top="0" bottom="0" header="0" footer="0"/>
  <pageSetup paperSize="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4" workbookViewId="0">
      <selection sqref="A1:N36"/>
    </sheetView>
  </sheetViews>
  <sheetFormatPr baseColWidth="10" defaultRowHeight="14.4" x14ac:dyDescent="0.3"/>
  <cols>
    <col min="1" max="1" width="7.6640625" customWidth="1"/>
    <col min="2" max="2" width="13.109375" customWidth="1"/>
    <col min="3" max="3" width="7.5546875" customWidth="1"/>
    <col min="4" max="4" width="13.33203125" customWidth="1"/>
    <col min="5" max="5" width="9.6640625" customWidth="1"/>
    <col min="6" max="6" width="14.5546875" customWidth="1"/>
    <col min="7" max="7" width="6.88671875" customWidth="1"/>
    <col min="8" max="8" width="13.6640625" customWidth="1"/>
    <col min="9" max="9" width="7.33203125" customWidth="1"/>
    <col min="10" max="10" width="13.88671875" customWidth="1"/>
    <col min="11" max="11" width="6.109375" customWidth="1"/>
    <col min="12" max="12" width="5.5546875" customWidth="1"/>
    <col min="13" max="13" width="6.88671875" customWidth="1"/>
    <col min="14" max="14" width="5.88671875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ht="34.5" customHeight="1" x14ac:dyDescent="0.3">
      <c r="A3" s="27"/>
      <c r="B3" s="28" t="s">
        <v>25</v>
      </c>
      <c r="C3" s="30"/>
      <c r="D3" s="28" t="s">
        <v>25</v>
      </c>
      <c r="E3" s="139"/>
      <c r="F3" s="28" t="s">
        <v>25</v>
      </c>
      <c r="G3" s="55"/>
      <c r="H3" s="28" t="s">
        <v>25</v>
      </c>
      <c r="I3" s="30"/>
      <c r="J3" s="28" t="s">
        <v>25</v>
      </c>
      <c r="K3" s="30"/>
      <c r="L3" s="29"/>
      <c r="M3" s="55"/>
      <c r="N3" s="30"/>
    </row>
    <row r="4" spans="1:14" ht="9.75" customHeight="1" x14ac:dyDescent="0.3">
      <c r="A4" s="31">
        <v>14.08</v>
      </c>
      <c r="B4" s="144" t="s">
        <v>24</v>
      </c>
      <c r="C4" s="35">
        <v>0.36</v>
      </c>
      <c r="D4" s="33" t="s">
        <v>22</v>
      </c>
      <c r="E4" s="35">
        <v>0.36</v>
      </c>
      <c r="F4" s="34" t="s">
        <v>24</v>
      </c>
      <c r="G4" s="44">
        <v>0.36</v>
      </c>
      <c r="H4" s="33" t="s">
        <v>26</v>
      </c>
      <c r="I4" s="35">
        <v>1.81</v>
      </c>
      <c r="J4" s="33" t="s">
        <v>24</v>
      </c>
      <c r="K4" s="35">
        <v>0.36</v>
      </c>
      <c r="L4" s="33"/>
      <c r="M4" s="44"/>
      <c r="N4" s="35">
        <f>C4+E4+G4+I4+K4</f>
        <v>3.25</v>
      </c>
    </row>
    <row r="5" spans="1:14" x14ac:dyDescent="0.3">
      <c r="A5" s="104"/>
      <c r="B5" s="145" t="s">
        <v>111</v>
      </c>
      <c r="C5" s="135"/>
      <c r="D5" s="145" t="s">
        <v>111</v>
      </c>
      <c r="E5" s="135"/>
      <c r="F5" s="145" t="s">
        <v>111</v>
      </c>
      <c r="G5" s="41"/>
      <c r="H5" s="145" t="s">
        <v>111</v>
      </c>
      <c r="I5" s="135"/>
      <c r="J5" s="145" t="s">
        <v>111</v>
      </c>
      <c r="K5" s="135"/>
      <c r="L5" s="145"/>
      <c r="M5" s="40"/>
      <c r="N5" s="135"/>
    </row>
    <row r="6" spans="1:14" ht="10.5" customHeight="1" x14ac:dyDescent="0.3">
      <c r="A6" s="31">
        <v>14.2</v>
      </c>
      <c r="B6" s="34" t="s">
        <v>22</v>
      </c>
      <c r="C6" s="35">
        <v>0.33</v>
      </c>
      <c r="D6" s="34" t="s">
        <v>23</v>
      </c>
      <c r="E6" s="140">
        <v>1.96</v>
      </c>
      <c r="F6" s="34" t="s">
        <v>24</v>
      </c>
      <c r="G6" s="78">
        <v>0.33</v>
      </c>
      <c r="H6" s="34" t="s">
        <v>22</v>
      </c>
      <c r="I6" s="140">
        <v>0.33</v>
      </c>
      <c r="J6" s="33" t="s">
        <v>24</v>
      </c>
      <c r="K6" s="140">
        <v>0.33</v>
      </c>
      <c r="L6" s="33"/>
      <c r="M6" s="33"/>
      <c r="N6" s="35">
        <f>C6+E6+G6+I6+K6</f>
        <v>3.2800000000000002</v>
      </c>
    </row>
    <row r="7" spans="1:14" ht="11.25" customHeight="1" x14ac:dyDescent="0.3">
      <c r="A7" s="27"/>
      <c r="B7" s="45"/>
      <c r="C7" s="30"/>
      <c r="D7" s="45" t="s">
        <v>29</v>
      </c>
      <c r="E7" s="30"/>
      <c r="F7" s="45"/>
      <c r="G7" s="55"/>
      <c r="H7" s="45"/>
      <c r="I7" s="30"/>
      <c r="J7" s="45" t="s">
        <v>29</v>
      </c>
      <c r="K7" s="30"/>
      <c r="L7" s="29"/>
      <c r="M7" s="55"/>
      <c r="N7" s="30"/>
    </row>
    <row r="8" spans="1:14" ht="9.75" customHeight="1" x14ac:dyDescent="0.3">
      <c r="A8" s="31">
        <v>4</v>
      </c>
      <c r="B8" s="34"/>
      <c r="C8" s="35"/>
      <c r="D8" s="33" t="s">
        <v>22</v>
      </c>
      <c r="E8" s="140">
        <v>0.33</v>
      </c>
      <c r="F8" s="34"/>
      <c r="G8" s="44"/>
      <c r="H8" s="33"/>
      <c r="I8" s="140"/>
      <c r="J8" s="33" t="s">
        <v>23</v>
      </c>
      <c r="K8" s="140">
        <v>0.59</v>
      </c>
      <c r="L8" s="34"/>
      <c r="M8" s="44"/>
      <c r="N8" s="35">
        <f>E8+K8</f>
        <v>0.91999999999999993</v>
      </c>
    </row>
    <row r="9" spans="1:14" ht="10.5" customHeight="1" x14ac:dyDescent="0.3">
      <c r="A9" s="48"/>
      <c r="B9" s="18"/>
      <c r="C9" s="135"/>
      <c r="D9" s="45" t="s">
        <v>30</v>
      </c>
      <c r="E9" s="135"/>
      <c r="F9" s="45"/>
      <c r="G9" s="41"/>
      <c r="H9" s="45"/>
      <c r="I9" s="135"/>
      <c r="J9" s="45" t="s">
        <v>30</v>
      </c>
      <c r="K9" s="135"/>
      <c r="L9" s="27"/>
      <c r="M9" s="55"/>
      <c r="N9" s="30"/>
    </row>
    <row r="10" spans="1:14" ht="10.5" customHeight="1" x14ac:dyDescent="0.3">
      <c r="A10" s="50">
        <v>6</v>
      </c>
      <c r="B10" s="34"/>
      <c r="C10" s="35"/>
      <c r="D10" s="33" t="s">
        <v>23</v>
      </c>
      <c r="E10" s="140">
        <v>1.05</v>
      </c>
      <c r="F10" s="34"/>
      <c r="G10" s="78"/>
      <c r="H10" s="33"/>
      <c r="I10" s="140"/>
      <c r="J10" s="33" t="s">
        <v>24</v>
      </c>
      <c r="K10" s="140">
        <v>0.33</v>
      </c>
      <c r="L10" s="31"/>
      <c r="M10" s="44"/>
      <c r="N10" s="35">
        <f>E10+K10</f>
        <v>1.3800000000000001</v>
      </c>
    </row>
    <row r="11" spans="1:14" ht="11.25" customHeight="1" x14ac:dyDescent="0.3">
      <c r="A11" s="27"/>
      <c r="B11" s="87" t="s">
        <v>31</v>
      </c>
      <c r="C11" s="30"/>
      <c r="D11" s="87"/>
      <c r="E11" s="30"/>
      <c r="F11" s="45"/>
      <c r="G11" s="55"/>
      <c r="H11" s="87" t="s">
        <v>31</v>
      </c>
      <c r="I11" s="30"/>
      <c r="J11" s="87"/>
      <c r="K11" s="30"/>
      <c r="L11" s="27"/>
      <c r="M11" s="55"/>
      <c r="N11" s="30"/>
    </row>
    <row r="12" spans="1:14" ht="11.25" customHeight="1" x14ac:dyDescent="0.3">
      <c r="A12" s="31">
        <v>8.75</v>
      </c>
      <c r="B12" s="33" t="s">
        <v>23</v>
      </c>
      <c r="C12" s="140">
        <v>1.01</v>
      </c>
      <c r="D12" s="33"/>
      <c r="E12" s="140"/>
      <c r="F12" s="34"/>
      <c r="G12" s="44"/>
      <c r="H12" s="33" t="s">
        <v>23</v>
      </c>
      <c r="I12" s="35">
        <v>1.01</v>
      </c>
      <c r="J12" s="33"/>
      <c r="K12" s="35"/>
      <c r="L12" s="31"/>
      <c r="M12" s="44"/>
      <c r="N12" s="35">
        <f>C12+I12</f>
        <v>2.02</v>
      </c>
    </row>
    <row r="13" spans="1:14" ht="10.5" customHeight="1" x14ac:dyDescent="0.3">
      <c r="A13" s="27"/>
      <c r="B13" s="27"/>
      <c r="C13" s="139"/>
      <c r="D13" s="96"/>
      <c r="E13" s="139"/>
      <c r="F13" s="146" t="s">
        <v>77</v>
      </c>
      <c r="G13" s="81"/>
      <c r="H13" s="29"/>
      <c r="I13" s="30"/>
      <c r="J13" s="29"/>
      <c r="K13" s="30"/>
      <c r="L13" s="29"/>
      <c r="M13" s="29"/>
      <c r="N13" s="30"/>
    </row>
    <row r="14" spans="1:14" ht="11.25" customHeight="1" x14ac:dyDescent="0.3">
      <c r="A14" s="31">
        <v>3.25</v>
      </c>
      <c r="B14" s="31"/>
      <c r="C14" s="147"/>
      <c r="D14" s="46"/>
      <c r="E14" s="147"/>
      <c r="F14" s="34" t="s">
        <v>23</v>
      </c>
      <c r="G14" s="148">
        <v>0.75</v>
      </c>
      <c r="H14" s="33"/>
      <c r="I14" s="35"/>
      <c r="J14" s="33"/>
      <c r="K14" s="35"/>
      <c r="L14" s="33"/>
      <c r="M14" s="33"/>
      <c r="N14" s="35">
        <f>G14</f>
        <v>0.75</v>
      </c>
    </row>
    <row r="15" spans="1:14" ht="21" customHeight="1" x14ac:dyDescent="0.3">
      <c r="A15" s="104">
        <v>3.25</v>
      </c>
      <c r="B15" s="104"/>
      <c r="C15" s="149"/>
      <c r="D15" s="150"/>
      <c r="E15" s="151"/>
      <c r="F15" s="28" t="s">
        <v>78</v>
      </c>
      <c r="G15" s="81"/>
      <c r="H15" s="40"/>
      <c r="I15" s="135"/>
      <c r="J15" s="40"/>
      <c r="K15" s="135"/>
      <c r="L15" s="40"/>
      <c r="M15" s="40"/>
      <c r="N15" s="135"/>
    </row>
    <row r="16" spans="1:14" ht="10.5" customHeight="1" x14ac:dyDescent="0.3">
      <c r="A16" s="104"/>
      <c r="B16" s="104"/>
      <c r="C16" s="149"/>
      <c r="D16" s="150"/>
      <c r="E16" s="151"/>
      <c r="F16" s="150"/>
      <c r="G16" s="152">
        <v>0.75</v>
      </c>
      <c r="H16" s="40"/>
      <c r="I16" s="135"/>
      <c r="J16" s="40"/>
      <c r="K16" s="135"/>
      <c r="L16" s="40"/>
      <c r="M16" s="40"/>
      <c r="N16" s="135">
        <v>0.75</v>
      </c>
    </row>
    <row r="17" spans="1:14" ht="11.25" customHeight="1" x14ac:dyDescent="0.3">
      <c r="A17" s="27"/>
      <c r="B17" s="27"/>
      <c r="C17" s="139"/>
      <c r="D17" s="28" t="s">
        <v>79</v>
      </c>
      <c r="E17" s="153"/>
      <c r="F17" s="96"/>
      <c r="G17" s="81"/>
      <c r="H17" s="29"/>
      <c r="I17" s="30"/>
      <c r="J17" s="29" t="s">
        <v>79</v>
      </c>
      <c r="K17" s="30"/>
      <c r="L17" s="29"/>
      <c r="M17" s="29"/>
      <c r="N17" s="30"/>
    </row>
    <row r="18" spans="1:14" ht="11.25" customHeight="1" x14ac:dyDescent="0.3">
      <c r="A18" s="104">
        <v>5.75</v>
      </c>
      <c r="B18" s="104"/>
      <c r="C18" s="149"/>
      <c r="D18" s="42" t="s">
        <v>24</v>
      </c>
      <c r="E18" s="151">
        <v>0.33</v>
      </c>
      <c r="F18" s="150"/>
      <c r="G18" s="152"/>
      <c r="H18" s="40"/>
      <c r="I18" s="135"/>
      <c r="J18" s="40" t="s">
        <v>23</v>
      </c>
      <c r="K18" s="135">
        <v>1</v>
      </c>
      <c r="L18" s="40"/>
      <c r="M18" s="40"/>
      <c r="N18" s="135">
        <f>E18+K18</f>
        <v>1.33</v>
      </c>
    </row>
    <row r="19" spans="1:14" ht="12" customHeight="1" x14ac:dyDescent="0.3">
      <c r="A19" s="123"/>
      <c r="B19" s="81" t="s">
        <v>119</v>
      </c>
      <c r="C19" s="139"/>
      <c r="D19" s="96"/>
      <c r="E19" s="153"/>
      <c r="F19" s="96"/>
      <c r="G19" s="81"/>
      <c r="H19" s="81" t="s">
        <v>120</v>
      </c>
      <c r="I19" s="30"/>
      <c r="J19" s="29"/>
      <c r="K19" s="30"/>
      <c r="L19" s="29"/>
      <c r="M19" s="29"/>
      <c r="N19" s="30"/>
    </row>
    <row r="20" spans="1:14" ht="11.25" customHeight="1" x14ac:dyDescent="0.3">
      <c r="A20" s="43">
        <v>6.26</v>
      </c>
      <c r="B20" s="31" t="s">
        <v>23</v>
      </c>
      <c r="C20" s="147">
        <v>1</v>
      </c>
      <c r="D20" s="46"/>
      <c r="E20" s="154"/>
      <c r="F20" s="46"/>
      <c r="G20" s="148"/>
      <c r="H20" s="33" t="s">
        <v>24</v>
      </c>
      <c r="I20" s="35">
        <v>0.44</v>
      </c>
      <c r="J20" s="33"/>
      <c r="K20" s="35"/>
      <c r="L20" s="33"/>
      <c r="M20" s="33"/>
      <c r="N20" s="35">
        <f>C20+I20</f>
        <v>1.44</v>
      </c>
    </row>
    <row r="21" spans="1:14" ht="12.75" customHeight="1" x14ac:dyDescent="0.3">
      <c r="A21" s="27"/>
      <c r="B21" s="29"/>
      <c r="C21" s="135"/>
      <c r="D21" s="18"/>
      <c r="E21" s="30"/>
      <c r="F21" s="18"/>
      <c r="G21" s="29"/>
      <c r="H21" s="29"/>
      <c r="I21" s="135"/>
      <c r="J21" s="58" t="s">
        <v>106</v>
      </c>
      <c r="K21" s="135"/>
      <c r="L21" s="18"/>
      <c r="M21" s="29"/>
      <c r="N21" s="30"/>
    </row>
    <row r="22" spans="1:14" ht="10.5" customHeight="1" x14ac:dyDescent="0.3">
      <c r="A22" s="31">
        <v>4.33</v>
      </c>
      <c r="B22" s="34"/>
      <c r="C22" s="147"/>
      <c r="D22" s="34"/>
      <c r="E22" s="147"/>
      <c r="F22" s="34"/>
      <c r="G22" s="34"/>
      <c r="H22" s="34"/>
      <c r="I22" s="147"/>
      <c r="J22" s="60"/>
      <c r="K22" s="147">
        <v>1</v>
      </c>
      <c r="L22" s="34"/>
      <c r="M22" s="34"/>
      <c r="N22" s="35">
        <f>C22+E22+G22+I22+K22+M22</f>
        <v>1</v>
      </c>
    </row>
    <row r="23" spans="1:14" ht="22.5" customHeight="1" x14ac:dyDescent="0.3">
      <c r="A23" s="123"/>
      <c r="B23" s="29"/>
      <c r="C23" s="136"/>
      <c r="D23" s="96"/>
      <c r="E23" s="30"/>
      <c r="F23" s="29"/>
      <c r="G23" s="55"/>
      <c r="H23" s="125"/>
      <c r="I23" s="30"/>
      <c r="J23" s="142" t="s">
        <v>121</v>
      </c>
      <c r="K23" s="30"/>
      <c r="L23" s="29"/>
      <c r="M23" s="29"/>
      <c r="N23" s="30"/>
    </row>
    <row r="24" spans="1:14" ht="22.5" customHeight="1" x14ac:dyDescent="0.3">
      <c r="A24" s="43">
        <v>2.5</v>
      </c>
      <c r="B24" s="33"/>
      <c r="C24" s="137"/>
      <c r="D24" s="46"/>
      <c r="E24" s="35"/>
      <c r="F24" s="33"/>
      <c r="G24" s="44"/>
      <c r="H24" s="127"/>
      <c r="I24" s="35"/>
      <c r="J24" s="143" t="s">
        <v>108</v>
      </c>
      <c r="K24" s="35">
        <v>0.56999999999999995</v>
      </c>
      <c r="L24" s="33"/>
      <c r="M24" s="33"/>
      <c r="N24" s="35">
        <f>C24+E24+G24+I24+K24+M24</f>
        <v>0.56999999999999995</v>
      </c>
    </row>
    <row r="25" spans="1:14" ht="21.6" x14ac:dyDescent="0.3">
      <c r="A25" s="123"/>
      <c r="B25" s="28"/>
      <c r="C25" s="30"/>
      <c r="D25" s="29"/>
      <c r="E25" s="30"/>
      <c r="F25" s="28" t="s">
        <v>110</v>
      </c>
      <c r="G25" s="55"/>
      <c r="H25" s="28"/>
      <c r="I25" s="30"/>
      <c r="J25" s="29"/>
      <c r="K25" s="30"/>
      <c r="L25" s="29"/>
      <c r="M25" s="55"/>
      <c r="N25" s="30"/>
    </row>
    <row r="26" spans="1:14" ht="10.5" customHeight="1" x14ac:dyDescent="0.3">
      <c r="A26" s="43">
        <v>5.18</v>
      </c>
      <c r="B26" s="33"/>
      <c r="C26" s="35"/>
      <c r="D26" s="33"/>
      <c r="E26" s="35"/>
      <c r="F26" s="33" t="s">
        <v>23</v>
      </c>
      <c r="G26" s="44">
        <v>1.2</v>
      </c>
      <c r="H26" s="34"/>
      <c r="I26" s="35"/>
      <c r="J26" s="33"/>
      <c r="K26" s="35"/>
      <c r="L26" s="33"/>
      <c r="M26" s="44"/>
      <c r="N26" s="35">
        <f>C26+E26+G26+I26+K26+M26</f>
        <v>1.2</v>
      </c>
    </row>
    <row r="27" spans="1:14" ht="12.75" customHeight="1" x14ac:dyDescent="0.3">
      <c r="A27" s="27">
        <v>12</v>
      </c>
      <c r="B27" s="45" t="s">
        <v>84</v>
      </c>
      <c r="C27" s="30"/>
      <c r="D27" s="45"/>
      <c r="E27" s="30"/>
      <c r="F27" s="45" t="s">
        <v>84</v>
      </c>
      <c r="G27" s="55"/>
      <c r="H27" s="45"/>
      <c r="I27" s="30"/>
      <c r="J27" s="45" t="s">
        <v>84</v>
      </c>
      <c r="K27" s="30"/>
      <c r="L27" s="45"/>
      <c r="M27" s="29"/>
      <c r="N27" s="30"/>
    </row>
    <row r="28" spans="1:14" ht="11.25" customHeight="1" x14ac:dyDescent="0.3">
      <c r="A28" s="31"/>
      <c r="B28" s="33" t="s">
        <v>23</v>
      </c>
      <c r="C28" s="140">
        <v>1.22</v>
      </c>
      <c r="D28" s="33"/>
      <c r="E28" s="140"/>
      <c r="F28" s="34" t="s">
        <v>24</v>
      </c>
      <c r="G28" s="44">
        <v>0.33</v>
      </c>
      <c r="H28" s="34"/>
      <c r="I28" s="35"/>
      <c r="J28" s="33" t="s">
        <v>23</v>
      </c>
      <c r="K28" s="35">
        <v>1.22</v>
      </c>
      <c r="L28" s="33"/>
      <c r="M28" s="33"/>
      <c r="N28" s="35">
        <f>C28+G28+K28</f>
        <v>2.77</v>
      </c>
    </row>
    <row r="29" spans="1:14" ht="9.75" customHeight="1" x14ac:dyDescent="0.3">
      <c r="A29" s="27"/>
      <c r="B29" s="42" t="s">
        <v>85</v>
      </c>
      <c r="C29" s="135"/>
      <c r="D29" s="42"/>
      <c r="E29" s="135"/>
      <c r="F29" s="42"/>
      <c r="G29" s="40"/>
      <c r="H29" s="55"/>
      <c r="I29" s="149"/>
      <c r="J29" s="42" t="s">
        <v>85</v>
      </c>
      <c r="K29" s="135"/>
      <c r="L29" s="40"/>
      <c r="M29" s="40"/>
      <c r="N29" s="135"/>
    </row>
    <row r="30" spans="1:14" ht="10.5" customHeight="1" x14ac:dyDescent="0.3">
      <c r="A30" s="31">
        <v>5.41</v>
      </c>
      <c r="B30" s="33" t="s">
        <v>22</v>
      </c>
      <c r="C30" s="35">
        <v>0.33</v>
      </c>
      <c r="D30" s="34"/>
      <c r="E30" s="35"/>
      <c r="F30" s="33"/>
      <c r="G30" s="33"/>
      <c r="H30" s="44"/>
      <c r="I30" s="35"/>
      <c r="J30" s="33" t="s">
        <v>23</v>
      </c>
      <c r="K30" s="35">
        <v>0.92</v>
      </c>
      <c r="L30" s="33"/>
      <c r="M30" s="33"/>
      <c r="N30" s="35">
        <f>C30+K30</f>
        <v>1.25</v>
      </c>
    </row>
    <row r="31" spans="1:14" ht="22.5" customHeight="1" x14ac:dyDescent="0.3">
      <c r="A31" s="123"/>
      <c r="B31" s="29"/>
      <c r="C31" s="30"/>
      <c r="D31" s="28" t="s">
        <v>118</v>
      </c>
      <c r="E31" s="30"/>
      <c r="F31" s="29"/>
      <c r="G31" s="29"/>
      <c r="H31" s="28" t="s">
        <v>118</v>
      </c>
      <c r="I31" s="30"/>
      <c r="J31" s="29"/>
      <c r="K31" s="30"/>
      <c r="L31" s="29"/>
      <c r="M31" s="29"/>
      <c r="N31" s="30"/>
    </row>
    <row r="32" spans="1:14" ht="10.5" customHeight="1" x14ac:dyDescent="0.3">
      <c r="A32" s="43">
        <v>8.66</v>
      </c>
      <c r="B32" s="33"/>
      <c r="C32" s="35"/>
      <c r="D32" s="34"/>
      <c r="E32" s="35">
        <v>1</v>
      </c>
      <c r="F32" s="33"/>
      <c r="G32" s="33"/>
      <c r="H32" s="44"/>
      <c r="I32" s="35">
        <v>1</v>
      </c>
      <c r="J32" s="33"/>
      <c r="K32" s="35"/>
      <c r="L32" s="33"/>
      <c r="M32" s="33"/>
      <c r="N32" s="35">
        <f>E32+I32</f>
        <v>2</v>
      </c>
    </row>
    <row r="33" spans="1:14" x14ac:dyDescent="0.3">
      <c r="A33" s="63">
        <f>SUM(A3:A32)</f>
        <v>103.62</v>
      </c>
      <c r="B33" s="64" t="s">
        <v>9</v>
      </c>
      <c r="C33" s="138">
        <f>SUM(C3:C30)</f>
        <v>4.25</v>
      </c>
      <c r="D33" s="66"/>
      <c r="E33" s="138">
        <f>SUM(E3:E32)</f>
        <v>5.03</v>
      </c>
      <c r="F33" s="67"/>
      <c r="G33" s="65">
        <f>SUM(G3:G30)</f>
        <v>3.7199999999999998</v>
      </c>
      <c r="H33" s="64"/>
      <c r="I33" s="138">
        <f>SUM(I3:I32)</f>
        <v>4.59</v>
      </c>
      <c r="J33" s="155"/>
      <c r="K33" s="138">
        <f>SUM(K3:K30)</f>
        <v>6.3199999999999994</v>
      </c>
      <c r="L33" s="66"/>
      <c r="M33" s="69">
        <f>SUM(M3:M12)</f>
        <v>0</v>
      </c>
      <c r="N33" s="138">
        <f>SUM(N3:N32)</f>
        <v>23.909999999999997</v>
      </c>
    </row>
    <row r="34" spans="1:14" x14ac:dyDescent="0.3">
      <c r="A34" s="70"/>
      <c r="B34" s="71"/>
      <c r="C34" s="71"/>
      <c r="D34" s="18"/>
      <c r="E34" s="72"/>
      <c r="F34" s="73"/>
      <c r="G34" s="18"/>
      <c r="H34" s="18" t="s">
        <v>34</v>
      </c>
      <c r="I34" s="18"/>
      <c r="J34" s="70"/>
      <c r="K34" s="18"/>
      <c r="L34" s="18"/>
      <c r="M34" s="18"/>
      <c r="N34" s="18"/>
    </row>
    <row r="35" spans="1:14" x14ac:dyDescent="0.3">
      <c r="A35" s="70"/>
      <c r="B35" s="18" t="s">
        <v>35</v>
      </c>
      <c r="C35" s="71"/>
      <c r="D35" s="18"/>
      <c r="E35" s="18"/>
      <c r="F35" s="18" t="str">
        <f>B1</f>
        <v>SARA MARTINEZ GONZALEZ-FIERRO</v>
      </c>
      <c r="G35" s="74"/>
      <c r="H35" s="18"/>
      <c r="I35" s="18"/>
      <c r="J35" s="70"/>
      <c r="K35" s="76">
        <f>N33*4.33</f>
        <v>103.53029999999998</v>
      </c>
      <c r="L35" s="18"/>
      <c r="M35" s="18"/>
      <c r="N35" s="18"/>
    </row>
    <row r="36" spans="1:14" x14ac:dyDescent="0.3">
      <c r="A36" s="18"/>
      <c r="B36" s="18" t="s">
        <v>12</v>
      </c>
      <c r="C36" s="18"/>
      <c r="D36" s="74">
        <v>44021</v>
      </c>
      <c r="E36" s="70"/>
      <c r="F36" s="100"/>
      <c r="G36" s="100"/>
      <c r="H36" s="75"/>
      <c r="I36" s="18"/>
      <c r="J36" s="75"/>
      <c r="K36" s="75"/>
      <c r="L36" s="75"/>
      <c r="M36" s="75"/>
      <c r="N36" s="75"/>
    </row>
  </sheetData>
  <pageMargins left="0.7" right="0.7" top="0.75" bottom="0.75" header="0.3" footer="0.3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30" workbookViewId="0">
      <selection sqref="A1:N34"/>
    </sheetView>
  </sheetViews>
  <sheetFormatPr baseColWidth="10" defaultRowHeight="14.4" x14ac:dyDescent="0.3"/>
  <cols>
    <col min="1" max="1" width="5.44140625" customWidth="1"/>
    <col min="2" max="2" width="19.33203125" customWidth="1"/>
    <col min="3" max="3" width="5.44140625" customWidth="1"/>
    <col min="4" max="4" width="18.88671875" customWidth="1"/>
    <col min="5" max="5" width="4.88671875" customWidth="1"/>
    <col min="6" max="6" width="19" customWidth="1"/>
    <col min="7" max="7" width="4.88671875" customWidth="1"/>
    <col min="8" max="8" width="19.109375" customWidth="1"/>
    <col min="9" max="9" width="5.44140625" customWidth="1"/>
    <col min="10" max="10" width="19.109375" customWidth="1"/>
    <col min="11" max="11" width="5.33203125" customWidth="1"/>
    <col min="12" max="12" width="6" customWidth="1"/>
    <col min="13" max="13" width="6.109375" customWidth="1"/>
    <col min="14" max="14" width="5.5546875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ht="16.5" customHeight="1" x14ac:dyDescent="0.3">
      <c r="A3" s="27"/>
      <c r="B3" s="28" t="s">
        <v>25</v>
      </c>
      <c r="C3" s="55"/>
      <c r="D3" s="28" t="s">
        <v>25</v>
      </c>
      <c r="E3" s="81"/>
      <c r="F3" s="28" t="s">
        <v>25</v>
      </c>
      <c r="G3" s="55"/>
      <c r="H3" s="28" t="s">
        <v>25</v>
      </c>
      <c r="I3" s="55"/>
      <c r="J3" s="28" t="s">
        <v>25</v>
      </c>
      <c r="K3" s="55"/>
      <c r="L3" s="29"/>
      <c r="M3" s="55"/>
      <c r="N3" s="29"/>
    </row>
    <row r="4" spans="1:14" x14ac:dyDescent="0.3">
      <c r="A4" s="31">
        <v>14.08</v>
      </c>
      <c r="B4" s="32" t="s">
        <v>24</v>
      </c>
      <c r="C4" s="44">
        <v>0.36</v>
      </c>
      <c r="D4" s="33" t="s">
        <v>22</v>
      </c>
      <c r="E4" s="44">
        <v>0.36</v>
      </c>
      <c r="F4" s="34" t="s">
        <v>24</v>
      </c>
      <c r="G4" s="44">
        <v>0.36</v>
      </c>
      <c r="H4" s="33" t="s">
        <v>26</v>
      </c>
      <c r="I4" s="44">
        <v>1.81</v>
      </c>
      <c r="J4" s="33" t="s">
        <v>24</v>
      </c>
      <c r="K4" s="44">
        <v>0.36</v>
      </c>
      <c r="L4" s="33"/>
      <c r="M4" s="44"/>
      <c r="N4" s="33">
        <f>C4+E4+G4+I4+K4+M4</f>
        <v>3.25</v>
      </c>
    </row>
    <row r="5" spans="1:14" x14ac:dyDescent="0.3">
      <c r="A5" s="20"/>
      <c r="B5" s="131" t="s">
        <v>111</v>
      </c>
      <c r="C5" s="132"/>
      <c r="D5" s="131" t="s">
        <v>111</v>
      </c>
      <c r="E5" s="91"/>
      <c r="F5" s="131" t="s">
        <v>111</v>
      </c>
      <c r="G5" s="91"/>
      <c r="H5" s="131" t="s">
        <v>111</v>
      </c>
      <c r="I5" s="132"/>
      <c r="J5" s="131" t="s">
        <v>111</v>
      </c>
      <c r="K5" s="132"/>
      <c r="L5" s="131"/>
      <c r="M5" s="5"/>
      <c r="N5" s="91"/>
    </row>
    <row r="6" spans="1:14" x14ac:dyDescent="0.3">
      <c r="A6" s="7">
        <v>14.2</v>
      </c>
      <c r="B6" s="8" t="s">
        <v>22</v>
      </c>
      <c r="C6" s="47">
        <v>0.33</v>
      </c>
      <c r="D6" s="8" t="s">
        <v>23</v>
      </c>
      <c r="E6" s="82">
        <v>1.96</v>
      </c>
      <c r="F6" s="8" t="s">
        <v>24</v>
      </c>
      <c r="G6" s="82">
        <v>0.33</v>
      </c>
      <c r="H6" s="8" t="s">
        <v>22</v>
      </c>
      <c r="I6" s="133">
        <v>0.33</v>
      </c>
      <c r="J6" s="14" t="s">
        <v>24</v>
      </c>
      <c r="K6" s="133">
        <v>0.33</v>
      </c>
      <c r="L6" s="14"/>
      <c r="M6" s="14"/>
      <c r="N6" s="10">
        <f>C6+E6+G6+I6+K6+M6</f>
        <v>3.2800000000000002</v>
      </c>
    </row>
    <row r="7" spans="1:14" x14ac:dyDescent="0.3">
      <c r="A7" s="27"/>
      <c r="B7" s="45"/>
      <c r="C7" s="55"/>
      <c r="D7" s="45" t="s">
        <v>29</v>
      </c>
      <c r="E7" s="55"/>
      <c r="F7" s="45"/>
      <c r="G7" s="55"/>
      <c r="H7" s="45"/>
      <c r="I7" s="55"/>
      <c r="J7" s="45" t="s">
        <v>29</v>
      </c>
      <c r="K7" s="55"/>
      <c r="L7" s="4"/>
      <c r="M7" s="6"/>
      <c r="N7" s="4"/>
    </row>
    <row r="8" spans="1:14" x14ac:dyDescent="0.3">
      <c r="A8" s="31">
        <v>4</v>
      </c>
      <c r="B8" s="34"/>
      <c r="C8" s="44"/>
      <c r="D8" s="33" t="s">
        <v>22</v>
      </c>
      <c r="E8" s="78">
        <v>0.33</v>
      </c>
      <c r="F8" s="34"/>
      <c r="G8" s="44"/>
      <c r="H8" s="33"/>
      <c r="I8" s="78"/>
      <c r="J8" s="33" t="s">
        <v>23</v>
      </c>
      <c r="K8" s="78">
        <v>0.59</v>
      </c>
      <c r="L8" s="8"/>
      <c r="M8" s="10"/>
      <c r="N8" s="14">
        <f>K8+I8+G8+E8+C8</f>
        <v>0.91999999999999993</v>
      </c>
    </row>
    <row r="9" spans="1:14" x14ac:dyDescent="0.3">
      <c r="A9" s="48"/>
      <c r="B9" s="18"/>
      <c r="C9" s="41"/>
      <c r="D9" s="45" t="s">
        <v>30</v>
      </c>
      <c r="E9" s="41"/>
      <c r="F9" s="45"/>
      <c r="G9" s="41"/>
      <c r="H9" s="45"/>
      <c r="I9" s="41"/>
      <c r="J9" s="45" t="s">
        <v>30</v>
      </c>
      <c r="K9" s="41"/>
      <c r="L9" s="11"/>
      <c r="M9" s="79"/>
      <c r="N9" s="4"/>
    </row>
    <row r="10" spans="1:14" x14ac:dyDescent="0.3">
      <c r="A10" s="50">
        <v>6</v>
      </c>
      <c r="B10" s="34"/>
      <c r="C10" s="44"/>
      <c r="D10" s="33" t="s">
        <v>23</v>
      </c>
      <c r="E10" s="78">
        <v>1.05</v>
      </c>
      <c r="F10" s="34"/>
      <c r="G10" s="78"/>
      <c r="H10" s="33"/>
      <c r="I10" s="78"/>
      <c r="J10" s="33" t="s">
        <v>24</v>
      </c>
      <c r="K10" s="78">
        <v>0.33</v>
      </c>
      <c r="L10" s="13"/>
      <c r="M10" s="80"/>
      <c r="N10" s="14">
        <f t="shared" ref="N10:N12" si="0">K10+I10+G10+E10+C10</f>
        <v>1.3800000000000001</v>
      </c>
    </row>
    <row r="11" spans="1:14" x14ac:dyDescent="0.3">
      <c r="A11" s="3"/>
      <c r="B11" s="51" t="s">
        <v>31</v>
      </c>
      <c r="C11" s="6"/>
      <c r="D11" s="51"/>
      <c r="E11" s="6"/>
      <c r="F11" s="52"/>
      <c r="G11" s="6"/>
      <c r="H11" s="51" t="s">
        <v>31</v>
      </c>
      <c r="I11" s="6"/>
      <c r="J11" s="51"/>
      <c r="K11" s="6"/>
      <c r="L11" s="11"/>
      <c r="M11" s="79"/>
      <c r="N11" s="4"/>
    </row>
    <row r="12" spans="1:14" x14ac:dyDescent="0.3">
      <c r="A12" s="7">
        <v>8.75</v>
      </c>
      <c r="B12" s="14" t="s">
        <v>23</v>
      </c>
      <c r="C12" s="82">
        <v>1.01</v>
      </c>
      <c r="D12" s="14"/>
      <c r="E12" s="82"/>
      <c r="F12" s="8"/>
      <c r="G12" s="10"/>
      <c r="H12" s="14" t="s">
        <v>23</v>
      </c>
      <c r="I12" s="10">
        <v>1.01</v>
      </c>
      <c r="J12" s="14"/>
      <c r="K12" s="10"/>
      <c r="L12" s="13"/>
      <c r="M12" s="80"/>
      <c r="N12" s="14">
        <f t="shared" si="0"/>
        <v>2.02</v>
      </c>
    </row>
    <row r="13" spans="1:14" ht="12" customHeight="1" x14ac:dyDescent="0.3">
      <c r="A13" s="11"/>
      <c r="B13" s="27"/>
      <c r="C13" s="12"/>
      <c r="D13" s="101"/>
      <c r="E13" s="102"/>
      <c r="F13" s="103" t="s">
        <v>77</v>
      </c>
      <c r="G13" s="102"/>
      <c r="H13" s="4"/>
      <c r="I13" s="4"/>
      <c r="J13" s="4"/>
      <c r="K13" s="4"/>
      <c r="L13" s="4"/>
      <c r="M13" s="4"/>
      <c r="N13" s="4"/>
    </row>
    <row r="14" spans="1:14" ht="13.5" customHeight="1" x14ac:dyDescent="0.3">
      <c r="A14" s="13">
        <v>3.25</v>
      </c>
      <c r="B14" s="31"/>
      <c r="C14" s="8"/>
      <c r="D14" s="26"/>
      <c r="E14" s="16"/>
      <c r="F14" s="26" t="s">
        <v>23</v>
      </c>
      <c r="G14" s="16">
        <v>0.75</v>
      </c>
      <c r="H14" s="14"/>
      <c r="I14" s="14"/>
      <c r="J14" s="14"/>
      <c r="K14" s="14"/>
      <c r="L14" s="14"/>
      <c r="M14" s="14"/>
      <c r="N14" s="14">
        <v>0.75</v>
      </c>
    </row>
    <row r="15" spans="1:14" ht="22.5" customHeight="1" x14ac:dyDescent="0.3">
      <c r="A15" s="86">
        <v>3.25</v>
      </c>
      <c r="B15" s="104"/>
      <c r="C15" s="85"/>
      <c r="D15" s="105"/>
      <c r="E15" s="106"/>
      <c r="F15" s="101" t="s">
        <v>78</v>
      </c>
      <c r="G15" s="102"/>
      <c r="H15" s="5"/>
      <c r="I15" s="5"/>
      <c r="J15" s="5"/>
      <c r="K15" s="5"/>
      <c r="L15" s="5"/>
      <c r="M15" s="5"/>
      <c r="N15" s="5"/>
    </row>
    <row r="16" spans="1:14" x14ac:dyDescent="0.3">
      <c r="A16" s="86"/>
      <c r="B16" s="104"/>
      <c r="C16" s="85"/>
      <c r="D16" s="105"/>
      <c r="E16" s="106"/>
      <c r="F16" s="105"/>
      <c r="G16" s="107">
        <v>0.75</v>
      </c>
      <c r="H16" s="5"/>
      <c r="I16" s="5"/>
      <c r="J16" s="5"/>
      <c r="K16" s="5"/>
      <c r="L16" s="5"/>
      <c r="M16" s="5"/>
      <c r="N16" s="5">
        <v>0.75</v>
      </c>
    </row>
    <row r="17" spans="1:14" x14ac:dyDescent="0.3">
      <c r="A17" s="11"/>
      <c r="B17" s="27"/>
      <c r="C17" s="12"/>
      <c r="D17" s="101" t="s">
        <v>79</v>
      </c>
      <c r="E17" s="108"/>
      <c r="F17" s="101"/>
      <c r="G17" s="102"/>
      <c r="H17" s="4"/>
      <c r="I17" s="4"/>
      <c r="J17" s="4" t="s">
        <v>79</v>
      </c>
      <c r="K17" s="4"/>
      <c r="L17" s="4"/>
      <c r="M17" s="4"/>
      <c r="N17" s="4"/>
    </row>
    <row r="18" spans="1:14" x14ac:dyDescent="0.3">
      <c r="A18" s="86">
        <v>5.75</v>
      </c>
      <c r="B18" s="104"/>
      <c r="C18" s="85"/>
      <c r="D18" s="105" t="s">
        <v>24</v>
      </c>
      <c r="E18" s="106">
        <v>0.33</v>
      </c>
      <c r="F18" s="105"/>
      <c r="G18" s="107"/>
      <c r="H18" s="5"/>
      <c r="I18" s="5"/>
      <c r="J18" s="5" t="s">
        <v>23</v>
      </c>
      <c r="K18" s="5">
        <v>1</v>
      </c>
      <c r="L18" s="5"/>
      <c r="M18" s="5"/>
      <c r="N18" s="5">
        <f>C18+E18+G18+I18+K18</f>
        <v>1.33</v>
      </c>
    </row>
    <row r="19" spans="1:14" ht="12.75" customHeight="1" x14ac:dyDescent="0.3">
      <c r="A19" s="111"/>
      <c r="B19" s="81" t="s">
        <v>82</v>
      </c>
      <c r="C19" s="12"/>
      <c r="D19" s="101"/>
      <c r="E19" s="108"/>
      <c r="F19" s="101"/>
      <c r="G19" s="102"/>
      <c r="H19" s="81" t="s">
        <v>82</v>
      </c>
      <c r="I19" s="4"/>
      <c r="J19" s="4"/>
      <c r="K19" s="4"/>
      <c r="L19" s="4"/>
      <c r="M19" s="4"/>
      <c r="N19" s="4"/>
    </row>
    <row r="20" spans="1:14" x14ac:dyDescent="0.3">
      <c r="A20" s="110">
        <v>6.26</v>
      </c>
      <c r="B20" s="31" t="s">
        <v>23</v>
      </c>
      <c r="C20" s="8">
        <v>1</v>
      </c>
      <c r="D20" s="26"/>
      <c r="E20" s="109"/>
      <c r="F20" s="26"/>
      <c r="G20" s="16"/>
      <c r="H20" s="14" t="s">
        <v>24</v>
      </c>
      <c r="I20" s="14">
        <v>0.44</v>
      </c>
      <c r="J20" s="14"/>
      <c r="K20" s="14"/>
      <c r="L20" s="14"/>
      <c r="M20" s="14"/>
      <c r="N20" s="14">
        <f>C20+I20</f>
        <v>1.44</v>
      </c>
    </row>
    <row r="21" spans="1:14" x14ac:dyDescent="0.3">
      <c r="A21" s="3"/>
      <c r="B21" s="4"/>
      <c r="C21" s="5"/>
      <c r="E21" s="4"/>
      <c r="G21" s="4"/>
      <c r="H21" s="4"/>
      <c r="I21" s="5"/>
      <c r="J21" s="128" t="s">
        <v>106</v>
      </c>
      <c r="K21" s="5"/>
      <c r="M21" s="4"/>
      <c r="N21" s="6"/>
    </row>
    <row r="22" spans="1:14" x14ac:dyDescent="0.3">
      <c r="A22" s="7">
        <v>4.33</v>
      </c>
      <c r="B22" s="8"/>
      <c r="C22" s="8"/>
      <c r="D22" s="8"/>
      <c r="E22" s="8"/>
      <c r="F22" s="8"/>
      <c r="G22" s="8"/>
      <c r="H22" s="8"/>
      <c r="I22" s="8"/>
      <c r="J22" s="9"/>
      <c r="K22" s="8">
        <v>1</v>
      </c>
      <c r="L22" s="8"/>
      <c r="M22" s="8"/>
      <c r="N22" s="10">
        <f>C22+E22+G22+I22+K22+M22</f>
        <v>1</v>
      </c>
    </row>
    <row r="23" spans="1:14" ht="23.25" customHeight="1" x14ac:dyDescent="0.3">
      <c r="A23" s="123"/>
      <c r="B23" s="29"/>
      <c r="C23" s="124"/>
      <c r="D23" s="96"/>
      <c r="E23" s="29"/>
      <c r="F23" s="29"/>
      <c r="G23" s="55"/>
      <c r="H23" s="125"/>
      <c r="I23" s="29"/>
      <c r="J23" s="129" t="s">
        <v>107</v>
      </c>
      <c r="K23" s="29"/>
      <c r="L23" s="29"/>
      <c r="M23" s="29"/>
      <c r="N23" s="29"/>
    </row>
    <row r="24" spans="1:14" ht="12.75" customHeight="1" x14ac:dyDescent="0.3">
      <c r="A24" s="43">
        <v>2.5</v>
      </c>
      <c r="B24" s="33"/>
      <c r="C24" s="126"/>
      <c r="D24" s="46"/>
      <c r="E24" s="33"/>
      <c r="F24" s="33"/>
      <c r="G24" s="44"/>
      <c r="H24" s="127"/>
      <c r="I24" s="33"/>
      <c r="J24" s="130" t="s">
        <v>108</v>
      </c>
      <c r="K24" s="33">
        <v>0.56999999999999995</v>
      </c>
      <c r="L24" s="33"/>
      <c r="M24" s="33"/>
      <c r="N24" s="33">
        <f>C24+E24+G24+I24+K24+M24</f>
        <v>0.56999999999999995</v>
      </c>
    </row>
    <row r="25" spans="1:14" ht="14.25" customHeight="1" x14ac:dyDescent="0.3">
      <c r="A25" s="123"/>
      <c r="B25" s="28"/>
      <c r="C25" s="30"/>
      <c r="D25" s="29"/>
      <c r="E25" s="30"/>
      <c r="F25" s="28" t="s">
        <v>110</v>
      </c>
      <c r="G25" s="55"/>
      <c r="H25" s="28"/>
      <c r="I25" s="30"/>
      <c r="J25" s="29"/>
      <c r="K25" s="30"/>
      <c r="L25" s="29"/>
      <c r="M25" s="55"/>
      <c r="N25" s="55"/>
    </row>
    <row r="26" spans="1:14" x14ac:dyDescent="0.3">
      <c r="A26" s="43">
        <v>5.18</v>
      </c>
      <c r="B26" s="33"/>
      <c r="C26" s="35"/>
      <c r="D26" s="33"/>
      <c r="E26" s="35"/>
      <c r="F26" s="33" t="s">
        <v>23</v>
      </c>
      <c r="G26" s="44">
        <v>1.2</v>
      </c>
      <c r="H26" s="34"/>
      <c r="I26" s="35"/>
      <c r="J26" s="33"/>
      <c r="K26" s="35"/>
      <c r="L26" s="33"/>
      <c r="M26" s="44"/>
      <c r="N26" s="44">
        <f>C26+E26+G26+I26+K26+M26</f>
        <v>1.2</v>
      </c>
    </row>
    <row r="27" spans="1:14" x14ac:dyDescent="0.3">
      <c r="A27" s="3">
        <v>12</v>
      </c>
      <c r="B27" s="45" t="s">
        <v>84</v>
      </c>
      <c r="C27" s="4"/>
      <c r="D27" s="45"/>
      <c r="E27" s="4"/>
      <c r="F27" s="52" t="s">
        <v>84</v>
      </c>
      <c r="G27" s="6"/>
      <c r="H27" s="52"/>
      <c r="I27" s="4"/>
      <c r="J27" s="52" t="s">
        <v>84</v>
      </c>
      <c r="K27" s="4"/>
      <c r="L27" s="52"/>
      <c r="M27" s="4"/>
      <c r="N27" s="4"/>
    </row>
    <row r="28" spans="1:14" x14ac:dyDescent="0.3">
      <c r="A28" s="7"/>
      <c r="B28" s="33" t="s">
        <v>23</v>
      </c>
      <c r="C28" s="82">
        <v>1.22</v>
      </c>
      <c r="D28" s="33"/>
      <c r="E28" s="82"/>
      <c r="F28" s="8" t="s">
        <v>24</v>
      </c>
      <c r="G28" s="10">
        <v>0.33</v>
      </c>
      <c r="H28" s="8"/>
      <c r="I28" s="14"/>
      <c r="J28" s="14" t="s">
        <v>23</v>
      </c>
      <c r="K28" s="14">
        <v>1.22</v>
      </c>
      <c r="L28" s="14"/>
      <c r="M28" s="14"/>
      <c r="N28" s="14">
        <f>C28+E28+G28+I28+K28+M28</f>
        <v>2.77</v>
      </c>
    </row>
    <row r="29" spans="1:14" x14ac:dyDescent="0.3">
      <c r="A29" s="3"/>
      <c r="B29" s="85" t="s">
        <v>85</v>
      </c>
      <c r="C29" s="5"/>
      <c r="D29" s="85"/>
      <c r="E29" s="5"/>
      <c r="F29" s="85"/>
      <c r="G29" s="5"/>
      <c r="H29" s="6"/>
      <c r="I29" s="85"/>
      <c r="J29" s="85" t="s">
        <v>85</v>
      </c>
      <c r="K29" s="5"/>
      <c r="L29" s="5"/>
      <c r="M29" s="5"/>
      <c r="N29" s="5"/>
    </row>
    <row r="30" spans="1:14" x14ac:dyDescent="0.3">
      <c r="A30" s="7">
        <v>5.41</v>
      </c>
      <c r="B30" s="14" t="s">
        <v>22</v>
      </c>
      <c r="C30" s="14">
        <v>0.33</v>
      </c>
      <c r="D30" s="8"/>
      <c r="E30" s="14"/>
      <c r="F30" s="14"/>
      <c r="G30" s="14"/>
      <c r="H30" s="10"/>
      <c r="I30" s="14"/>
      <c r="J30" s="14" t="s">
        <v>23</v>
      </c>
      <c r="K30" s="14">
        <v>0.92</v>
      </c>
      <c r="L30" s="14"/>
      <c r="M30" s="14"/>
      <c r="N30" s="14">
        <f>C30+E30+G30+I30+K30</f>
        <v>1.25</v>
      </c>
    </row>
    <row r="31" spans="1:14" x14ac:dyDescent="0.3">
      <c r="A31" s="63">
        <f>SUM(A3:A30)</f>
        <v>94.960000000000008</v>
      </c>
      <c r="B31" s="64" t="s">
        <v>9</v>
      </c>
      <c r="C31" s="65">
        <f>SUM(C3:C30)</f>
        <v>4.25</v>
      </c>
      <c r="D31" s="66"/>
      <c r="E31" s="65">
        <f>SUM(E3:E30)</f>
        <v>4.03</v>
      </c>
      <c r="F31" s="67"/>
      <c r="G31" s="65">
        <f>SUM(G3:G30)</f>
        <v>3.7199999999999998</v>
      </c>
      <c r="H31" s="64"/>
      <c r="I31" s="65">
        <f>SUM(I3:I30)</f>
        <v>3.5900000000000003</v>
      </c>
      <c r="J31" s="68"/>
      <c r="K31" s="65">
        <f>SUM(K3:K30)</f>
        <v>6.3199999999999994</v>
      </c>
      <c r="L31" s="66"/>
      <c r="M31" s="69">
        <f>SUM(M3:M12)</f>
        <v>0</v>
      </c>
      <c r="N31" s="83">
        <f>SUM(N3:N30)</f>
        <v>21.909999999999997</v>
      </c>
    </row>
    <row r="32" spans="1:14" x14ac:dyDescent="0.3">
      <c r="A32" s="70"/>
      <c r="B32" s="71"/>
      <c r="C32" s="71"/>
      <c r="D32" s="18"/>
      <c r="E32" s="72"/>
      <c r="F32" s="73"/>
      <c r="G32" s="18"/>
      <c r="H32" s="18" t="s">
        <v>34</v>
      </c>
      <c r="I32" s="18"/>
      <c r="J32" s="70"/>
      <c r="K32" s="18"/>
      <c r="L32" s="18"/>
      <c r="M32" s="18"/>
      <c r="N32" s="18"/>
    </row>
    <row r="33" spans="1:14" x14ac:dyDescent="0.3">
      <c r="A33" s="70"/>
      <c r="B33" s="18" t="s">
        <v>35</v>
      </c>
      <c r="C33" s="71"/>
      <c r="D33" s="18"/>
      <c r="F33" t="str">
        <f>B1</f>
        <v>SARA MARTINEZ GONZALEZ-FIERRO</v>
      </c>
      <c r="G33" s="74"/>
      <c r="H33" s="18"/>
      <c r="I33" s="18"/>
      <c r="J33" s="70"/>
      <c r="K33" s="76">
        <f>N31*4.33</f>
        <v>94.870299999999986</v>
      </c>
      <c r="L33" s="18"/>
      <c r="M33" s="18"/>
      <c r="N33" s="18"/>
    </row>
    <row r="34" spans="1:14" x14ac:dyDescent="0.3">
      <c r="A34" s="18"/>
      <c r="B34" s="18" t="s">
        <v>12</v>
      </c>
      <c r="C34" s="18"/>
      <c r="D34" s="74" t="s">
        <v>113</v>
      </c>
      <c r="E34" s="70"/>
      <c r="F34" s="100"/>
      <c r="G34" s="100"/>
      <c r="H34" s="75"/>
      <c r="J34" s="75"/>
      <c r="K34" s="75"/>
      <c r="L34" s="75"/>
      <c r="M34" s="75"/>
      <c r="N34" s="75"/>
    </row>
  </sheetData>
  <pageMargins left="0" right="0" top="0" bottom="0" header="0" footer="0"/>
  <pageSetup paperSize="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31"/>
    </sheetView>
  </sheetViews>
  <sheetFormatPr baseColWidth="10" defaultRowHeight="14.4" x14ac:dyDescent="0.3"/>
  <cols>
    <col min="2" max="2" width="13.33203125" customWidth="1"/>
    <col min="3" max="3" width="4.88671875" customWidth="1"/>
    <col min="4" max="4" width="13.33203125" customWidth="1"/>
    <col min="5" max="5" width="5" customWidth="1"/>
    <col min="6" max="6" width="12.88671875" customWidth="1"/>
    <col min="7" max="7" width="5.109375" customWidth="1"/>
    <col min="8" max="8" width="12.5546875" customWidth="1"/>
    <col min="9" max="9" width="6.109375" customWidth="1"/>
    <col min="10" max="10" width="12.88671875" customWidth="1"/>
    <col min="11" max="11" width="5.33203125" customWidth="1"/>
    <col min="12" max="12" width="5.44140625" customWidth="1"/>
    <col min="13" max="13" width="6.44140625" customWidth="1"/>
    <col min="14" max="14" width="6.5546875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ht="21.6" x14ac:dyDescent="0.3">
      <c r="A3" s="27"/>
      <c r="B3" s="28" t="s">
        <v>25</v>
      </c>
      <c r="C3" s="55"/>
      <c r="D3" s="28" t="s">
        <v>25</v>
      </c>
      <c r="E3" s="81"/>
      <c r="F3" s="28" t="s">
        <v>25</v>
      </c>
      <c r="G3" s="55"/>
      <c r="H3" s="28" t="s">
        <v>25</v>
      </c>
      <c r="I3" s="55"/>
      <c r="J3" s="28" t="s">
        <v>25</v>
      </c>
      <c r="K3" s="55"/>
      <c r="L3" s="29"/>
      <c r="M3" s="55"/>
      <c r="N3" s="29"/>
    </row>
    <row r="4" spans="1:14" x14ac:dyDescent="0.3">
      <c r="A4" s="31">
        <v>14.08</v>
      </c>
      <c r="B4" s="32" t="s">
        <v>24</v>
      </c>
      <c r="C4" s="44">
        <v>0.36</v>
      </c>
      <c r="D4" s="33" t="s">
        <v>22</v>
      </c>
      <c r="E4" s="44">
        <v>0.36</v>
      </c>
      <c r="F4" s="34" t="s">
        <v>24</v>
      </c>
      <c r="G4" s="44">
        <v>0.36</v>
      </c>
      <c r="H4" s="33" t="s">
        <v>26</v>
      </c>
      <c r="I4" s="44">
        <v>1.81</v>
      </c>
      <c r="J4" s="33" t="s">
        <v>24</v>
      </c>
      <c r="K4" s="44">
        <v>0.36</v>
      </c>
      <c r="L4" s="33"/>
      <c r="M4" s="44"/>
      <c r="N4" s="33">
        <f>C4+E4+G4+I4+K4+M4</f>
        <v>3.25</v>
      </c>
    </row>
    <row r="5" spans="1:14" x14ac:dyDescent="0.3">
      <c r="A5" s="20"/>
      <c r="B5" s="131" t="s">
        <v>111</v>
      </c>
      <c r="C5" s="132"/>
      <c r="D5" s="131" t="s">
        <v>111</v>
      </c>
      <c r="E5" s="91"/>
      <c r="F5" s="131" t="s">
        <v>111</v>
      </c>
      <c r="G5" s="91"/>
      <c r="H5" s="131" t="s">
        <v>111</v>
      </c>
      <c r="I5" s="132"/>
      <c r="J5" s="131" t="s">
        <v>111</v>
      </c>
      <c r="K5" s="132"/>
      <c r="L5" s="131"/>
      <c r="M5" s="5"/>
      <c r="N5" s="91"/>
    </row>
    <row r="6" spans="1:14" x14ac:dyDescent="0.3">
      <c r="A6" s="7">
        <v>14.2</v>
      </c>
      <c r="B6" s="8" t="s">
        <v>22</v>
      </c>
      <c r="C6" s="47">
        <v>0.33</v>
      </c>
      <c r="D6" s="8" t="s">
        <v>23</v>
      </c>
      <c r="E6" s="82">
        <v>1.96</v>
      </c>
      <c r="F6" s="8" t="s">
        <v>24</v>
      </c>
      <c r="G6" s="82">
        <v>0.33</v>
      </c>
      <c r="H6" s="8" t="s">
        <v>22</v>
      </c>
      <c r="I6" s="133">
        <v>0.33</v>
      </c>
      <c r="J6" s="14" t="s">
        <v>24</v>
      </c>
      <c r="K6" s="133">
        <v>0.33</v>
      </c>
      <c r="L6" s="14"/>
      <c r="M6" s="14"/>
      <c r="N6" s="10">
        <f>C6+E6+G6+I6+K6+M6</f>
        <v>3.2800000000000002</v>
      </c>
    </row>
    <row r="7" spans="1:14" x14ac:dyDescent="0.3">
      <c r="A7" s="27"/>
      <c r="B7" s="45"/>
      <c r="C7" s="55"/>
      <c r="D7" s="45" t="s">
        <v>29</v>
      </c>
      <c r="E7" s="55"/>
      <c r="F7" s="45"/>
      <c r="G7" s="55"/>
      <c r="H7" s="45"/>
      <c r="I7" s="55"/>
      <c r="J7" s="45" t="s">
        <v>29</v>
      </c>
      <c r="K7" s="55"/>
      <c r="L7" s="4"/>
      <c r="M7" s="6"/>
      <c r="N7" s="4"/>
    </row>
    <row r="8" spans="1:14" x14ac:dyDescent="0.3">
      <c r="A8" s="31">
        <v>4</v>
      </c>
      <c r="B8" s="34"/>
      <c r="C8" s="44"/>
      <c r="D8" s="33" t="s">
        <v>22</v>
      </c>
      <c r="E8" s="78">
        <v>0.33</v>
      </c>
      <c r="F8" s="34"/>
      <c r="G8" s="44"/>
      <c r="H8" s="33"/>
      <c r="I8" s="78"/>
      <c r="J8" s="33" t="s">
        <v>23</v>
      </c>
      <c r="K8" s="78">
        <v>0.59</v>
      </c>
      <c r="L8" s="8"/>
      <c r="M8" s="10"/>
      <c r="N8" s="14">
        <f>K8+I8+G8+E8+C8</f>
        <v>0.91999999999999993</v>
      </c>
    </row>
    <row r="9" spans="1:14" x14ac:dyDescent="0.3">
      <c r="A9" s="48"/>
      <c r="B9" s="18"/>
      <c r="C9" s="41"/>
      <c r="D9" s="45" t="s">
        <v>30</v>
      </c>
      <c r="E9" s="41"/>
      <c r="F9" s="45"/>
      <c r="G9" s="41"/>
      <c r="H9" s="45"/>
      <c r="I9" s="41"/>
      <c r="J9" s="45" t="s">
        <v>30</v>
      </c>
      <c r="K9" s="41"/>
      <c r="L9" s="11"/>
      <c r="M9" s="79"/>
      <c r="N9" s="4"/>
    </row>
    <row r="10" spans="1:14" x14ac:dyDescent="0.3">
      <c r="A10" s="50">
        <v>6</v>
      </c>
      <c r="B10" s="34"/>
      <c r="C10" s="44"/>
      <c r="D10" s="33" t="s">
        <v>23</v>
      </c>
      <c r="E10" s="78">
        <v>1.05</v>
      </c>
      <c r="F10" s="34"/>
      <c r="G10" s="78"/>
      <c r="H10" s="33"/>
      <c r="I10" s="78"/>
      <c r="J10" s="33" t="s">
        <v>24</v>
      </c>
      <c r="K10" s="78">
        <v>0.33</v>
      </c>
      <c r="L10" s="13"/>
      <c r="M10" s="80"/>
      <c r="N10" s="14">
        <f t="shared" ref="N10:N12" si="0">K10+I10+G10+E10+C10</f>
        <v>1.3800000000000001</v>
      </c>
    </row>
    <row r="11" spans="1:14" x14ac:dyDescent="0.3">
      <c r="A11" s="3"/>
      <c r="B11" s="51" t="s">
        <v>31</v>
      </c>
      <c r="C11" s="6"/>
      <c r="D11" s="51"/>
      <c r="E11" s="6"/>
      <c r="F11" s="52"/>
      <c r="G11" s="6"/>
      <c r="H11" s="51" t="s">
        <v>31</v>
      </c>
      <c r="I11" s="6"/>
      <c r="J11" s="51"/>
      <c r="K11" s="6"/>
      <c r="L11" s="11"/>
      <c r="M11" s="79"/>
      <c r="N11" s="4"/>
    </row>
    <row r="12" spans="1:14" x14ac:dyDescent="0.3">
      <c r="A12" s="7">
        <v>8.75</v>
      </c>
      <c r="B12" s="14" t="s">
        <v>23</v>
      </c>
      <c r="C12" s="82">
        <v>1.01</v>
      </c>
      <c r="D12" s="14"/>
      <c r="E12" s="82"/>
      <c r="F12" s="8"/>
      <c r="G12" s="10"/>
      <c r="H12" s="14" t="s">
        <v>23</v>
      </c>
      <c r="I12" s="10">
        <v>1.01</v>
      </c>
      <c r="J12" s="14"/>
      <c r="K12" s="10"/>
      <c r="L12" s="13"/>
      <c r="M12" s="80"/>
      <c r="N12" s="14">
        <f t="shared" si="0"/>
        <v>2.02</v>
      </c>
    </row>
    <row r="13" spans="1:14" ht="17.25" customHeight="1" x14ac:dyDescent="0.3">
      <c r="A13" s="11"/>
      <c r="B13" s="27"/>
      <c r="C13" s="12"/>
      <c r="D13" s="101"/>
      <c r="E13" s="102"/>
      <c r="F13" s="103" t="s">
        <v>77</v>
      </c>
      <c r="G13" s="102"/>
      <c r="H13" s="4"/>
      <c r="I13" s="4"/>
      <c r="J13" s="4"/>
      <c r="K13" s="4"/>
      <c r="L13" s="4"/>
      <c r="M13" s="4"/>
      <c r="N13" s="4"/>
    </row>
    <row r="14" spans="1:14" x14ac:dyDescent="0.3">
      <c r="A14" s="13">
        <v>3.25</v>
      </c>
      <c r="B14" s="31"/>
      <c r="C14" s="8"/>
      <c r="D14" s="26"/>
      <c r="E14" s="16"/>
      <c r="F14" s="26" t="s">
        <v>23</v>
      </c>
      <c r="G14" s="16">
        <v>0.75</v>
      </c>
      <c r="H14" s="14"/>
      <c r="I14" s="14"/>
      <c r="J14" s="14"/>
      <c r="K14" s="14"/>
      <c r="L14" s="14"/>
      <c r="M14" s="14"/>
      <c r="N14" s="14">
        <v>0.75</v>
      </c>
    </row>
    <row r="15" spans="1:14" ht="26.25" customHeight="1" x14ac:dyDescent="0.3">
      <c r="A15" s="86">
        <v>3.25</v>
      </c>
      <c r="B15" s="104"/>
      <c r="C15" s="85"/>
      <c r="D15" s="105"/>
      <c r="E15" s="106"/>
      <c r="F15" s="101" t="s">
        <v>78</v>
      </c>
      <c r="G15" s="102"/>
      <c r="H15" s="5"/>
      <c r="I15" s="5"/>
      <c r="J15" s="5"/>
      <c r="K15" s="5"/>
      <c r="L15" s="5"/>
      <c r="M15" s="5"/>
      <c r="N15" s="5"/>
    </row>
    <row r="16" spans="1:14" x14ac:dyDescent="0.3">
      <c r="A16" s="86"/>
      <c r="B16" s="104"/>
      <c r="C16" s="85"/>
      <c r="D16" s="105"/>
      <c r="E16" s="106"/>
      <c r="F16" s="105"/>
      <c r="G16" s="107">
        <v>0.75</v>
      </c>
      <c r="H16" s="5"/>
      <c r="I16" s="5"/>
      <c r="J16" s="5"/>
      <c r="K16" s="5"/>
      <c r="L16" s="5"/>
      <c r="M16" s="5"/>
      <c r="N16" s="5">
        <v>0.75</v>
      </c>
    </row>
    <row r="17" spans="1:14" x14ac:dyDescent="0.3">
      <c r="A17" s="11"/>
      <c r="B17" s="27"/>
      <c r="C17" s="12"/>
      <c r="D17" s="101" t="s">
        <v>79</v>
      </c>
      <c r="E17" s="108"/>
      <c r="F17" s="101"/>
      <c r="G17" s="102"/>
      <c r="H17" s="4"/>
      <c r="I17" s="4"/>
      <c r="J17" s="4" t="s">
        <v>79</v>
      </c>
      <c r="K17" s="4"/>
      <c r="L17" s="4"/>
      <c r="M17" s="4"/>
      <c r="N17" s="4"/>
    </row>
    <row r="18" spans="1:14" x14ac:dyDescent="0.3">
      <c r="A18" s="86">
        <v>5.75</v>
      </c>
      <c r="B18" s="104"/>
      <c r="C18" s="85"/>
      <c r="D18" s="105" t="s">
        <v>24</v>
      </c>
      <c r="E18" s="106">
        <v>0.33</v>
      </c>
      <c r="F18" s="105"/>
      <c r="G18" s="107"/>
      <c r="H18" s="5"/>
      <c r="I18" s="5"/>
      <c r="J18" s="5" t="s">
        <v>23</v>
      </c>
      <c r="K18" s="5">
        <v>1</v>
      </c>
      <c r="L18" s="5"/>
      <c r="M18" s="5"/>
      <c r="N18" s="5">
        <f>C18+E18+G18+I18+K18</f>
        <v>1.33</v>
      </c>
    </row>
    <row r="19" spans="1:14" ht="21.6" x14ac:dyDescent="0.3">
      <c r="A19" s="111"/>
      <c r="B19" s="81" t="s">
        <v>82</v>
      </c>
      <c r="C19" s="12"/>
      <c r="D19" s="101"/>
      <c r="E19" s="108"/>
      <c r="F19" s="101"/>
      <c r="G19" s="102"/>
      <c r="H19" s="81" t="s">
        <v>82</v>
      </c>
      <c r="I19" s="4"/>
      <c r="J19" s="4"/>
      <c r="K19" s="4"/>
      <c r="L19" s="4"/>
      <c r="M19" s="4"/>
      <c r="N19" s="4"/>
    </row>
    <row r="20" spans="1:14" x14ac:dyDescent="0.3">
      <c r="A20" s="110">
        <v>6.26</v>
      </c>
      <c r="B20" s="31" t="s">
        <v>23</v>
      </c>
      <c r="C20" s="8">
        <v>1</v>
      </c>
      <c r="D20" s="26"/>
      <c r="E20" s="109"/>
      <c r="F20" s="26"/>
      <c r="G20" s="16"/>
      <c r="H20" s="14" t="s">
        <v>24</v>
      </c>
      <c r="I20" s="14">
        <v>0.44</v>
      </c>
      <c r="J20" s="14"/>
      <c r="K20" s="14"/>
      <c r="L20" s="14"/>
      <c r="M20" s="14"/>
      <c r="N20" s="14">
        <f>C20+I20</f>
        <v>1.44</v>
      </c>
    </row>
    <row r="21" spans="1:14" x14ac:dyDescent="0.3">
      <c r="A21" s="3"/>
      <c r="B21" s="4"/>
      <c r="C21" s="5"/>
      <c r="E21" s="4"/>
      <c r="G21" s="4"/>
      <c r="H21" s="4"/>
      <c r="I21" s="5"/>
      <c r="J21" s="128" t="s">
        <v>106</v>
      </c>
      <c r="K21" s="5"/>
      <c r="M21" s="4"/>
      <c r="N21" s="6"/>
    </row>
    <row r="22" spans="1:14" x14ac:dyDescent="0.3">
      <c r="A22" s="7">
        <v>4.33</v>
      </c>
      <c r="B22" s="8"/>
      <c r="C22" s="8"/>
      <c r="D22" s="8"/>
      <c r="E22" s="8"/>
      <c r="F22" s="8"/>
      <c r="G22" s="8"/>
      <c r="H22" s="8"/>
      <c r="I22" s="8"/>
      <c r="J22" s="9"/>
      <c r="K22" s="8">
        <v>1</v>
      </c>
      <c r="L22" s="8"/>
      <c r="M22" s="8"/>
      <c r="N22" s="10">
        <f>C22+E22+G22+I22+K22+M22</f>
        <v>1</v>
      </c>
    </row>
    <row r="23" spans="1:14" ht="24" customHeight="1" x14ac:dyDescent="0.3">
      <c r="A23" s="123"/>
      <c r="B23" s="29"/>
      <c r="C23" s="124"/>
      <c r="D23" s="96"/>
      <c r="E23" s="29"/>
      <c r="F23" s="29"/>
      <c r="G23" s="55"/>
      <c r="H23" s="125"/>
      <c r="I23" s="29"/>
      <c r="J23" s="129" t="s">
        <v>107</v>
      </c>
      <c r="K23" s="29"/>
      <c r="L23" s="29"/>
      <c r="M23" s="29"/>
      <c r="N23" s="29"/>
    </row>
    <row r="24" spans="1:14" ht="21.6" x14ac:dyDescent="0.3">
      <c r="A24" s="43">
        <v>2.5</v>
      </c>
      <c r="B24" s="33"/>
      <c r="C24" s="126"/>
      <c r="D24" s="46"/>
      <c r="E24" s="33"/>
      <c r="F24" s="33"/>
      <c r="G24" s="44"/>
      <c r="H24" s="127"/>
      <c r="I24" s="33"/>
      <c r="J24" s="130" t="s">
        <v>108</v>
      </c>
      <c r="K24" s="33">
        <v>0.56999999999999995</v>
      </c>
      <c r="L24" s="33"/>
      <c r="M24" s="33"/>
      <c r="N24" s="33">
        <f>C24+E24+G24+I24+K24+M24</f>
        <v>0.56999999999999995</v>
      </c>
    </row>
    <row r="25" spans="1:14" ht="21.6" x14ac:dyDescent="0.3">
      <c r="A25" s="123"/>
      <c r="B25" s="28"/>
      <c r="C25" s="30"/>
      <c r="D25" s="29"/>
      <c r="E25" s="30"/>
      <c r="F25" s="28" t="s">
        <v>110</v>
      </c>
      <c r="G25" s="55"/>
      <c r="H25" s="28"/>
      <c r="I25" s="30"/>
      <c r="J25" s="29"/>
      <c r="K25" s="30"/>
      <c r="L25" s="29"/>
      <c r="M25" s="55"/>
      <c r="N25" s="55"/>
    </row>
    <row r="26" spans="1:14" x14ac:dyDescent="0.3">
      <c r="A26" s="43">
        <v>5.18</v>
      </c>
      <c r="B26" s="33"/>
      <c r="C26" s="35"/>
      <c r="D26" s="33"/>
      <c r="E26" s="35"/>
      <c r="F26" s="33" t="s">
        <v>23</v>
      </c>
      <c r="G26" s="44">
        <v>1.2</v>
      </c>
      <c r="H26" s="34"/>
      <c r="I26" s="35"/>
      <c r="J26" s="33"/>
      <c r="K26" s="35"/>
      <c r="L26" s="33"/>
      <c r="M26" s="44"/>
      <c r="N26" s="44">
        <f>C26+E26+G26+I26+K26+M26</f>
        <v>1.2</v>
      </c>
    </row>
    <row r="27" spans="1:14" x14ac:dyDescent="0.3">
      <c r="A27" s="63">
        <f>SUM(A3:A26)</f>
        <v>77.550000000000011</v>
      </c>
      <c r="B27" s="64" t="s">
        <v>9</v>
      </c>
      <c r="C27" s="65">
        <f>SUM(C3:C26)</f>
        <v>2.7</v>
      </c>
      <c r="D27" s="66"/>
      <c r="E27" s="65">
        <f>SUM(E3:E26)</f>
        <v>4.03</v>
      </c>
      <c r="F27" s="67"/>
      <c r="G27" s="65">
        <f>SUM(G3:G26)</f>
        <v>3.3899999999999997</v>
      </c>
      <c r="H27" s="64"/>
      <c r="I27" s="65">
        <f>SUM(I3:I26)</f>
        <v>3.5900000000000003</v>
      </c>
      <c r="J27" s="68"/>
      <c r="K27" s="65">
        <f>SUM(K3:K26)</f>
        <v>4.18</v>
      </c>
      <c r="L27" s="66"/>
      <c r="M27" s="69">
        <f>SUM(M3:M12)</f>
        <v>0</v>
      </c>
      <c r="N27" s="83">
        <f>SUM(N3:N26)</f>
        <v>17.889999999999997</v>
      </c>
    </row>
    <row r="28" spans="1:14" x14ac:dyDescent="0.3">
      <c r="A28" s="70"/>
      <c r="B28" s="71"/>
      <c r="C28" s="71"/>
      <c r="D28" s="18"/>
      <c r="E28" s="72"/>
      <c r="F28" s="73"/>
      <c r="G28" s="18"/>
      <c r="H28" s="18" t="s">
        <v>34</v>
      </c>
      <c r="I28" s="18"/>
      <c r="J28" s="70"/>
      <c r="K28" s="18"/>
      <c r="L28" s="18"/>
      <c r="M28" s="18"/>
      <c r="N28" s="18"/>
    </row>
    <row r="29" spans="1:14" ht="15" customHeight="1" x14ac:dyDescent="0.3">
      <c r="A29" s="70"/>
      <c r="B29" s="18" t="s">
        <v>35</v>
      </c>
      <c r="C29" s="71"/>
      <c r="D29" s="18"/>
      <c r="F29" t="str">
        <f>B1</f>
        <v>SARA MARTINEZ GONZALEZ-FIERRO</v>
      </c>
      <c r="G29" s="74"/>
      <c r="H29" s="18"/>
      <c r="I29" s="18"/>
      <c r="J29" s="70"/>
      <c r="K29" s="76">
        <f>N27*4.33</f>
        <v>77.463699999999989</v>
      </c>
      <c r="L29" s="18"/>
      <c r="M29" s="18"/>
      <c r="N29" s="18"/>
    </row>
    <row r="30" spans="1:14" x14ac:dyDescent="0.3">
      <c r="A30" s="18"/>
      <c r="B30" s="18" t="s">
        <v>12</v>
      </c>
      <c r="C30" s="18"/>
      <c r="D30" s="74" t="s">
        <v>112</v>
      </c>
      <c r="E30" s="70"/>
      <c r="F30" s="100"/>
      <c r="G30" s="100"/>
      <c r="H30" s="75"/>
      <c r="J30" s="75"/>
      <c r="K30" s="75"/>
      <c r="L30" s="75"/>
      <c r="M30" s="75"/>
      <c r="N30" s="75"/>
    </row>
    <row r="31" spans="1:14" x14ac:dyDescent="0.3">
      <c r="F31" t="s">
        <v>80</v>
      </c>
    </row>
  </sheetData>
  <pageMargins left="0" right="0" top="0" bottom="0" header="0" footer="0"/>
  <pageSetup paperSize="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6" workbookViewId="0">
      <selection sqref="A1:N29"/>
    </sheetView>
  </sheetViews>
  <sheetFormatPr baseColWidth="10" defaultRowHeight="14.4" x14ac:dyDescent="0.3"/>
  <cols>
    <col min="1" max="1" width="6.44140625" customWidth="1"/>
    <col min="2" max="2" width="14.44140625" customWidth="1"/>
    <col min="3" max="3" width="5.44140625" customWidth="1"/>
    <col min="4" max="4" width="14" customWidth="1"/>
    <col min="5" max="5" width="6.109375" customWidth="1"/>
    <col min="6" max="6" width="14" customWidth="1"/>
    <col min="7" max="7" width="6.33203125" customWidth="1"/>
    <col min="8" max="8" width="14.88671875" customWidth="1"/>
    <col min="9" max="9" width="5.88671875" customWidth="1"/>
    <col min="10" max="10" width="17" customWidth="1"/>
    <col min="11" max="11" width="6.5546875" customWidth="1"/>
    <col min="12" max="12" width="6.33203125" customWidth="1"/>
    <col min="13" max="13" width="5.33203125" customWidth="1"/>
    <col min="14" max="14" width="7.88671875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ht="21.6" x14ac:dyDescent="0.3">
      <c r="A3" s="27"/>
      <c r="B3" s="28" t="s">
        <v>25</v>
      </c>
      <c r="C3" s="55"/>
      <c r="D3" s="28" t="s">
        <v>25</v>
      </c>
      <c r="E3" s="81"/>
      <c r="F3" s="28" t="s">
        <v>25</v>
      </c>
      <c r="G3" s="55"/>
      <c r="H3" s="28" t="s">
        <v>25</v>
      </c>
      <c r="I3" s="55"/>
      <c r="J3" s="28" t="s">
        <v>25</v>
      </c>
      <c r="K3" s="55"/>
      <c r="L3" s="29"/>
      <c r="M3" s="55"/>
      <c r="N3" s="29"/>
    </row>
    <row r="4" spans="1:14" x14ac:dyDescent="0.3">
      <c r="A4" s="31">
        <v>14.08</v>
      </c>
      <c r="B4" s="32" t="s">
        <v>24</v>
      </c>
      <c r="C4" s="44">
        <v>0.36</v>
      </c>
      <c r="D4" s="33" t="s">
        <v>22</v>
      </c>
      <c r="E4" s="44">
        <v>0.36</v>
      </c>
      <c r="F4" s="34" t="s">
        <v>24</v>
      </c>
      <c r="G4" s="44">
        <v>0.36</v>
      </c>
      <c r="H4" s="33" t="s">
        <v>26</v>
      </c>
      <c r="I4" s="44">
        <v>1.81</v>
      </c>
      <c r="J4" s="33" t="s">
        <v>24</v>
      </c>
      <c r="K4" s="44">
        <v>0.36</v>
      </c>
      <c r="L4" s="33"/>
      <c r="M4" s="44"/>
      <c r="N4" s="33">
        <f>C4+E4+G4+I4+K4+M4</f>
        <v>3.25</v>
      </c>
    </row>
    <row r="5" spans="1:14" x14ac:dyDescent="0.3">
      <c r="A5" s="27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6"/>
      <c r="N5" s="4"/>
    </row>
    <row r="6" spans="1:14" x14ac:dyDescent="0.3">
      <c r="A6" s="31">
        <v>4</v>
      </c>
      <c r="B6" s="34"/>
      <c r="C6" s="44"/>
      <c r="D6" s="33" t="s">
        <v>22</v>
      </c>
      <c r="E6" s="78">
        <v>0.33</v>
      </c>
      <c r="F6" s="34"/>
      <c r="G6" s="44"/>
      <c r="H6" s="33"/>
      <c r="I6" s="78"/>
      <c r="J6" s="33" t="s">
        <v>23</v>
      </c>
      <c r="K6" s="78">
        <v>0.59</v>
      </c>
      <c r="L6" s="8"/>
      <c r="M6" s="10"/>
      <c r="N6" s="14">
        <f>K6+I6+G6+E6+C6</f>
        <v>0.91999999999999993</v>
      </c>
    </row>
    <row r="7" spans="1:14" x14ac:dyDescent="0.3">
      <c r="A7" s="4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4"/>
    </row>
    <row r="8" spans="1:14" x14ac:dyDescent="0.3">
      <c r="A8" s="50">
        <v>6</v>
      </c>
      <c r="B8" s="34"/>
      <c r="C8" s="44"/>
      <c r="D8" s="33" t="s">
        <v>23</v>
      </c>
      <c r="E8" s="78">
        <v>1.05</v>
      </c>
      <c r="F8" s="34"/>
      <c r="G8" s="78"/>
      <c r="H8" s="33"/>
      <c r="I8" s="78"/>
      <c r="J8" s="33" t="s">
        <v>24</v>
      </c>
      <c r="K8" s="78">
        <v>0.33</v>
      </c>
      <c r="L8" s="13"/>
      <c r="M8" s="80"/>
      <c r="N8" s="14">
        <f t="shared" ref="N8:N10" si="0">K8+I8+G8+E8+C8</f>
        <v>1.3800000000000001</v>
      </c>
    </row>
    <row r="9" spans="1:14" x14ac:dyDescent="0.3">
      <c r="A9" s="3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4"/>
    </row>
    <row r="10" spans="1:14" x14ac:dyDescent="0.3">
      <c r="A10" s="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14">
        <f t="shared" si="0"/>
        <v>2.02</v>
      </c>
    </row>
    <row r="11" spans="1:14" ht="20.25" customHeight="1" x14ac:dyDescent="0.3">
      <c r="A11" s="11"/>
      <c r="B11" s="27"/>
      <c r="C11" s="12"/>
      <c r="D11" s="101"/>
      <c r="E11" s="102"/>
      <c r="F11" s="103" t="s">
        <v>77</v>
      </c>
      <c r="G11" s="102"/>
      <c r="H11" s="4"/>
      <c r="I11" s="4"/>
      <c r="J11" s="4"/>
      <c r="K11" s="4"/>
      <c r="L11" s="4"/>
      <c r="M11" s="4"/>
      <c r="N11" s="4"/>
    </row>
    <row r="12" spans="1:14" x14ac:dyDescent="0.3">
      <c r="A12" s="13">
        <v>3.25</v>
      </c>
      <c r="B12" s="31"/>
      <c r="C12" s="8"/>
      <c r="D12" s="26"/>
      <c r="E12" s="16"/>
      <c r="F12" s="26" t="s">
        <v>23</v>
      </c>
      <c r="G12" s="16">
        <v>0.75</v>
      </c>
      <c r="H12" s="14"/>
      <c r="I12" s="14"/>
      <c r="J12" s="14"/>
      <c r="K12" s="14"/>
      <c r="L12" s="14"/>
      <c r="M12" s="14"/>
      <c r="N12" s="14">
        <v>0.75</v>
      </c>
    </row>
    <row r="13" spans="1:14" ht="27" customHeight="1" x14ac:dyDescent="0.3">
      <c r="A13" s="86">
        <v>3.25</v>
      </c>
      <c r="B13" s="104"/>
      <c r="C13" s="85"/>
      <c r="D13" s="105"/>
      <c r="E13" s="106"/>
      <c r="F13" s="101" t="s">
        <v>78</v>
      </c>
      <c r="G13" s="102"/>
      <c r="H13" s="5"/>
      <c r="I13" s="5"/>
      <c r="J13" s="5"/>
      <c r="K13" s="5"/>
      <c r="L13" s="5"/>
      <c r="M13" s="5"/>
      <c r="N13" s="5"/>
    </row>
    <row r="14" spans="1:14" x14ac:dyDescent="0.3">
      <c r="A14" s="86"/>
      <c r="B14" s="104"/>
      <c r="C14" s="85"/>
      <c r="D14" s="105"/>
      <c r="E14" s="106"/>
      <c r="F14" s="105"/>
      <c r="G14" s="107">
        <v>0.75</v>
      </c>
      <c r="H14" s="5"/>
      <c r="I14" s="5"/>
      <c r="J14" s="5"/>
      <c r="K14" s="5"/>
      <c r="L14" s="5"/>
      <c r="M14" s="5"/>
      <c r="N14" s="5">
        <v>0.75</v>
      </c>
    </row>
    <row r="15" spans="1:14" x14ac:dyDescent="0.3">
      <c r="A15" s="11"/>
      <c r="B15" s="27"/>
      <c r="C15" s="12"/>
      <c r="D15" s="101" t="s">
        <v>79</v>
      </c>
      <c r="E15" s="108"/>
      <c r="F15" s="101"/>
      <c r="G15" s="102"/>
      <c r="H15" s="4"/>
      <c r="I15" s="4"/>
      <c r="J15" s="4" t="s">
        <v>79</v>
      </c>
      <c r="K15" s="4"/>
      <c r="L15" s="4"/>
      <c r="M15" s="4"/>
      <c r="N15" s="4"/>
    </row>
    <row r="16" spans="1:14" x14ac:dyDescent="0.3">
      <c r="A16" s="86">
        <v>5.75</v>
      </c>
      <c r="B16" s="104"/>
      <c r="C16" s="85"/>
      <c r="D16" s="105" t="s">
        <v>24</v>
      </c>
      <c r="E16" s="106">
        <v>0.33</v>
      </c>
      <c r="F16" s="105"/>
      <c r="G16" s="107"/>
      <c r="H16" s="5"/>
      <c r="I16" s="5"/>
      <c r="J16" s="5" t="s">
        <v>23</v>
      </c>
      <c r="K16" s="5">
        <v>1</v>
      </c>
      <c r="L16" s="5"/>
      <c r="M16" s="5"/>
      <c r="N16" s="5">
        <f>C16+E16+G16+I16+K16</f>
        <v>1.33</v>
      </c>
    </row>
    <row r="17" spans="1:14" ht="21.6" x14ac:dyDescent="0.3">
      <c r="A17" s="111"/>
      <c r="B17" s="81" t="s">
        <v>82</v>
      </c>
      <c r="C17" s="12"/>
      <c r="D17" s="101"/>
      <c r="E17" s="108"/>
      <c r="F17" s="101"/>
      <c r="G17" s="102"/>
      <c r="H17" s="81" t="s">
        <v>82</v>
      </c>
      <c r="I17" s="4"/>
      <c r="J17" s="4"/>
      <c r="K17" s="4"/>
      <c r="L17" s="4"/>
      <c r="M17" s="4"/>
      <c r="N17" s="4"/>
    </row>
    <row r="18" spans="1:14" x14ac:dyDescent="0.3">
      <c r="A18" s="110">
        <v>6.26</v>
      </c>
      <c r="B18" s="31" t="s">
        <v>23</v>
      </c>
      <c r="C18" s="8">
        <v>1</v>
      </c>
      <c r="D18" s="26"/>
      <c r="E18" s="109"/>
      <c r="F18" s="26"/>
      <c r="G18" s="16"/>
      <c r="H18" s="14" t="s">
        <v>24</v>
      </c>
      <c r="I18" s="14">
        <v>0.44</v>
      </c>
      <c r="J18" s="14"/>
      <c r="K18" s="14"/>
      <c r="L18" s="14"/>
      <c r="M18" s="14"/>
      <c r="N18" s="14">
        <f>C18+I18</f>
        <v>1.44</v>
      </c>
    </row>
    <row r="19" spans="1:14" x14ac:dyDescent="0.3">
      <c r="A19" s="3"/>
      <c r="B19" s="4"/>
      <c r="C19" s="5"/>
      <c r="E19" s="4"/>
      <c r="G19" s="4"/>
      <c r="H19" s="4"/>
      <c r="I19" s="5"/>
      <c r="J19" s="128" t="s">
        <v>106</v>
      </c>
      <c r="K19" s="5"/>
      <c r="M19" s="4"/>
      <c r="N19" s="6"/>
    </row>
    <row r="20" spans="1:14" x14ac:dyDescent="0.3">
      <c r="A20" s="7">
        <v>4.33</v>
      </c>
      <c r="B20" s="8"/>
      <c r="C20" s="8"/>
      <c r="D20" s="8"/>
      <c r="E20" s="8"/>
      <c r="F20" s="8"/>
      <c r="G20" s="8"/>
      <c r="H20" s="8"/>
      <c r="I20" s="8"/>
      <c r="J20" s="9"/>
      <c r="K20" s="8">
        <v>1</v>
      </c>
      <c r="L20" s="8"/>
      <c r="M20" s="8"/>
      <c r="N20" s="10">
        <f>C20+E20+G20+I20+K20+M20</f>
        <v>1</v>
      </c>
    </row>
    <row r="21" spans="1:14" ht="21.6" x14ac:dyDescent="0.3">
      <c r="A21" s="123"/>
      <c r="B21" s="29"/>
      <c r="C21" s="124"/>
      <c r="D21" s="96"/>
      <c r="E21" s="29"/>
      <c r="F21" s="29"/>
      <c r="G21" s="55"/>
      <c r="H21" s="125"/>
      <c r="I21" s="29"/>
      <c r="J21" s="129" t="s">
        <v>107</v>
      </c>
      <c r="K21" s="29"/>
      <c r="L21" s="29"/>
      <c r="M21" s="29"/>
      <c r="N21" s="29"/>
    </row>
    <row r="22" spans="1:14" ht="15.75" customHeight="1" x14ac:dyDescent="0.3">
      <c r="A22" s="43">
        <v>2.5</v>
      </c>
      <c r="B22" s="33"/>
      <c r="C22" s="126"/>
      <c r="D22" s="46"/>
      <c r="E22" s="33"/>
      <c r="F22" s="33"/>
      <c r="G22" s="44"/>
      <c r="H22" s="127"/>
      <c r="I22" s="33"/>
      <c r="J22" s="130" t="s">
        <v>108</v>
      </c>
      <c r="K22" s="33">
        <v>0.56999999999999995</v>
      </c>
      <c r="L22" s="33"/>
      <c r="M22" s="33"/>
      <c r="N22" s="33">
        <f>C22+E22+G22+I22+K22+M22</f>
        <v>0.56999999999999995</v>
      </c>
    </row>
    <row r="23" spans="1:14" ht="27" customHeight="1" x14ac:dyDescent="0.3">
      <c r="A23" s="123"/>
      <c r="B23" s="28"/>
      <c r="C23" s="30"/>
      <c r="D23" s="29"/>
      <c r="E23" s="30"/>
      <c r="F23" s="28" t="s">
        <v>110</v>
      </c>
      <c r="G23" s="55"/>
      <c r="H23" s="28"/>
      <c r="I23" s="30"/>
      <c r="J23" s="29"/>
      <c r="K23" s="30"/>
      <c r="L23" s="29"/>
      <c r="M23" s="55"/>
      <c r="N23" s="55"/>
    </row>
    <row r="24" spans="1:14" ht="15.75" customHeight="1" x14ac:dyDescent="0.3">
      <c r="A24" s="43">
        <v>5.18</v>
      </c>
      <c r="B24" s="33"/>
      <c r="C24" s="35"/>
      <c r="D24" s="33"/>
      <c r="E24" s="35"/>
      <c r="F24" s="33" t="s">
        <v>23</v>
      </c>
      <c r="G24" s="44">
        <v>1.2</v>
      </c>
      <c r="H24" s="34"/>
      <c r="I24" s="35"/>
      <c r="J24" s="33"/>
      <c r="K24" s="35"/>
      <c r="L24" s="33"/>
      <c r="M24" s="44"/>
      <c r="N24" s="44">
        <f>C24+E24+G24+I24+K24+M24</f>
        <v>1.2</v>
      </c>
    </row>
    <row r="25" spans="1:14" x14ac:dyDescent="0.3">
      <c r="A25" s="63">
        <f>SUM(A3:A24)</f>
        <v>63.349999999999994</v>
      </c>
      <c r="B25" s="64" t="s">
        <v>9</v>
      </c>
      <c r="C25" s="65">
        <f>SUM(C3:C24)</f>
        <v>2.37</v>
      </c>
      <c r="D25" s="66"/>
      <c r="E25" s="65">
        <f>SUM(E3:E24)</f>
        <v>2.0699999999999998</v>
      </c>
      <c r="F25" s="67"/>
      <c r="G25" s="65">
        <f>SUM(G3:G24)</f>
        <v>3.0599999999999996</v>
      </c>
      <c r="H25" s="64"/>
      <c r="I25" s="65">
        <f>SUM(I3:I24)</f>
        <v>3.2600000000000002</v>
      </c>
      <c r="J25" s="68"/>
      <c r="K25" s="65">
        <f>SUM(K3:K24)</f>
        <v>3.85</v>
      </c>
      <c r="L25" s="66"/>
      <c r="M25" s="69">
        <f>SUM(M3:M10)</f>
        <v>0</v>
      </c>
      <c r="N25" s="83">
        <f>SUM(N3:N24)</f>
        <v>14.61</v>
      </c>
    </row>
    <row r="26" spans="1:14" x14ac:dyDescent="0.3">
      <c r="A26" s="70"/>
      <c r="B26" s="71"/>
      <c r="C26" s="71"/>
      <c r="D26" s="18"/>
      <c r="E26" s="72"/>
      <c r="F26" s="73"/>
      <c r="G26" s="18"/>
      <c r="H26" s="18" t="s">
        <v>34</v>
      </c>
      <c r="I26" s="18"/>
      <c r="J26" s="70"/>
      <c r="K26" s="18"/>
      <c r="L26" s="18"/>
      <c r="M26" s="18"/>
      <c r="N26" s="18"/>
    </row>
    <row r="27" spans="1:14" x14ac:dyDescent="0.3">
      <c r="A27" s="70"/>
      <c r="B27" s="18" t="s">
        <v>35</v>
      </c>
      <c r="C27" s="71"/>
      <c r="D27" s="18"/>
      <c r="E27" s="286" t="s">
        <v>43</v>
      </c>
      <c r="F27" s="286"/>
      <c r="G27" s="18"/>
      <c r="H27" s="18"/>
      <c r="I27" s="18"/>
      <c r="J27" s="70"/>
      <c r="K27" s="18"/>
      <c r="L27" s="18"/>
      <c r="M27" s="18"/>
      <c r="N27" s="18"/>
    </row>
    <row r="28" spans="1:14" x14ac:dyDescent="0.3">
      <c r="A28" s="18"/>
      <c r="B28" s="18" t="s">
        <v>12</v>
      </c>
      <c r="C28" s="18"/>
      <c r="D28" s="74" t="s">
        <v>109</v>
      </c>
      <c r="E28" s="70"/>
      <c r="F28" s="100"/>
      <c r="G28" s="100"/>
      <c r="H28" s="75"/>
      <c r="I28" s="76">
        <f>N25*4.33</f>
        <v>63.261299999999999</v>
      </c>
      <c r="J28" s="75"/>
      <c r="K28" s="75"/>
      <c r="L28" s="75"/>
      <c r="M28" s="75"/>
      <c r="N28" s="75"/>
    </row>
    <row r="29" spans="1:14" x14ac:dyDescent="0.3">
      <c r="F29" t="s">
        <v>80</v>
      </c>
    </row>
    <row r="30" spans="1:14" x14ac:dyDescent="0.3">
      <c r="B30" s="71"/>
    </row>
  </sheetData>
  <mergeCells count="1">
    <mergeCell ref="E27:F27"/>
  </mergeCells>
  <pageMargins left="0.7" right="0.7" top="0.75" bottom="0.75" header="0.3" footer="0.3"/>
  <pageSetup paperSize="9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4" workbookViewId="0">
      <selection sqref="A1:N41"/>
    </sheetView>
  </sheetViews>
  <sheetFormatPr baseColWidth="10" defaultRowHeight="14.4" x14ac:dyDescent="0.3"/>
  <cols>
    <col min="1" max="1" width="6.109375" customWidth="1"/>
    <col min="2" max="2" width="19.33203125" customWidth="1"/>
    <col min="3" max="3" width="5.44140625" customWidth="1"/>
    <col min="4" max="4" width="18.6640625" customWidth="1"/>
    <col min="5" max="5" width="4.88671875" customWidth="1"/>
    <col min="6" max="6" width="18.6640625" customWidth="1"/>
    <col min="7" max="7" width="5.109375" customWidth="1"/>
    <col min="8" max="8" width="19.6640625" customWidth="1"/>
    <col min="9" max="9" width="5.88671875" customWidth="1"/>
    <col min="10" max="10" width="18.6640625" customWidth="1"/>
    <col min="11" max="11" width="5.6640625" customWidth="1"/>
    <col min="12" max="12" width="4.88671875" customWidth="1"/>
    <col min="13" max="13" width="3.33203125" customWidth="1"/>
    <col min="14" max="14" width="7.5546875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ht="11.25" customHeight="1" x14ac:dyDescent="0.3">
      <c r="A3" s="27"/>
      <c r="B3" s="28" t="s">
        <v>25</v>
      </c>
      <c r="C3" s="55"/>
      <c r="D3" s="28" t="s">
        <v>25</v>
      </c>
      <c r="E3" s="81"/>
      <c r="F3" s="28" t="s">
        <v>25</v>
      </c>
      <c r="G3" s="55"/>
      <c r="H3" s="28" t="s">
        <v>25</v>
      </c>
      <c r="I3" s="55"/>
      <c r="J3" s="28" t="s">
        <v>25</v>
      </c>
      <c r="K3" s="55"/>
      <c r="L3" s="29"/>
      <c r="M3" s="55"/>
      <c r="N3" s="29"/>
    </row>
    <row r="4" spans="1:14" x14ac:dyDescent="0.3">
      <c r="A4" s="31">
        <v>14.08</v>
      </c>
      <c r="B4" s="32" t="s">
        <v>24</v>
      </c>
      <c r="C4" s="44">
        <v>0.36</v>
      </c>
      <c r="D4" s="33" t="s">
        <v>22</v>
      </c>
      <c r="E4" s="44">
        <v>0.36</v>
      </c>
      <c r="F4" s="34" t="s">
        <v>24</v>
      </c>
      <c r="G4" s="44">
        <v>0.36</v>
      </c>
      <c r="H4" s="33" t="s">
        <v>26</v>
      </c>
      <c r="I4" s="44">
        <v>1.81</v>
      </c>
      <c r="J4" s="33" t="s">
        <v>24</v>
      </c>
      <c r="K4" s="44">
        <v>0.36</v>
      </c>
      <c r="L4" s="33"/>
      <c r="M4" s="44"/>
      <c r="N4" s="33">
        <f>C4+E4+G4+I4+K4+M4</f>
        <v>3.25</v>
      </c>
    </row>
    <row r="5" spans="1:14" ht="12" customHeight="1" x14ac:dyDescent="0.3">
      <c r="A5" s="27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6"/>
      <c r="N5" s="4"/>
    </row>
    <row r="6" spans="1:14" x14ac:dyDescent="0.3">
      <c r="A6" s="31">
        <v>4</v>
      </c>
      <c r="B6" s="34"/>
      <c r="C6" s="44"/>
      <c r="D6" s="33" t="s">
        <v>22</v>
      </c>
      <c r="E6" s="78">
        <v>0.33</v>
      </c>
      <c r="F6" s="34"/>
      <c r="G6" s="44"/>
      <c r="H6" s="33"/>
      <c r="I6" s="78"/>
      <c r="J6" s="33" t="s">
        <v>23</v>
      </c>
      <c r="K6" s="78">
        <v>0.59</v>
      </c>
      <c r="L6" s="8"/>
      <c r="M6" s="10"/>
      <c r="N6" s="14">
        <f>K6+I6+G6+E6+C6</f>
        <v>0.91999999999999993</v>
      </c>
    </row>
    <row r="7" spans="1:14" ht="10.5" customHeight="1" x14ac:dyDescent="0.3">
      <c r="A7" s="4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4"/>
    </row>
    <row r="8" spans="1:14" x14ac:dyDescent="0.3">
      <c r="A8" s="50">
        <v>6</v>
      </c>
      <c r="B8" s="34"/>
      <c r="C8" s="44"/>
      <c r="D8" s="33" t="s">
        <v>23</v>
      </c>
      <c r="E8" s="78">
        <v>1.05</v>
      </c>
      <c r="F8" s="34"/>
      <c r="G8" s="78"/>
      <c r="H8" s="33"/>
      <c r="I8" s="78"/>
      <c r="J8" s="33" t="s">
        <v>24</v>
      </c>
      <c r="K8" s="78">
        <v>0.33</v>
      </c>
      <c r="L8" s="13"/>
      <c r="M8" s="80"/>
      <c r="N8" s="14">
        <f t="shared" ref="N8:N10" si="0">K8+I8+G8+E8+C8</f>
        <v>1.3800000000000001</v>
      </c>
    </row>
    <row r="9" spans="1:14" ht="9" customHeight="1" x14ac:dyDescent="0.3">
      <c r="A9" s="3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4"/>
    </row>
    <row r="10" spans="1:14" x14ac:dyDescent="0.3">
      <c r="A10" s="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14">
        <f t="shared" si="0"/>
        <v>2.02</v>
      </c>
    </row>
    <row r="11" spans="1:14" ht="17.25" customHeight="1" x14ac:dyDescent="0.3">
      <c r="A11" s="11"/>
      <c r="B11" s="27"/>
      <c r="C11" s="12"/>
      <c r="D11" s="101"/>
      <c r="E11" s="102"/>
      <c r="F11" s="103" t="s">
        <v>77</v>
      </c>
      <c r="G11" s="102"/>
      <c r="H11" s="4"/>
      <c r="I11" s="4"/>
      <c r="J11" s="4"/>
      <c r="K11" s="4"/>
      <c r="L11" s="4"/>
      <c r="M11" s="4"/>
      <c r="N11" s="4"/>
    </row>
    <row r="12" spans="1:14" x14ac:dyDescent="0.3">
      <c r="A12" s="13">
        <v>3.25</v>
      </c>
      <c r="B12" s="31"/>
      <c r="C12" s="8"/>
      <c r="D12" s="26"/>
      <c r="E12" s="16"/>
      <c r="F12" s="26" t="s">
        <v>23</v>
      </c>
      <c r="G12" s="16">
        <v>0.75</v>
      </c>
      <c r="H12" s="14"/>
      <c r="I12" s="14"/>
      <c r="J12" s="14"/>
      <c r="K12" s="14"/>
      <c r="L12" s="14"/>
      <c r="M12" s="14"/>
      <c r="N12" s="14">
        <v>0.75</v>
      </c>
    </row>
    <row r="13" spans="1:14" ht="24" customHeight="1" x14ac:dyDescent="0.3">
      <c r="A13" s="86">
        <v>3.25</v>
      </c>
      <c r="B13" s="104"/>
      <c r="C13" s="85"/>
      <c r="D13" s="105"/>
      <c r="E13" s="106"/>
      <c r="F13" s="101" t="s">
        <v>78</v>
      </c>
      <c r="G13" s="102"/>
      <c r="H13" s="5"/>
      <c r="I13" s="5"/>
      <c r="J13" s="5"/>
      <c r="K13" s="5"/>
      <c r="L13" s="5"/>
      <c r="M13" s="5"/>
      <c r="N13" s="5"/>
    </row>
    <row r="14" spans="1:14" x14ac:dyDescent="0.3">
      <c r="A14" s="86"/>
      <c r="B14" s="104"/>
      <c r="C14" s="85"/>
      <c r="D14" s="105"/>
      <c r="E14" s="106"/>
      <c r="F14" s="105"/>
      <c r="G14" s="107">
        <v>0.75</v>
      </c>
      <c r="H14" s="5"/>
      <c r="I14" s="5"/>
      <c r="J14" s="5"/>
      <c r="K14" s="5"/>
      <c r="L14" s="5"/>
      <c r="M14" s="5"/>
      <c r="N14" s="5">
        <v>0.75</v>
      </c>
    </row>
    <row r="15" spans="1:14" x14ac:dyDescent="0.3">
      <c r="A15" s="11"/>
      <c r="B15" s="27"/>
      <c r="C15" s="12"/>
      <c r="D15" s="101" t="s">
        <v>79</v>
      </c>
      <c r="E15" s="108"/>
      <c r="F15" s="101"/>
      <c r="G15" s="102"/>
      <c r="H15" s="4"/>
      <c r="I15" s="4"/>
      <c r="J15" s="4" t="s">
        <v>79</v>
      </c>
      <c r="K15" s="4"/>
      <c r="L15" s="4"/>
      <c r="M15" s="4"/>
      <c r="N15" s="4"/>
    </row>
    <row r="16" spans="1:14" x14ac:dyDescent="0.3">
      <c r="A16" s="86">
        <v>5.75</v>
      </c>
      <c r="B16" s="104"/>
      <c r="C16" s="85"/>
      <c r="D16" s="105" t="s">
        <v>24</v>
      </c>
      <c r="E16" s="106">
        <v>0.33</v>
      </c>
      <c r="F16" s="105"/>
      <c r="G16" s="107"/>
      <c r="H16" s="5"/>
      <c r="I16" s="5"/>
      <c r="J16" s="5" t="s">
        <v>23</v>
      </c>
      <c r="K16" s="5">
        <v>1</v>
      </c>
      <c r="L16" s="5"/>
      <c r="M16" s="5"/>
      <c r="N16" s="5">
        <f>C16+E16+G16+I16+K16</f>
        <v>1.33</v>
      </c>
    </row>
    <row r="17" spans="1:14" ht="13.5" customHeight="1" x14ac:dyDescent="0.3">
      <c r="A17" s="111"/>
      <c r="B17" s="81" t="s">
        <v>82</v>
      </c>
      <c r="C17" s="12"/>
      <c r="D17" s="101"/>
      <c r="E17" s="108"/>
      <c r="F17" s="101"/>
      <c r="G17" s="102"/>
      <c r="H17" s="81" t="s">
        <v>82</v>
      </c>
      <c r="I17" s="4"/>
      <c r="J17" s="4"/>
      <c r="K17" s="4"/>
      <c r="L17" s="4"/>
      <c r="M17" s="4"/>
      <c r="N17" s="4"/>
    </row>
    <row r="18" spans="1:14" x14ac:dyDescent="0.3">
      <c r="A18" s="110">
        <v>6.26</v>
      </c>
      <c r="B18" s="31" t="s">
        <v>23</v>
      </c>
      <c r="C18" s="8">
        <v>1</v>
      </c>
      <c r="D18" s="26"/>
      <c r="E18" s="109"/>
      <c r="F18" s="26"/>
      <c r="G18" s="16"/>
      <c r="H18" s="14" t="s">
        <v>24</v>
      </c>
      <c r="I18" s="14">
        <v>0.44</v>
      </c>
      <c r="J18" s="14"/>
      <c r="K18" s="14"/>
      <c r="L18" s="14"/>
      <c r="M18" s="14"/>
      <c r="N18" s="14">
        <f>C18+I18</f>
        <v>1.44</v>
      </c>
    </row>
    <row r="19" spans="1:14" x14ac:dyDescent="0.3">
      <c r="A19" s="3"/>
      <c r="B19" s="52"/>
      <c r="C19" s="4"/>
      <c r="D19" s="51" t="s">
        <v>83</v>
      </c>
      <c r="E19" s="4"/>
      <c r="F19" s="52"/>
      <c r="G19" s="4"/>
      <c r="H19" s="52"/>
      <c r="I19" s="12"/>
      <c r="J19" s="51" t="s">
        <v>83</v>
      </c>
      <c r="K19" s="4"/>
      <c r="L19" s="51"/>
      <c r="M19" s="4"/>
      <c r="N19" s="4"/>
    </row>
    <row r="20" spans="1:14" x14ac:dyDescent="0.3">
      <c r="A20" s="7">
        <v>6</v>
      </c>
      <c r="B20" s="8"/>
      <c r="C20" s="14"/>
      <c r="D20" s="14" t="s">
        <v>23</v>
      </c>
      <c r="E20" s="26">
        <v>1.03</v>
      </c>
      <c r="F20" s="14"/>
      <c r="G20" s="14"/>
      <c r="H20" s="14"/>
      <c r="I20" s="14"/>
      <c r="J20" s="14" t="s">
        <v>24</v>
      </c>
      <c r="K20" s="14">
        <v>0.35</v>
      </c>
      <c r="L20" s="14"/>
      <c r="M20" s="14"/>
      <c r="N20" s="14">
        <f>C20+E20+G20+I20+K20+M20</f>
        <v>1.38</v>
      </c>
    </row>
    <row r="21" spans="1:14" x14ac:dyDescent="0.3">
      <c r="A21" s="116"/>
      <c r="B21" s="117"/>
      <c r="C21" s="116"/>
      <c r="D21" s="117" t="s">
        <v>91</v>
      </c>
      <c r="E21" s="116"/>
      <c r="F21" s="118"/>
      <c r="G21" s="116"/>
      <c r="H21" s="117"/>
      <c r="I21" s="116"/>
      <c r="J21" s="117" t="s">
        <v>92</v>
      </c>
      <c r="K21" s="116"/>
      <c r="L21" s="117"/>
      <c r="M21" s="116"/>
      <c r="N21" s="116"/>
    </row>
    <row r="22" spans="1:14" x14ac:dyDescent="0.3">
      <c r="A22" s="119">
        <v>4</v>
      </c>
      <c r="B22" s="120"/>
      <c r="C22" s="119"/>
      <c r="D22" s="120" t="s">
        <v>23</v>
      </c>
      <c r="E22" s="119">
        <v>0.68</v>
      </c>
      <c r="F22" s="121"/>
      <c r="G22" s="119"/>
      <c r="H22" s="120"/>
      <c r="I22" s="119"/>
      <c r="J22" s="120" t="s">
        <v>93</v>
      </c>
      <c r="K22" s="119">
        <v>0.25</v>
      </c>
      <c r="L22" s="120"/>
      <c r="M22" s="119"/>
      <c r="N22" s="119">
        <f>K22+I22+G22+E22+C22</f>
        <v>0.93</v>
      </c>
    </row>
    <row r="23" spans="1:14" ht="11.25" customHeight="1" x14ac:dyDescent="0.3">
      <c r="A23" s="20"/>
      <c r="B23" s="52" t="s">
        <v>94</v>
      </c>
      <c r="C23" s="5"/>
      <c r="D23" s="51"/>
      <c r="E23" s="5"/>
      <c r="F23" s="52" t="s">
        <v>94</v>
      </c>
      <c r="G23" s="122"/>
      <c r="H23" s="51"/>
      <c r="I23" s="85"/>
      <c r="J23" s="52" t="s">
        <v>94</v>
      </c>
      <c r="K23" s="5"/>
      <c r="L23" s="51"/>
      <c r="M23" s="5"/>
      <c r="N23" s="5"/>
    </row>
    <row r="24" spans="1:14" x14ac:dyDescent="0.3">
      <c r="A24" s="7">
        <v>12</v>
      </c>
      <c r="B24" s="14" t="s">
        <v>23</v>
      </c>
      <c r="C24" s="14">
        <v>1.25</v>
      </c>
      <c r="D24" s="14"/>
      <c r="E24" s="26"/>
      <c r="F24" s="8" t="s">
        <v>24</v>
      </c>
      <c r="G24" s="14">
        <v>0.27</v>
      </c>
      <c r="H24" s="14"/>
      <c r="I24" s="14"/>
      <c r="J24" s="14" t="s">
        <v>23</v>
      </c>
      <c r="K24" s="14">
        <v>1.25</v>
      </c>
      <c r="L24" s="14"/>
      <c r="M24" s="14"/>
      <c r="N24" s="14">
        <f>C24+E24+G24+I24+K24+M24</f>
        <v>2.77</v>
      </c>
    </row>
    <row r="25" spans="1:14" x14ac:dyDescent="0.3">
      <c r="A25" s="3"/>
      <c r="B25" s="52"/>
      <c r="C25" s="4"/>
      <c r="D25" s="51" t="s">
        <v>96</v>
      </c>
      <c r="E25" s="4"/>
      <c r="F25" s="52"/>
      <c r="G25" s="4"/>
      <c r="H25" s="52"/>
      <c r="I25" s="12"/>
      <c r="J25" s="51" t="s">
        <v>96</v>
      </c>
      <c r="K25" s="4"/>
      <c r="L25" s="4"/>
      <c r="M25" s="4"/>
      <c r="N25" s="4"/>
    </row>
    <row r="26" spans="1:14" x14ac:dyDescent="0.3">
      <c r="A26" s="7">
        <v>6</v>
      </c>
      <c r="B26" s="14"/>
      <c r="C26" s="14"/>
      <c r="D26" s="14" t="s">
        <v>23</v>
      </c>
      <c r="E26" s="26">
        <v>0.88</v>
      </c>
      <c r="F26" s="8"/>
      <c r="G26" s="14"/>
      <c r="H26" s="14"/>
      <c r="I26" s="14"/>
      <c r="J26" s="14" t="s">
        <v>97</v>
      </c>
      <c r="K26" s="14">
        <v>0.5</v>
      </c>
      <c r="L26" s="14"/>
      <c r="M26" s="14"/>
      <c r="N26" s="14">
        <f>C26+E26+G26+I26+K26+M26</f>
        <v>1.38</v>
      </c>
    </row>
    <row r="27" spans="1:14" ht="14.25" customHeight="1" x14ac:dyDescent="0.3">
      <c r="A27" s="3"/>
      <c r="B27" s="52" t="s">
        <v>98</v>
      </c>
      <c r="C27" s="4"/>
      <c r="D27" s="52" t="s">
        <v>98</v>
      </c>
      <c r="E27" s="4"/>
      <c r="F27" s="52" t="s">
        <v>98</v>
      </c>
      <c r="G27" s="12"/>
      <c r="H27" s="52" t="s">
        <v>98</v>
      </c>
      <c r="I27" s="12"/>
      <c r="J27" s="52" t="s">
        <v>98</v>
      </c>
      <c r="K27" s="4"/>
      <c r="L27" s="4"/>
      <c r="M27" s="4"/>
      <c r="N27" s="4"/>
    </row>
    <row r="28" spans="1:14" x14ac:dyDescent="0.3">
      <c r="A28" s="7">
        <v>12</v>
      </c>
      <c r="B28" s="14" t="s">
        <v>24</v>
      </c>
      <c r="C28" s="14">
        <v>0.25</v>
      </c>
      <c r="D28" s="14" t="s">
        <v>24</v>
      </c>
      <c r="E28" s="8">
        <v>0.25</v>
      </c>
      <c r="F28" s="26" t="s">
        <v>23</v>
      </c>
      <c r="G28" s="15">
        <v>1.77</v>
      </c>
      <c r="H28" s="14" t="s">
        <v>24</v>
      </c>
      <c r="I28" s="14">
        <v>0.25</v>
      </c>
      <c r="J28" s="14" t="s">
        <v>24</v>
      </c>
      <c r="K28" s="14">
        <v>0.25</v>
      </c>
      <c r="L28" s="14"/>
      <c r="M28" s="14"/>
      <c r="N28" s="14">
        <f>C28+E28+G28+I28+K28+M28</f>
        <v>2.77</v>
      </c>
    </row>
    <row r="29" spans="1:14" s="115" customFormat="1" ht="12" customHeight="1" x14ac:dyDescent="0.3">
      <c r="A29" s="20"/>
      <c r="B29" s="52" t="s">
        <v>99</v>
      </c>
      <c r="C29" s="122" t="s">
        <v>95</v>
      </c>
      <c r="D29" s="85"/>
      <c r="E29" s="85"/>
      <c r="F29" s="52"/>
      <c r="G29" s="5"/>
      <c r="H29" s="52" t="s">
        <v>99</v>
      </c>
      <c r="I29" s="5"/>
      <c r="J29" s="85"/>
      <c r="K29" s="5"/>
      <c r="L29" s="5"/>
      <c r="M29" s="5"/>
      <c r="N29" s="5"/>
    </row>
    <row r="30" spans="1:14" s="95" customFormat="1" x14ac:dyDescent="0.3">
      <c r="A30" s="7">
        <v>7</v>
      </c>
      <c r="B30" s="14" t="s">
        <v>23</v>
      </c>
      <c r="C30" s="14">
        <v>0.81</v>
      </c>
      <c r="D30" s="8"/>
      <c r="E30" s="8"/>
      <c r="F30" s="8"/>
      <c r="G30" s="14"/>
      <c r="H30" s="14" t="s">
        <v>23</v>
      </c>
      <c r="I30" s="14">
        <v>0.8</v>
      </c>
      <c r="J30" s="8"/>
      <c r="K30" s="14"/>
      <c r="L30" s="8"/>
      <c r="M30" s="14"/>
      <c r="N30" s="14">
        <f>C30+E30+G30+I30+K30+M30</f>
        <v>1.61</v>
      </c>
    </row>
    <row r="31" spans="1:14" s="95" customFormat="1" ht="11.25" customHeight="1" x14ac:dyDescent="0.3">
      <c r="A31" s="3"/>
      <c r="B31" s="52" t="s">
        <v>100</v>
      </c>
      <c r="C31" s="5"/>
      <c r="D31" s="52"/>
      <c r="E31" s="85"/>
      <c r="F31" s="52" t="s">
        <v>100</v>
      </c>
      <c r="G31" s="5"/>
      <c r="H31" s="5"/>
      <c r="I31" s="5"/>
      <c r="J31" s="52" t="s">
        <v>100</v>
      </c>
      <c r="K31" s="4"/>
      <c r="L31" s="4"/>
      <c r="M31" s="4"/>
      <c r="N31" s="4"/>
    </row>
    <row r="32" spans="1:14" s="95" customFormat="1" x14ac:dyDescent="0.3">
      <c r="A32" s="7">
        <v>5.67</v>
      </c>
      <c r="B32" s="21" t="s">
        <v>23</v>
      </c>
      <c r="C32" s="14">
        <v>0.81</v>
      </c>
      <c r="D32" s="21"/>
      <c r="E32" s="8"/>
      <c r="F32" s="21" t="s">
        <v>24</v>
      </c>
      <c r="G32" s="14">
        <v>0.25</v>
      </c>
      <c r="H32" s="14"/>
      <c r="I32" s="14"/>
      <c r="J32" s="21" t="s">
        <v>24</v>
      </c>
      <c r="K32" s="14">
        <v>0.25</v>
      </c>
      <c r="L32" s="8"/>
      <c r="M32" s="14"/>
      <c r="N32" s="14">
        <f>C32+E32+G32+I32+K32+M32</f>
        <v>1.31</v>
      </c>
    </row>
    <row r="33" spans="1:14" s="95" customFormat="1" ht="14.25" customHeight="1" x14ac:dyDescent="0.3">
      <c r="A33" s="3"/>
      <c r="B33" s="52" t="s">
        <v>101</v>
      </c>
      <c r="C33" s="5"/>
      <c r="D33" s="52"/>
      <c r="E33" s="85"/>
      <c r="F33" s="52" t="s">
        <v>101</v>
      </c>
      <c r="G33" s="5"/>
      <c r="H33" s="5"/>
      <c r="I33" s="5"/>
      <c r="J33" s="52" t="s">
        <v>101</v>
      </c>
      <c r="K33" s="4"/>
      <c r="L33" s="4"/>
      <c r="M33" s="4"/>
      <c r="N33" s="4"/>
    </row>
    <row r="34" spans="1:14" s="95" customFormat="1" x14ac:dyDescent="0.3">
      <c r="A34" s="7">
        <v>5.68</v>
      </c>
      <c r="B34" s="21" t="s">
        <v>24</v>
      </c>
      <c r="C34" s="14">
        <v>0.25</v>
      </c>
      <c r="D34" s="21"/>
      <c r="E34" s="8"/>
      <c r="F34" s="21" t="s">
        <v>23</v>
      </c>
      <c r="G34" s="14">
        <v>0.81</v>
      </c>
      <c r="H34" s="14"/>
      <c r="I34" s="14"/>
      <c r="J34" s="21" t="s">
        <v>24</v>
      </c>
      <c r="K34" s="14">
        <v>0.25</v>
      </c>
      <c r="L34" s="8"/>
      <c r="M34" s="14"/>
      <c r="N34" s="14">
        <f>C34+E34+G34+I34+K34+M34</f>
        <v>1.31</v>
      </c>
    </row>
    <row r="35" spans="1:14" s="95" customFormat="1" ht="11.25" customHeight="1" x14ac:dyDescent="0.3">
      <c r="A35" s="3"/>
      <c r="B35" s="52"/>
      <c r="C35" s="5"/>
      <c r="D35" s="52" t="s">
        <v>102</v>
      </c>
      <c r="E35" s="85"/>
      <c r="F35" s="85"/>
      <c r="G35" s="5"/>
      <c r="H35" s="5"/>
      <c r="I35" s="5"/>
      <c r="J35" s="52" t="s">
        <v>102</v>
      </c>
      <c r="K35" s="4"/>
      <c r="L35" s="4"/>
      <c r="M35" s="4"/>
      <c r="N35" s="4"/>
    </row>
    <row r="36" spans="1:14" x14ac:dyDescent="0.3">
      <c r="A36" s="7">
        <v>6</v>
      </c>
      <c r="B36" s="21"/>
      <c r="C36" s="14"/>
      <c r="D36" s="14" t="s">
        <v>23</v>
      </c>
      <c r="E36" s="8">
        <v>0.7</v>
      </c>
      <c r="F36" s="8"/>
      <c r="G36" s="14"/>
      <c r="H36" s="14"/>
      <c r="I36" s="14"/>
      <c r="J36" s="14" t="s">
        <v>23</v>
      </c>
      <c r="K36" s="14">
        <v>0.69</v>
      </c>
      <c r="L36" s="8"/>
      <c r="M36" s="14"/>
      <c r="N36" s="14">
        <f>C36+E36+G36+I36+K36+M36</f>
        <v>1.39</v>
      </c>
    </row>
    <row r="37" spans="1:14" ht="12.75" customHeight="1" x14ac:dyDescent="0.3">
      <c r="A37" s="3"/>
      <c r="B37" s="52"/>
      <c r="C37" s="5"/>
      <c r="D37" s="85" t="s">
        <v>103</v>
      </c>
      <c r="E37" s="85"/>
      <c r="F37" s="52"/>
      <c r="G37" s="5"/>
      <c r="H37" s="5"/>
      <c r="I37" s="5"/>
      <c r="J37" s="85" t="s">
        <v>103</v>
      </c>
      <c r="K37" s="85"/>
      <c r="L37" s="4"/>
      <c r="M37" s="4"/>
      <c r="N37" s="4"/>
    </row>
    <row r="38" spans="1:14" ht="13.5" customHeight="1" x14ac:dyDescent="0.3">
      <c r="A38" s="7">
        <v>8.66</v>
      </c>
      <c r="B38" s="21"/>
      <c r="C38" s="14"/>
      <c r="D38" s="8" t="s">
        <v>23</v>
      </c>
      <c r="E38" s="8">
        <v>1</v>
      </c>
      <c r="F38" s="8"/>
      <c r="G38" s="14"/>
      <c r="H38" s="14"/>
      <c r="I38" s="14"/>
      <c r="J38" s="8" t="s">
        <v>23</v>
      </c>
      <c r="K38" s="8">
        <v>1</v>
      </c>
      <c r="L38" s="8"/>
      <c r="M38" s="14"/>
      <c r="N38" s="14">
        <f>C38+E38+G38+I38+K38+M38</f>
        <v>2</v>
      </c>
    </row>
    <row r="39" spans="1:14" x14ac:dyDescent="0.3">
      <c r="A39" s="63">
        <f>SUM(A3:A38)</f>
        <v>124.35</v>
      </c>
      <c r="B39" s="64" t="s">
        <v>9</v>
      </c>
      <c r="C39" s="65">
        <f>SUM(C3:C38)</f>
        <v>5.74</v>
      </c>
      <c r="D39" s="66"/>
      <c r="E39" s="65">
        <f>SUM(E3:E38)</f>
        <v>6.61</v>
      </c>
      <c r="F39" s="67"/>
      <c r="G39" s="65">
        <f>SUM(G3:G38)</f>
        <v>4.9600000000000009</v>
      </c>
      <c r="H39" s="64"/>
      <c r="I39" s="65">
        <f>SUM(I3:I38)</f>
        <v>4.3100000000000005</v>
      </c>
      <c r="J39" s="68"/>
      <c r="K39" s="65">
        <f>SUM(K3:K38)</f>
        <v>7.07</v>
      </c>
      <c r="L39" s="66"/>
      <c r="M39" s="69">
        <f>SUM(M3:M10)</f>
        <v>0</v>
      </c>
      <c r="N39" s="83">
        <f>SUM(N3:N38)</f>
        <v>28.689999999999994</v>
      </c>
    </row>
    <row r="40" spans="1:14" x14ac:dyDescent="0.3">
      <c r="A40" s="70"/>
      <c r="B40" s="18" t="s">
        <v>35</v>
      </c>
      <c r="C40" s="71"/>
      <c r="D40" s="18"/>
      <c r="E40" s="286" t="s">
        <v>43</v>
      </c>
      <c r="F40" s="286"/>
      <c r="G40" s="18"/>
      <c r="H40" s="18" t="s">
        <v>34</v>
      </c>
      <c r="I40" s="18"/>
      <c r="J40" s="70"/>
      <c r="K40" s="18"/>
      <c r="L40" s="18"/>
      <c r="M40" s="18"/>
      <c r="N40" s="18"/>
    </row>
    <row r="41" spans="1:14" x14ac:dyDescent="0.3">
      <c r="A41" s="70"/>
      <c r="B41" s="18" t="s">
        <v>12</v>
      </c>
      <c r="C41" s="71"/>
      <c r="D41" s="74" t="s">
        <v>105</v>
      </c>
      <c r="F41" t="s">
        <v>104</v>
      </c>
      <c r="G41" s="18"/>
      <c r="H41" s="18"/>
      <c r="I41" s="76">
        <f>N39*4.33</f>
        <v>124.22769999999997</v>
      </c>
      <c r="J41" s="70"/>
      <c r="K41" s="18"/>
      <c r="L41" s="18"/>
      <c r="M41" s="18"/>
      <c r="N41" s="18"/>
    </row>
    <row r="42" spans="1:14" x14ac:dyDescent="0.3">
      <c r="A42" s="18"/>
      <c r="C42" s="18"/>
      <c r="E42" s="70"/>
      <c r="G42" s="100"/>
      <c r="H42" s="75"/>
      <c r="J42" s="75"/>
      <c r="K42" s="75"/>
      <c r="L42" s="75"/>
      <c r="M42" s="75"/>
      <c r="N42" s="75"/>
    </row>
  </sheetData>
  <mergeCells count="1">
    <mergeCell ref="E40:F40"/>
  </mergeCells>
  <pageMargins left="0" right="0" top="0" bottom="0" header="0" footer="0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3" workbookViewId="0">
      <selection activeCell="F37" sqref="F37"/>
    </sheetView>
  </sheetViews>
  <sheetFormatPr baseColWidth="10" defaultRowHeight="14.4" x14ac:dyDescent="0.3"/>
  <cols>
    <col min="1" max="1" width="7.109375" customWidth="1"/>
    <col min="2" max="2" width="14.5546875" customWidth="1"/>
    <col min="3" max="3" width="6" customWidth="1"/>
    <col min="4" max="4" width="19.33203125" customWidth="1"/>
    <col min="5" max="5" width="5.88671875" customWidth="1"/>
    <col min="6" max="6" width="15.109375" customWidth="1"/>
    <col min="7" max="7" width="5.44140625" customWidth="1"/>
    <col min="8" max="8" width="13.6640625" customWidth="1"/>
    <col min="9" max="9" width="6" customWidth="1"/>
    <col min="10" max="10" width="19.33203125" customWidth="1"/>
    <col min="11" max="11" width="7" customWidth="1"/>
    <col min="12" max="12" width="5.33203125" customWidth="1"/>
    <col min="13" max="13" width="5.44140625" customWidth="1"/>
    <col min="14" max="14" width="7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ht="21.6" x14ac:dyDescent="0.3">
      <c r="A3" s="27"/>
      <c r="B3" s="28" t="s">
        <v>25</v>
      </c>
      <c r="C3" s="55"/>
      <c r="D3" s="28" t="s">
        <v>25</v>
      </c>
      <c r="E3" s="81"/>
      <c r="F3" s="28" t="s">
        <v>25</v>
      </c>
      <c r="G3" s="55"/>
      <c r="H3" s="28" t="s">
        <v>25</v>
      </c>
      <c r="I3" s="55"/>
      <c r="J3" s="28" t="s">
        <v>25</v>
      </c>
      <c r="K3" s="55"/>
      <c r="L3" s="29"/>
      <c r="M3" s="55"/>
      <c r="N3" s="29"/>
    </row>
    <row r="4" spans="1:14" x14ac:dyDescent="0.3">
      <c r="A4" s="31">
        <v>14.08</v>
      </c>
      <c r="B4" s="32" t="s">
        <v>24</v>
      </c>
      <c r="C4" s="44">
        <v>0.36</v>
      </c>
      <c r="D4" s="33" t="s">
        <v>22</v>
      </c>
      <c r="E4" s="44">
        <v>0.36</v>
      </c>
      <c r="F4" s="34" t="s">
        <v>24</v>
      </c>
      <c r="G4" s="44">
        <v>0.36</v>
      </c>
      <c r="H4" s="33" t="s">
        <v>26</v>
      </c>
      <c r="I4" s="44">
        <v>1.81</v>
      </c>
      <c r="J4" s="33" t="s">
        <v>24</v>
      </c>
      <c r="K4" s="44">
        <v>0.36</v>
      </c>
      <c r="L4" s="33"/>
      <c r="M4" s="44"/>
      <c r="N4" s="33">
        <f>C4+E4+G4+I4+K4+M4</f>
        <v>3.25</v>
      </c>
    </row>
    <row r="5" spans="1:14" x14ac:dyDescent="0.3">
      <c r="A5" s="27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6"/>
      <c r="N5" s="4"/>
    </row>
    <row r="6" spans="1:14" x14ac:dyDescent="0.3">
      <c r="A6" s="31">
        <v>4</v>
      </c>
      <c r="B6" s="34"/>
      <c r="C6" s="44"/>
      <c r="D6" s="33" t="s">
        <v>22</v>
      </c>
      <c r="E6" s="78">
        <v>0.33</v>
      </c>
      <c r="F6" s="34"/>
      <c r="G6" s="44"/>
      <c r="H6" s="33"/>
      <c r="I6" s="78"/>
      <c r="J6" s="33" t="s">
        <v>23</v>
      </c>
      <c r="K6" s="78">
        <v>0.59</v>
      </c>
      <c r="L6" s="8"/>
      <c r="M6" s="10"/>
      <c r="N6" s="14">
        <f>K6+I6+G6+E6+C6</f>
        <v>0.91999999999999993</v>
      </c>
    </row>
    <row r="7" spans="1:14" x14ac:dyDescent="0.3">
      <c r="A7" s="4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4"/>
    </row>
    <row r="8" spans="1:14" x14ac:dyDescent="0.3">
      <c r="A8" s="50">
        <v>6</v>
      </c>
      <c r="B8" s="34"/>
      <c r="C8" s="44"/>
      <c r="D8" s="33" t="s">
        <v>23</v>
      </c>
      <c r="E8" s="78">
        <v>1.05</v>
      </c>
      <c r="F8" s="34"/>
      <c r="G8" s="78"/>
      <c r="H8" s="33"/>
      <c r="I8" s="78"/>
      <c r="J8" s="33" t="s">
        <v>24</v>
      </c>
      <c r="K8" s="78">
        <v>0.33</v>
      </c>
      <c r="L8" s="13"/>
      <c r="M8" s="80"/>
      <c r="N8" s="14">
        <f t="shared" ref="N8:N10" si="0">K8+I8+G8+E8+C8</f>
        <v>1.3800000000000001</v>
      </c>
    </row>
    <row r="9" spans="1:14" x14ac:dyDescent="0.3">
      <c r="A9" s="3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4"/>
    </row>
    <row r="10" spans="1:14" x14ac:dyDescent="0.3">
      <c r="A10" s="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14">
        <f t="shared" si="0"/>
        <v>2.02</v>
      </c>
    </row>
    <row r="11" spans="1:14" x14ac:dyDescent="0.3">
      <c r="A11" s="11"/>
      <c r="B11" s="27"/>
      <c r="C11" s="12"/>
      <c r="D11" s="101"/>
      <c r="E11" s="102"/>
      <c r="F11" s="103" t="s">
        <v>77</v>
      </c>
      <c r="G11" s="102"/>
      <c r="H11" s="4"/>
      <c r="I11" s="4"/>
      <c r="J11" s="4"/>
      <c r="K11" s="4"/>
      <c r="L11" s="4"/>
      <c r="M11" s="4"/>
      <c r="N11" s="4"/>
    </row>
    <row r="12" spans="1:14" x14ac:dyDescent="0.3">
      <c r="A12" s="13">
        <v>3.25</v>
      </c>
      <c r="B12" s="31"/>
      <c r="C12" s="8"/>
      <c r="D12" s="26"/>
      <c r="E12" s="16"/>
      <c r="F12" s="26" t="s">
        <v>23</v>
      </c>
      <c r="G12" s="16">
        <v>0.75</v>
      </c>
      <c r="H12" s="14"/>
      <c r="I12" s="14"/>
      <c r="J12" s="14"/>
      <c r="K12" s="14"/>
      <c r="L12" s="14"/>
      <c r="M12" s="14"/>
      <c r="N12" s="14">
        <v>0.75</v>
      </c>
    </row>
    <row r="13" spans="1:14" ht="24.6" x14ac:dyDescent="0.3">
      <c r="A13" s="86">
        <v>3.25</v>
      </c>
      <c r="B13" s="104"/>
      <c r="C13" s="85"/>
      <c r="D13" s="105"/>
      <c r="E13" s="106"/>
      <c r="F13" s="101" t="s">
        <v>78</v>
      </c>
      <c r="G13" s="102"/>
      <c r="H13" s="5"/>
      <c r="I13" s="5"/>
      <c r="J13" s="5"/>
      <c r="K13" s="5"/>
      <c r="L13" s="5"/>
      <c r="M13" s="5"/>
      <c r="N13" s="5"/>
    </row>
    <row r="14" spans="1:14" x14ac:dyDescent="0.3">
      <c r="A14" s="86"/>
      <c r="B14" s="104"/>
      <c r="C14" s="85"/>
      <c r="D14" s="105"/>
      <c r="E14" s="106"/>
      <c r="F14" s="105"/>
      <c r="G14" s="107">
        <v>0.75</v>
      </c>
      <c r="H14" s="5"/>
      <c r="I14" s="5"/>
      <c r="J14" s="5"/>
      <c r="K14" s="5"/>
      <c r="L14" s="5"/>
      <c r="M14" s="5"/>
      <c r="N14" s="5">
        <v>0.75</v>
      </c>
    </row>
    <row r="15" spans="1:14" x14ac:dyDescent="0.3">
      <c r="A15" s="11"/>
      <c r="B15" s="27"/>
      <c r="C15" s="12"/>
      <c r="D15" s="101" t="s">
        <v>79</v>
      </c>
      <c r="E15" s="108"/>
      <c r="F15" s="101"/>
      <c r="G15" s="102"/>
      <c r="H15" s="4"/>
      <c r="I15" s="4"/>
      <c r="J15" s="4" t="s">
        <v>79</v>
      </c>
      <c r="K15" s="4"/>
      <c r="L15" s="4"/>
      <c r="M15" s="4"/>
      <c r="N15" s="4"/>
    </row>
    <row r="16" spans="1:14" x14ac:dyDescent="0.3">
      <c r="A16" s="86">
        <v>5.75</v>
      </c>
      <c r="B16" s="104"/>
      <c r="C16" s="85"/>
      <c r="D16" s="105" t="s">
        <v>24</v>
      </c>
      <c r="E16" s="106">
        <v>0.33</v>
      </c>
      <c r="F16" s="105"/>
      <c r="G16" s="107"/>
      <c r="H16" s="5"/>
      <c r="I16" s="5"/>
      <c r="J16" s="5" t="s">
        <v>23</v>
      </c>
      <c r="K16" s="5">
        <v>1</v>
      </c>
      <c r="L16" s="5"/>
      <c r="M16" s="5"/>
      <c r="N16" s="5">
        <f>C16+E16+G16+I16+K16</f>
        <v>1.33</v>
      </c>
    </row>
    <row r="17" spans="1:14" ht="21.6" x14ac:dyDescent="0.3">
      <c r="A17" s="111"/>
      <c r="B17" s="81" t="s">
        <v>82</v>
      </c>
      <c r="C17" s="12"/>
      <c r="D17" s="101"/>
      <c r="E17" s="108"/>
      <c r="F17" s="101"/>
      <c r="G17" s="102"/>
      <c r="H17" s="81" t="s">
        <v>82</v>
      </c>
      <c r="I17" s="4"/>
      <c r="J17" s="4"/>
      <c r="K17" s="4"/>
      <c r="L17" s="4"/>
      <c r="M17" s="4"/>
      <c r="N17" s="4"/>
    </row>
    <row r="18" spans="1:14" x14ac:dyDescent="0.3">
      <c r="A18" s="110">
        <v>6.26</v>
      </c>
      <c r="B18" s="31" t="s">
        <v>23</v>
      </c>
      <c r="C18" s="8">
        <v>1</v>
      </c>
      <c r="D18" s="26"/>
      <c r="E18" s="109"/>
      <c r="F18" s="26"/>
      <c r="G18" s="16"/>
      <c r="H18" s="14" t="s">
        <v>24</v>
      </c>
      <c r="I18" s="14">
        <v>0.44</v>
      </c>
      <c r="J18" s="14"/>
      <c r="K18" s="14"/>
      <c r="L18" s="14"/>
      <c r="M18" s="14"/>
      <c r="N18" s="14">
        <f>C18+I18</f>
        <v>1.44</v>
      </c>
    </row>
    <row r="19" spans="1:14" x14ac:dyDescent="0.3">
      <c r="A19" s="3"/>
      <c r="B19" s="52"/>
      <c r="C19" s="4"/>
      <c r="D19" s="51" t="s">
        <v>83</v>
      </c>
      <c r="E19" s="4"/>
      <c r="F19" s="52"/>
      <c r="G19" s="4"/>
      <c r="H19" s="52"/>
      <c r="I19" s="12"/>
      <c r="J19" s="51" t="s">
        <v>83</v>
      </c>
      <c r="K19" s="4"/>
      <c r="L19" s="51"/>
      <c r="M19" s="4"/>
      <c r="N19" s="4"/>
    </row>
    <row r="20" spans="1:14" x14ac:dyDescent="0.3">
      <c r="A20" s="7">
        <v>6</v>
      </c>
      <c r="B20" s="8"/>
      <c r="C20" s="14"/>
      <c r="D20" s="14" t="s">
        <v>23</v>
      </c>
      <c r="E20" s="26">
        <v>1.03</v>
      </c>
      <c r="F20" s="14"/>
      <c r="G20" s="14"/>
      <c r="H20" s="14"/>
      <c r="I20" s="14"/>
      <c r="J20" s="14" t="s">
        <v>24</v>
      </c>
      <c r="K20" s="14">
        <v>0.35</v>
      </c>
      <c r="L20" s="14"/>
      <c r="M20" s="14"/>
      <c r="N20" s="14">
        <f>C20+E20+G20+I20+K20+M20</f>
        <v>1.38</v>
      </c>
    </row>
    <row r="21" spans="1:14" ht="18.75" customHeight="1" x14ac:dyDescent="0.3">
      <c r="A21" s="3">
        <v>12</v>
      </c>
      <c r="B21" s="45" t="s">
        <v>84</v>
      </c>
      <c r="C21" s="4"/>
      <c r="D21" s="45"/>
      <c r="E21" s="4"/>
      <c r="F21" s="52" t="s">
        <v>84</v>
      </c>
      <c r="G21" s="6"/>
      <c r="H21" s="52"/>
      <c r="I21" s="4"/>
      <c r="J21" s="52" t="s">
        <v>84</v>
      </c>
      <c r="K21" s="4"/>
      <c r="L21" s="52"/>
      <c r="M21" s="4"/>
      <c r="N21" s="4"/>
    </row>
    <row r="22" spans="1:14" x14ac:dyDescent="0.3">
      <c r="A22" s="7"/>
      <c r="B22" s="33" t="s">
        <v>23</v>
      </c>
      <c r="C22" s="82">
        <v>1.22</v>
      </c>
      <c r="D22" s="33"/>
      <c r="E22" s="82"/>
      <c r="F22" s="8" t="s">
        <v>24</v>
      </c>
      <c r="G22" s="10">
        <v>0.33</v>
      </c>
      <c r="H22" s="8"/>
      <c r="I22" s="14"/>
      <c r="J22" s="14" t="s">
        <v>23</v>
      </c>
      <c r="K22" s="14">
        <v>1.22</v>
      </c>
      <c r="L22" s="14"/>
      <c r="M22" s="14"/>
      <c r="N22" s="14">
        <f>C22+E22+G22+I22+K22+M22</f>
        <v>2.77</v>
      </c>
    </row>
    <row r="23" spans="1:14" x14ac:dyDescent="0.3">
      <c r="A23" s="3"/>
      <c r="B23" s="85" t="s">
        <v>85</v>
      </c>
      <c r="C23" s="5"/>
      <c r="D23" s="85"/>
      <c r="E23" s="5"/>
      <c r="F23" s="85"/>
      <c r="G23" s="5"/>
      <c r="H23" s="6"/>
      <c r="I23" s="85"/>
      <c r="J23" s="85" t="s">
        <v>85</v>
      </c>
      <c r="K23" s="5"/>
      <c r="L23" s="5"/>
      <c r="M23" s="5"/>
      <c r="N23" s="5"/>
    </row>
    <row r="24" spans="1:14" x14ac:dyDescent="0.3">
      <c r="A24" s="7">
        <v>5.41</v>
      </c>
      <c r="B24" s="14" t="s">
        <v>22</v>
      </c>
      <c r="C24" s="14">
        <v>0.33</v>
      </c>
      <c r="D24" s="8"/>
      <c r="E24" s="14"/>
      <c r="F24" s="14"/>
      <c r="G24" s="14"/>
      <c r="H24" s="10"/>
      <c r="I24" s="14"/>
      <c r="J24" s="14" t="s">
        <v>23</v>
      </c>
      <c r="K24" s="14">
        <v>0.92</v>
      </c>
      <c r="L24" s="14"/>
      <c r="M24" s="14"/>
      <c r="N24" s="14">
        <f>C24+E24+G24+I24+K24</f>
        <v>1.25</v>
      </c>
    </row>
    <row r="25" spans="1:14" ht="15" customHeight="1" x14ac:dyDescent="0.3">
      <c r="A25" s="3"/>
      <c r="C25" s="4"/>
      <c r="D25" s="52" t="s">
        <v>86</v>
      </c>
      <c r="E25" s="4"/>
      <c r="F25" s="52"/>
      <c r="G25" s="4"/>
      <c r="I25" s="4"/>
      <c r="J25" s="52" t="s">
        <v>86</v>
      </c>
      <c r="K25" s="4"/>
      <c r="L25" s="52"/>
      <c r="M25" s="4"/>
      <c r="N25" s="4"/>
    </row>
    <row r="26" spans="1:14" ht="33.75" customHeight="1" x14ac:dyDescent="0.3">
      <c r="A26" s="7">
        <v>6.64</v>
      </c>
      <c r="B26" s="8"/>
      <c r="C26" s="14"/>
      <c r="D26" s="14" t="s">
        <v>23</v>
      </c>
      <c r="E26" s="26">
        <v>1.2</v>
      </c>
      <c r="F26" s="8"/>
      <c r="G26" s="14"/>
      <c r="H26" s="8"/>
      <c r="I26" s="14"/>
      <c r="J26" s="112" t="s">
        <v>87</v>
      </c>
      <c r="K26" s="14">
        <v>0.33</v>
      </c>
      <c r="L26" s="112"/>
      <c r="M26" s="14"/>
      <c r="N26" s="14">
        <f>C26+E26+G26+I26+K26+M26</f>
        <v>1.53</v>
      </c>
    </row>
    <row r="27" spans="1:14" x14ac:dyDescent="0.3">
      <c r="A27" s="36"/>
      <c r="B27" s="12"/>
      <c r="C27" s="4"/>
      <c r="D27" s="4" t="s">
        <v>88</v>
      </c>
      <c r="E27" s="113"/>
      <c r="F27" s="12"/>
      <c r="G27" s="101"/>
      <c r="H27" s="4" t="s">
        <v>88</v>
      </c>
      <c r="I27" s="101"/>
      <c r="J27" s="4" t="s">
        <v>88</v>
      </c>
      <c r="K27" s="4"/>
      <c r="L27" s="4"/>
      <c r="M27" s="4"/>
      <c r="N27" s="4"/>
    </row>
    <row r="28" spans="1:14" x14ac:dyDescent="0.3">
      <c r="A28" s="38">
        <v>6.11</v>
      </c>
      <c r="B28" s="8"/>
      <c r="C28" s="14"/>
      <c r="D28" s="14" t="s">
        <v>22</v>
      </c>
      <c r="E28" s="114">
        <v>0.25</v>
      </c>
      <c r="F28" s="8"/>
      <c r="G28" s="26"/>
      <c r="H28" s="14" t="s">
        <v>23</v>
      </c>
      <c r="I28" s="26">
        <v>0.91</v>
      </c>
      <c r="J28" s="14" t="s">
        <v>22</v>
      </c>
      <c r="K28" s="14">
        <v>0.25</v>
      </c>
      <c r="L28" s="14"/>
      <c r="M28" s="14"/>
      <c r="N28" s="14">
        <f>M28+I28+E28</f>
        <v>1.1600000000000001</v>
      </c>
    </row>
    <row r="29" spans="1:14" x14ac:dyDescent="0.3">
      <c r="A29" s="63">
        <f>SUM(A3:A28)</f>
        <v>87.5</v>
      </c>
      <c r="B29" s="64" t="s">
        <v>9</v>
      </c>
      <c r="C29" s="65">
        <f>SUM(C3:C28)</f>
        <v>3.92</v>
      </c>
      <c r="D29" s="66"/>
      <c r="E29" s="65">
        <f>SUM(E3:E28)</f>
        <v>4.55</v>
      </c>
      <c r="F29" s="67"/>
      <c r="G29" s="65">
        <f>SUM(G3:G28)</f>
        <v>2.19</v>
      </c>
      <c r="H29" s="64"/>
      <c r="I29" s="65">
        <f>SUM(I3:I28)</f>
        <v>4.17</v>
      </c>
      <c r="J29" s="68"/>
      <c r="K29" s="65">
        <f>SUM(K3:K28)</f>
        <v>5.3500000000000005</v>
      </c>
      <c r="L29" s="66"/>
      <c r="M29" s="69">
        <f>SUM(M3:M10)</f>
        <v>0</v>
      </c>
      <c r="N29" s="83">
        <f>SUM(N3:N28)</f>
        <v>19.93</v>
      </c>
    </row>
    <row r="30" spans="1:14" x14ac:dyDescent="0.3">
      <c r="A30" s="70"/>
      <c r="B30" s="71"/>
      <c r="C30" s="71"/>
      <c r="D30" s="18"/>
      <c r="E30" s="72"/>
      <c r="F30" s="73"/>
      <c r="G30" s="18"/>
      <c r="H30" s="18" t="s">
        <v>34</v>
      </c>
      <c r="I30" s="18"/>
      <c r="J30" s="70"/>
      <c r="K30" s="18"/>
      <c r="L30" s="18"/>
      <c r="M30" s="18"/>
      <c r="N30" s="18"/>
    </row>
    <row r="31" spans="1:14" x14ac:dyDescent="0.3">
      <c r="A31" s="70"/>
      <c r="B31" s="18" t="s">
        <v>35</v>
      </c>
      <c r="C31" s="71"/>
      <c r="D31" s="18"/>
      <c r="E31" s="286" t="s">
        <v>43</v>
      </c>
      <c r="F31" s="286"/>
      <c r="G31" s="18"/>
      <c r="H31" s="18"/>
      <c r="I31" s="18"/>
      <c r="J31" s="70"/>
      <c r="K31" s="18"/>
      <c r="L31" s="18"/>
      <c r="M31" s="18"/>
      <c r="N31" s="18"/>
    </row>
    <row r="32" spans="1:14" x14ac:dyDescent="0.3">
      <c r="A32" s="18"/>
      <c r="B32" s="18" t="s">
        <v>12</v>
      </c>
      <c r="C32" s="18"/>
      <c r="D32" s="74" t="s">
        <v>90</v>
      </c>
      <c r="E32" s="70"/>
      <c r="F32" t="s">
        <v>89</v>
      </c>
      <c r="G32" s="100"/>
      <c r="H32" s="75"/>
      <c r="I32" s="76">
        <f>N29*4.33</f>
        <v>86.296899999999994</v>
      </c>
      <c r="J32" s="75"/>
      <c r="K32" s="75"/>
      <c r="L32" s="75"/>
      <c r="M32" s="75"/>
      <c r="N32" s="75"/>
    </row>
    <row r="34" spans="2:2" x14ac:dyDescent="0.3">
      <c r="B34" s="71"/>
    </row>
  </sheetData>
  <mergeCells count="1">
    <mergeCell ref="E31:F31"/>
  </mergeCells>
  <pageMargins left="0" right="0" top="0" bottom="0" header="0" footer="0"/>
  <pageSetup paperSize="9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4"/>
    </sheetView>
  </sheetViews>
  <sheetFormatPr baseColWidth="10" defaultRowHeight="14.4" x14ac:dyDescent="0.3"/>
  <cols>
    <col min="1" max="1" width="8.33203125" customWidth="1"/>
    <col min="2" max="2" width="14.6640625" customWidth="1"/>
    <col min="3" max="3" width="7.44140625" customWidth="1"/>
    <col min="4" max="4" width="14.5546875" customWidth="1"/>
    <col min="5" max="5" width="7" customWidth="1"/>
    <col min="6" max="6" width="14" customWidth="1"/>
    <col min="7" max="7" width="7.109375" customWidth="1"/>
    <col min="8" max="8" width="13.109375" customWidth="1"/>
    <col min="9" max="9" width="7" customWidth="1"/>
    <col min="10" max="10" width="13.109375" customWidth="1"/>
    <col min="11" max="11" width="5.33203125" customWidth="1"/>
    <col min="12" max="12" width="6" customWidth="1"/>
    <col min="13" max="13" width="5" customWidth="1"/>
    <col min="14" max="14" width="6.6640625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ht="28.5" customHeight="1" x14ac:dyDescent="0.3">
      <c r="A3" s="27"/>
      <c r="B3" s="28" t="s">
        <v>25</v>
      </c>
      <c r="C3" s="55"/>
      <c r="D3" s="28" t="s">
        <v>25</v>
      </c>
      <c r="E3" s="81"/>
      <c r="F3" s="28" t="s">
        <v>25</v>
      </c>
      <c r="G3" s="55"/>
      <c r="H3" s="28" t="s">
        <v>25</v>
      </c>
      <c r="I3" s="55"/>
      <c r="J3" s="28" t="s">
        <v>25</v>
      </c>
      <c r="K3" s="55"/>
      <c r="L3" s="29"/>
      <c r="M3" s="55"/>
      <c r="N3" s="29"/>
    </row>
    <row r="4" spans="1:14" x14ac:dyDescent="0.3">
      <c r="A4" s="31">
        <v>14.08</v>
      </c>
      <c r="B4" s="32" t="s">
        <v>24</v>
      </c>
      <c r="C4" s="44">
        <v>0.36</v>
      </c>
      <c r="D4" s="33" t="s">
        <v>22</v>
      </c>
      <c r="E4" s="44">
        <v>0.36</v>
      </c>
      <c r="F4" s="34" t="s">
        <v>24</v>
      </c>
      <c r="G4" s="44">
        <v>0.36</v>
      </c>
      <c r="H4" s="33" t="s">
        <v>26</v>
      </c>
      <c r="I4" s="44">
        <v>1.81</v>
      </c>
      <c r="J4" s="33" t="s">
        <v>24</v>
      </c>
      <c r="K4" s="44">
        <v>0.36</v>
      </c>
      <c r="L4" s="33"/>
      <c r="M4" s="44"/>
      <c r="N4" s="33">
        <f>C4+E4+G4+I4+K4+M4</f>
        <v>3.25</v>
      </c>
    </row>
    <row r="5" spans="1:14" x14ac:dyDescent="0.3">
      <c r="A5" s="27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6"/>
      <c r="N5" s="4"/>
    </row>
    <row r="6" spans="1:14" x14ac:dyDescent="0.3">
      <c r="A6" s="31">
        <v>4</v>
      </c>
      <c r="B6" s="34"/>
      <c r="C6" s="44"/>
      <c r="D6" s="33" t="s">
        <v>22</v>
      </c>
      <c r="E6" s="78">
        <v>0.33</v>
      </c>
      <c r="F6" s="34"/>
      <c r="G6" s="44"/>
      <c r="H6" s="33"/>
      <c r="I6" s="78"/>
      <c r="J6" s="33" t="s">
        <v>23</v>
      </c>
      <c r="K6" s="78">
        <v>0.59</v>
      </c>
      <c r="L6" s="8"/>
      <c r="M6" s="10"/>
      <c r="N6" s="14">
        <f>K6+I6+G6+E6+C6</f>
        <v>0.91999999999999993</v>
      </c>
    </row>
    <row r="7" spans="1:14" x14ac:dyDescent="0.3">
      <c r="A7" s="4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4"/>
    </row>
    <row r="8" spans="1:14" x14ac:dyDescent="0.3">
      <c r="A8" s="50">
        <v>6</v>
      </c>
      <c r="B8" s="34"/>
      <c r="C8" s="44"/>
      <c r="D8" s="33" t="s">
        <v>23</v>
      </c>
      <c r="E8" s="78">
        <v>1.05</v>
      </c>
      <c r="F8" s="34"/>
      <c r="G8" s="78"/>
      <c r="H8" s="33"/>
      <c r="I8" s="78"/>
      <c r="J8" s="33" t="s">
        <v>24</v>
      </c>
      <c r="K8" s="78">
        <v>0.33</v>
      </c>
      <c r="L8" s="13"/>
      <c r="M8" s="80"/>
      <c r="N8" s="14">
        <f t="shared" ref="N8:N10" si="0">K8+I8+G8+E8+C8</f>
        <v>1.3800000000000001</v>
      </c>
    </row>
    <row r="9" spans="1:14" x14ac:dyDescent="0.3">
      <c r="A9" s="3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4"/>
    </row>
    <row r="10" spans="1:14" x14ac:dyDescent="0.3">
      <c r="A10" s="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14">
        <f t="shared" si="0"/>
        <v>2.02</v>
      </c>
    </row>
    <row r="11" spans="1:14" ht="18.75" customHeight="1" x14ac:dyDescent="0.3">
      <c r="A11" s="11"/>
      <c r="B11" s="27"/>
      <c r="C11" s="12"/>
      <c r="D11" s="101"/>
      <c r="E11" s="102"/>
      <c r="F11" s="103" t="s">
        <v>77</v>
      </c>
      <c r="G11" s="102"/>
      <c r="H11" s="4"/>
      <c r="I11" s="4"/>
      <c r="J11" s="4"/>
      <c r="K11" s="4"/>
      <c r="L11" s="4"/>
      <c r="M11" s="4"/>
      <c r="N11" s="4"/>
    </row>
    <row r="12" spans="1:14" x14ac:dyDescent="0.3">
      <c r="A12" s="13">
        <v>3.25</v>
      </c>
      <c r="B12" s="31"/>
      <c r="C12" s="8"/>
      <c r="D12" s="26"/>
      <c r="E12" s="16"/>
      <c r="F12" s="26" t="s">
        <v>23</v>
      </c>
      <c r="G12" s="16">
        <v>0.75</v>
      </c>
      <c r="H12" s="14"/>
      <c r="I12" s="14"/>
      <c r="J12" s="14"/>
      <c r="K12" s="14"/>
      <c r="L12" s="14"/>
      <c r="M12" s="14"/>
      <c r="N12" s="14">
        <v>0.75</v>
      </c>
    </row>
    <row r="13" spans="1:14" ht="24.6" x14ac:dyDescent="0.3">
      <c r="A13" s="86">
        <v>3.25</v>
      </c>
      <c r="B13" s="104"/>
      <c r="C13" s="85"/>
      <c r="D13" s="105"/>
      <c r="E13" s="106"/>
      <c r="F13" s="101" t="s">
        <v>78</v>
      </c>
      <c r="G13" s="102"/>
      <c r="H13" s="5"/>
      <c r="I13" s="5"/>
      <c r="J13" s="5"/>
      <c r="K13" s="5"/>
      <c r="L13" s="5"/>
      <c r="M13" s="5"/>
      <c r="N13" s="5"/>
    </row>
    <row r="14" spans="1:14" x14ac:dyDescent="0.3">
      <c r="A14" s="86"/>
      <c r="B14" s="104"/>
      <c r="C14" s="85"/>
      <c r="D14" s="105"/>
      <c r="E14" s="106"/>
      <c r="F14" s="105"/>
      <c r="G14" s="107">
        <v>0.75</v>
      </c>
      <c r="H14" s="5"/>
      <c r="I14" s="5"/>
      <c r="J14" s="5"/>
      <c r="K14" s="5"/>
      <c r="L14" s="5"/>
      <c r="M14" s="5"/>
      <c r="N14" s="5">
        <v>0.75</v>
      </c>
    </row>
    <row r="15" spans="1:14" x14ac:dyDescent="0.3">
      <c r="A15" s="11"/>
      <c r="B15" s="27"/>
      <c r="C15" s="12"/>
      <c r="D15" s="101" t="s">
        <v>79</v>
      </c>
      <c r="E15" s="108"/>
      <c r="F15" s="101"/>
      <c r="G15" s="102"/>
      <c r="H15" s="4"/>
      <c r="I15" s="4"/>
      <c r="J15" s="4" t="s">
        <v>79</v>
      </c>
      <c r="K15" s="4"/>
      <c r="L15" s="4"/>
      <c r="M15" s="4"/>
      <c r="N15" s="4"/>
    </row>
    <row r="16" spans="1:14" x14ac:dyDescent="0.3">
      <c r="A16" s="86">
        <v>5.75</v>
      </c>
      <c r="B16" s="104"/>
      <c r="C16" s="85"/>
      <c r="D16" s="105" t="s">
        <v>24</v>
      </c>
      <c r="E16" s="106">
        <v>0.33</v>
      </c>
      <c r="F16" s="105"/>
      <c r="G16" s="107"/>
      <c r="H16" s="5"/>
      <c r="I16" s="5"/>
      <c r="J16" s="5" t="s">
        <v>23</v>
      </c>
      <c r="K16" s="5">
        <v>1</v>
      </c>
      <c r="L16" s="5"/>
      <c r="M16" s="5"/>
      <c r="N16" s="5">
        <f>C16+E16+G16+I16+K16</f>
        <v>1.33</v>
      </c>
    </row>
    <row r="17" spans="1:14" ht="21.6" x14ac:dyDescent="0.3">
      <c r="A17" s="111"/>
      <c r="B17" s="81" t="s">
        <v>82</v>
      </c>
      <c r="C17" s="12"/>
      <c r="D17" s="101"/>
      <c r="E17" s="108"/>
      <c r="F17" s="101"/>
      <c r="G17" s="102"/>
      <c r="H17" s="81" t="s">
        <v>82</v>
      </c>
      <c r="I17" s="4"/>
      <c r="J17" s="4"/>
      <c r="K17" s="4"/>
      <c r="L17" s="4"/>
      <c r="M17" s="4"/>
      <c r="N17" s="4"/>
    </row>
    <row r="18" spans="1:14" x14ac:dyDescent="0.3">
      <c r="A18" s="110">
        <v>6.26</v>
      </c>
      <c r="B18" s="31" t="s">
        <v>23</v>
      </c>
      <c r="C18" s="8">
        <v>1</v>
      </c>
      <c r="D18" s="26"/>
      <c r="E18" s="109"/>
      <c r="F18" s="26"/>
      <c r="G18" s="16"/>
      <c r="H18" s="14" t="s">
        <v>24</v>
      </c>
      <c r="I18" s="14">
        <v>0.44</v>
      </c>
      <c r="J18" s="14"/>
      <c r="K18" s="14"/>
      <c r="L18" s="14"/>
      <c r="M18" s="14"/>
      <c r="N18" s="14">
        <f>C18+I18</f>
        <v>1.44</v>
      </c>
    </row>
    <row r="19" spans="1:14" x14ac:dyDescent="0.3">
      <c r="A19" s="63">
        <f>SUM(A3:A18)</f>
        <v>51.339999999999996</v>
      </c>
      <c r="B19" s="64" t="s">
        <v>9</v>
      </c>
      <c r="C19" s="65">
        <f>SUM(C3:C18)</f>
        <v>2.37</v>
      </c>
      <c r="D19" s="66"/>
      <c r="E19" s="65">
        <f>SUM(E3:E18)</f>
        <v>2.0699999999999998</v>
      </c>
      <c r="F19" s="67"/>
      <c r="G19" s="65">
        <f>SUM(G3:G18)</f>
        <v>1.8599999999999999</v>
      </c>
      <c r="H19" s="64"/>
      <c r="I19" s="65">
        <f>SUM(I3:I18)</f>
        <v>3.2600000000000002</v>
      </c>
      <c r="J19" s="68"/>
      <c r="K19" s="65">
        <f>SUM(K3:K18)</f>
        <v>2.2800000000000002</v>
      </c>
      <c r="L19" s="66"/>
      <c r="M19" s="69">
        <f>SUM(M3:M10)</f>
        <v>0</v>
      </c>
      <c r="N19" s="83">
        <f>SUM(N3:N18)</f>
        <v>11.84</v>
      </c>
    </row>
    <row r="20" spans="1:14" x14ac:dyDescent="0.3">
      <c r="A20" s="70"/>
      <c r="B20" s="71"/>
      <c r="C20" s="71"/>
      <c r="D20" s="18"/>
      <c r="E20" s="72"/>
      <c r="F20" s="73"/>
      <c r="G20" s="18"/>
      <c r="H20" s="18" t="s">
        <v>34</v>
      </c>
      <c r="I20" s="18"/>
      <c r="J20" s="70"/>
      <c r="K20" s="18"/>
      <c r="L20" s="18"/>
      <c r="M20" s="18"/>
      <c r="N20" s="18"/>
    </row>
    <row r="21" spans="1:14" x14ac:dyDescent="0.3">
      <c r="A21" s="70"/>
      <c r="B21" s="18" t="s">
        <v>35</v>
      </c>
      <c r="C21" s="71"/>
      <c r="D21" s="18"/>
      <c r="E21" s="286" t="s">
        <v>43</v>
      </c>
      <c r="F21" s="286"/>
      <c r="G21" s="18"/>
      <c r="H21" s="18"/>
      <c r="I21" s="18"/>
      <c r="J21" s="70"/>
      <c r="K21" s="18"/>
      <c r="L21" s="18"/>
      <c r="M21" s="18"/>
      <c r="N21" s="18"/>
    </row>
    <row r="22" spans="1:14" x14ac:dyDescent="0.3">
      <c r="A22" s="18"/>
      <c r="B22" s="18" t="s">
        <v>12</v>
      </c>
      <c r="C22" s="18"/>
      <c r="D22" s="74" t="s">
        <v>81</v>
      </c>
      <c r="E22" s="70"/>
      <c r="F22" s="100"/>
      <c r="G22" s="100"/>
      <c r="H22" s="75"/>
      <c r="I22" s="76">
        <f>N19*4.33</f>
        <v>51.267200000000003</v>
      </c>
      <c r="J22" s="75"/>
      <c r="K22" s="75"/>
      <c r="L22" s="75"/>
      <c r="M22" s="75"/>
      <c r="N22" s="75"/>
    </row>
    <row r="24" spans="1:14" x14ac:dyDescent="0.3">
      <c r="B24" s="71"/>
      <c r="F24" t="s">
        <v>80</v>
      </c>
    </row>
  </sheetData>
  <mergeCells count="1">
    <mergeCell ref="E21:F21"/>
  </mergeCells>
  <pageMargins left="0.7" right="0.7" top="0.75" bottom="0.75" header="0.3" footer="0.3"/>
  <pageSetup paperSize="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7" workbookViewId="0">
      <selection sqref="A1:N29"/>
    </sheetView>
  </sheetViews>
  <sheetFormatPr baseColWidth="10" defaultRowHeight="14.4" x14ac:dyDescent="0.3"/>
  <cols>
    <col min="1" max="1" width="8" customWidth="1"/>
    <col min="2" max="2" width="15.5546875" customWidth="1"/>
    <col min="3" max="3" width="6" customWidth="1"/>
    <col min="4" max="4" width="12.44140625" customWidth="1"/>
    <col min="5" max="5" width="5" customWidth="1"/>
    <col min="6" max="6" width="15.109375" customWidth="1"/>
    <col min="7" max="7" width="5.44140625" customWidth="1"/>
    <col min="8" max="8" width="12.6640625" customWidth="1"/>
    <col min="9" max="9" width="5.44140625" customWidth="1"/>
    <col min="10" max="10" width="14.6640625" customWidth="1"/>
    <col min="11" max="11" width="5.33203125" customWidth="1"/>
    <col min="13" max="13" width="5.5546875" customWidth="1"/>
    <col min="14" max="14" width="5.88671875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ht="24.75" customHeight="1" x14ac:dyDescent="0.3">
      <c r="A3" s="27"/>
      <c r="B3" s="28" t="s">
        <v>25</v>
      </c>
      <c r="C3" s="55"/>
      <c r="D3" s="28" t="s">
        <v>25</v>
      </c>
      <c r="E3" s="81"/>
      <c r="F3" s="28" t="s">
        <v>25</v>
      </c>
      <c r="G3" s="55"/>
      <c r="H3" s="28" t="s">
        <v>25</v>
      </c>
      <c r="I3" s="55"/>
      <c r="J3" s="28" t="s">
        <v>25</v>
      </c>
      <c r="K3" s="55"/>
      <c r="L3" s="29"/>
      <c r="M3" s="55"/>
      <c r="N3" s="29"/>
    </row>
    <row r="4" spans="1:14" x14ac:dyDescent="0.3">
      <c r="A4" s="31">
        <v>14.08</v>
      </c>
      <c r="B4" s="32" t="s">
        <v>24</v>
      </c>
      <c r="C4" s="44">
        <v>0.36</v>
      </c>
      <c r="D4" s="33" t="s">
        <v>22</v>
      </c>
      <c r="E4" s="44">
        <v>0.36</v>
      </c>
      <c r="F4" s="34" t="s">
        <v>24</v>
      </c>
      <c r="G4" s="44">
        <v>0.36</v>
      </c>
      <c r="H4" s="33" t="s">
        <v>26</v>
      </c>
      <c r="I4" s="44">
        <v>1.81</v>
      </c>
      <c r="J4" s="33" t="s">
        <v>24</v>
      </c>
      <c r="K4" s="44">
        <v>0.36</v>
      </c>
      <c r="L4" s="33"/>
      <c r="M4" s="44"/>
      <c r="N4" s="33">
        <f>C4+E4+G4+I4+K4+M4</f>
        <v>3.25</v>
      </c>
    </row>
    <row r="5" spans="1:14" x14ac:dyDescent="0.3">
      <c r="A5" s="27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6"/>
      <c r="N5" s="4"/>
    </row>
    <row r="6" spans="1:14" x14ac:dyDescent="0.3">
      <c r="A6" s="31">
        <v>4</v>
      </c>
      <c r="B6" s="34"/>
      <c r="C6" s="44"/>
      <c r="D6" s="33" t="s">
        <v>22</v>
      </c>
      <c r="E6" s="78">
        <v>0.33</v>
      </c>
      <c r="F6" s="34"/>
      <c r="G6" s="44"/>
      <c r="H6" s="33"/>
      <c r="I6" s="78"/>
      <c r="J6" s="33" t="s">
        <v>23</v>
      </c>
      <c r="K6" s="78">
        <v>0.59</v>
      </c>
      <c r="L6" s="8"/>
      <c r="M6" s="10"/>
      <c r="N6" s="14">
        <f>K6+I6+G6+E6+C6</f>
        <v>0.91999999999999993</v>
      </c>
    </row>
    <row r="7" spans="1:14" x14ac:dyDescent="0.3">
      <c r="A7" s="4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4"/>
    </row>
    <row r="8" spans="1:14" x14ac:dyDescent="0.3">
      <c r="A8" s="50">
        <v>6</v>
      </c>
      <c r="B8" s="34"/>
      <c r="C8" s="44"/>
      <c r="D8" s="33" t="s">
        <v>23</v>
      </c>
      <c r="E8" s="78">
        <v>1.05</v>
      </c>
      <c r="F8" s="34"/>
      <c r="G8" s="78"/>
      <c r="H8" s="33"/>
      <c r="I8" s="78"/>
      <c r="J8" s="33" t="s">
        <v>24</v>
      </c>
      <c r="K8" s="78">
        <v>0.33</v>
      </c>
      <c r="L8" s="13"/>
      <c r="M8" s="80"/>
      <c r="N8" s="14">
        <f t="shared" ref="N8:N10" si="0">K8+I8+G8+E8+C8</f>
        <v>1.3800000000000001</v>
      </c>
    </row>
    <row r="9" spans="1:14" x14ac:dyDescent="0.3">
      <c r="A9" s="3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4"/>
    </row>
    <row r="10" spans="1:14" x14ac:dyDescent="0.3">
      <c r="A10" s="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14">
        <f t="shared" si="0"/>
        <v>2.02</v>
      </c>
    </row>
    <row r="11" spans="1:14" x14ac:dyDescent="0.3">
      <c r="A11" s="3"/>
      <c r="B11" s="45" t="s">
        <v>52</v>
      </c>
      <c r="C11" s="6"/>
      <c r="D11" s="87"/>
      <c r="E11" s="4"/>
      <c r="F11" s="45"/>
      <c r="G11" s="4"/>
      <c r="H11" s="45"/>
      <c r="I11" s="12"/>
      <c r="J11" s="45"/>
      <c r="K11" s="4"/>
      <c r="L11" s="4"/>
      <c r="M11" s="4"/>
      <c r="N11" s="4"/>
    </row>
    <row r="12" spans="1:14" x14ac:dyDescent="0.3">
      <c r="A12" s="7">
        <v>4</v>
      </c>
      <c r="B12" s="34" t="s">
        <v>23</v>
      </c>
      <c r="C12" s="10">
        <v>0.92</v>
      </c>
      <c r="D12" s="33"/>
      <c r="E12" s="26"/>
      <c r="F12" s="34"/>
      <c r="G12" s="14"/>
      <c r="H12" s="33"/>
      <c r="I12" s="14"/>
      <c r="J12" s="33"/>
      <c r="K12" s="14"/>
      <c r="L12" s="14"/>
      <c r="M12" s="14"/>
      <c r="N12" s="14">
        <f>C12+E12+G12+I12+K12+M12</f>
        <v>0.92</v>
      </c>
    </row>
    <row r="13" spans="1:14" x14ac:dyDescent="0.3">
      <c r="A13" s="3"/>
      <c r="B13" s="88" t="s">
        <v>53</v>
      </c>
      <c r="C13" s="6"/>
      <c r="D13" s="88"/>
      <c r="E13" s="4"/>
      <c r="F13" s="88" t="s">
        <v>53</v>
      </c>
      <c r="G13" s="4"/>
      <c r="H13" s="88"/>
      <c r="I13" s="4"/>
      <c r="J13" s="88" t="s">
        <v>53</v>
      </c>
      <c r="K13" s="4"/>
      <c r="L13" s="89"/>
      <c r="M13" s="4"/>
      <c r="N13" s="4"/>
    </row>
    <row r="14" spans="1:14" x14ac:dyDescent="0.3">
      <c r="A14" s="7">
        <v>6.64</v>
      </c>
      <c r="B14" s="90" t="s">
        <v>23</v>
      </c>
      <c r="C14" s="10">
        <v>1.03</v>
      </c>
      <c r="D14" s="90"/>
      <c r="E14" s="14"/>
      <c r="F14" s="90" t="s">
        <v>24</v>
      </c>
      <c r="G14" s="14">
        <v>0.25</v>
      </c>
      <c r="H14" s="90"/>
      <c r="I14" s="14"/>
      <c r="J14" s="90" t="s">
        <v>24</v>
      </c>
      <c r="K14" s="14">
        <v>0.25</v>
      </c>
      <c r="L14" s="90"/>
      <c r="M14" s="14"/>
      <c r="N14" s="14">
        <f>C14+E14+G14+I14+K14+M14</f>
        <v>1.53</v>
      </c>
    </row>
    <row r="15" spans="1:14" x14ac:dyDescent="0.3">
      <c r="A15" s="3"/>
      <c r="B15" s="45" t="s">
        <v>54</v>
      </c>
      <c r="C15" s="91"/>
      <c r="D15" s="45" t="s">
        <v>54</v>
      </c>
      <c r="E15" s="85"/>
      <c r="F15" s="45" t="s">
        <v>54</v>
      </c>
      <c r="G15" s="85"/>
      <c r="H15" s="45" t="s">
        <v>54</v>
      </c>
      <c r="I15" s="85"/>
      <c r="J15" s="45" t="s">
        <v>54</v>
      </c>
      <c r="K15" s="85"/>
      <c r="L15" s="45" t="s">
        <v>54</v>
      </c>
      <c r="M15" s="85"/>
      <c r="N15" s="4"/>
    </row>
    <row r="16" spans="1:14" ht="21.6" x14ac:dyDescent="0.3">
      <c r="A16" s="7">
        <v>14.5</v>
      </c>
      <c r="B16" s="90" t="s">
        <v>24</v>
      </c>
      <c r="C16" s="10">
        <v>0.33</v>
      </c>
      <c r="D16" s="90" t="s">
        <v>55</v>
      </c>
      <c r="E16" s="8">
        <v>1.69</v>
      </c>
      <c r="F16" s="90" t="s">
        <v>24</v>
      </c>
      <c r="G16" s="8">
        <v>0.33</v>
      </c>
      <c r="H16" s="90" t="s">
        <v>24</v>
      </c>
      <c r="I16" s="8">
        <v>0.33</v>
      </c>
      <c r="J16" s="90" t="s">
        <v>24</v>
      </c>
      <c r="K16" s="8">
        <v>0.33</v>
      </c>
      <c r="L16" s="90" t="s">
        <v>24</v>
      </c>
      <c r="M16" s="8">
        <v>0.33</v>
      </c>
      <c r="N16" s="14">
        <f>C16+E16+G16+I16+K16+M16</f>
        <v>3.3400000000000003</v>
      </c>
    </row>
    <row r="17" spans="1:14" ht="14.25" customHeight="1" x14ac:dyDescent="0.3">
      <c r="A17" s="53"/>
      <c r="B17" s="96" t="s">
        <v>66</v>
      </c>
      <c r="C17" s="29"/>
      <c r="D17" s="96" t="s">
        <v>67</v>
      </c>
      <c r="E17" s="28"/>
      <c r="F17" s="96" t="s">
        <v>67</v>
      </c>
      <c r="G17" s="81"/>
      <c r="H17" s="96" t="s">
        <v>68</v>
      </c>
      <c r="I17" s="29"/>
      <c r="J17" s="96" t="s">
        <v>67</v>
      </c>
      <c r="K17" s="55"/>
      <c r="L17" s="97" t="s">
        <v>66</v>
      </c>
      <c r="M17" s="29"/>
      <c r="N17" s="29"/>
    </row>
    <row r="18" spans="1:14" ht="21.75" customHeight="1" x14ac:dyDescent="0.3">
      <c r="A18" s="59">
        <v>14.5</v>
      </c>
      <c r="B18" s="34" t="s">
        <v>24</v>
      </c>
      <c r="C18" s="33">
        <v>0.33</v>
      </c>
      <c r="D18" s="34" t="s">
        <v>22</v>
      </c>
      <c r="E18" s="33">
        <v>0.33</v>
      </c>
      <c r="F18" s="34" t="s">
        <v>69</v>
      </c>
      <c r="G18" s="33">
        <v>1.69</v>
      </c>
      <c r="H18" s="34" t="s">
        <v>24</v>
      </c>
      <c r="I18" s="33">
        <v>0.33</v>
      </c>
      <c r="J18" s="34" t="s">
        <v>24</v>
      </c>
      <c r="K18" s="44">
        <v>0.33</v>
      </c>
      <c r="L18" s="34" t="s">
        <v>24</v>
      </c>
      <c r="M18" s="33">
        <v>0.33</v>
      </c>
      <c r="N18" s="33">
        <f>C18+E18+G18+I18+K18+M18</f>
        <v>3.3400000000000003</v>
      </c>
    </row>
    <row r="19" spans="1:14" ht="17.25" customHeight="1" x14ac:dyDescent="0.3">
      <c r="A19" s="20"/>
      <c r="B19" s="45" t="s">
        <v>56</v>
      </c>
      <c r="C19" s="91"/>
      <c r="D19" s="45"/>
      <c r="E19" s="85"/>
      <c r="F19" s="45" t="s">
        <v>56</v>
      </c>
      <c r="G19" s="85"/>
      <c r="H19" s="45"/>
      <c r="I19" s="85"/>
      <c r="J19" s="45" t="s">
        <v>56</v>
      </c>
      <c r="K19" s="85"/>
      <c r="L19" s="40"/>
      <c r="M19" s="5"/>
      <c r="N19" s="4"/>
    </row>
    <row r="20" spans="1:14" ht="16.5" customHeight="1" x14ac:dyDescent="0.3">
      <c r="A20" s="7">
        <v>5</v>
      </c>
      <c r="B20" s="90" t="s">
        <v>57</v>
      </c>
      <c r="C20" s="10">
        <v>0.65</v>
      </c>
      <c r="D20" s="90"/>
      <c r="E20" s="8"/>
      <c r="F20" s="90" t="s">
        <v>58</v>
      </c>
      <c r="G20" s="8">
        <v>0.25</v>
      </c>
      <c r="H20" s="90"/>
      <c r="I20" s="8"/>
      <c r="J20" s="90" t="s">
        <v>58</v>
      </c>
      <c r="K20" s="8">
        <v>0.25</v>
      </c>
      <c r="L20" s="8"/>
      <c r="M20" s="14"/>
      <c r="N20" s="14">
        <f>C20+E20+G20+I20+K20+M20</f>
        <v>1.1499999999999999</v>
      </c>
    </row>
    <row r="21" spans="1:14" ht="21.6" x14ac:dyDescent="0.3">
      <c r="A21" s="3"/>
      <c r="B21" s="92"/>
      <c r="C21" s="91"/>
      <c r="D21" s="92" t="s">
        <v>59</v>
      </c>
      <c r="E21" s="85"/>
      <c r="F21" s="92"/>
      <c r="G21" s="85"/>
      <c r="H21" s="92"/>
      <c r="I21" s="85"/>
      <c r="J21" s="92"/>
      <c r="K21" s="85"/>
      <c r="L21" s="42"/>
      <c r="M21" s="5"/>
      <c r="N21" s="5"/>
    </row>
    <row r="22" spans="1:14" ht="21.6" x14ac:dyDescent="0.3">
      <c r="A22" s="7">
        <v>2.5</v>
      </c>
      <c r="B22" s="90"/>
      <c r="C22" s="10"/>
      <c r="D22" s="90" t="s">
        <v>60</v>
      </c>
      <c r="E22" s="8">
        <v>0.57999999999999996</v>
      </c>
      <c r="F22" s="90"/>
      <c r="G22" s="8"/>
      <c r="H22" s="90"/>
      <c r="I22" s="8"/>
      <c r="J22" s="90"/>
      <c r="K22" s="8"/>
      <c r="L22" s="34"/>
      <c r="M22" s="14"/>
      <c r="N22" s="14">
        <f>E22</f>
        <v>0.57999999999999996</v>
      </c>
    </row>
    <row r="23" spans="1:14" x14ac:dyDescent="0.3">
      <c r="A23" s="63">
        <f>SUM(A3:A22)</f>
        <v>79.97</v>
      </c>
      <c r="B23" s="64" t="s">
        <v>9</v>
      </c>
      <c r="C23" s="65">
        <f>SUM(C3:C22)</f>
        <v>4.6300000000000008</v>
      </c>
      <c r="D23" s="66"/>
      <c r="E23" s="65">
        <f>SUM(E3:E22)</f>
        <v>4.34</v>
      </c>
      <c r="F23" s="67"/>
      <c r="G23" s="65">
        <f>SUM(G3:G22)</f>
        <v>2.88</v>
      </c>
      <c r="H23" s="64"/>
      <c r="I23" s="65">
        <f>SUM(I3:I22)</f>
        <v>3.4800000000000004</v>
      </c>
      <c r="J23" s="68"/>
      <c r="K23" s="65">
        <f>SUM(K3:K22)</f>
        <v>2.44</v>
      </c>
      <c r="L23" s="66"/>
      <c r="M23" s="69">
        <f>SUM(M3:M22)</f>
        <v>0.66</v>
      </c>
      <c r="N23" s="83">
        <f>SUM(N3:N22)</f>
        <v>18.429999999999996</v>
      </c>
    </row>
    <row r="24" spans="1:14" x14ac:dyDescent="0.3">
      <c r="A24" s="70"/>
      <c r="B24" s="71"/>
      <c r="C24" s="71"/>
      <c r="D24" s="18"/>
      <c r="E24" s="72"/>
      <c r="F24" s="73"/>
      <c r="G24" s="18"/>
      <c r="H24" s="18" t="s">
        <v>34</v>
      </c>
      <c r="I24" s="18"/>
      <c r="J24" s="70"/>
      <c r="K24" s="18"/>
      <c r="L24" s="18"/>
      <c r="M24" s="18"/>
      <c r="N24" s="18"/>
    </row>
    <row r="25" spans="1:14" x14ac:dyDescent="0.3">
      <c r="A25" s="70"/>
      <c r="B25" s="18" t="s">
        <v>35</v>
      </c>
      <c r="C25" s="71"/>
      <c r="D25" s="18"/>
      <c r="E25" s="286" t="s">
        <v>43</v>
      </c>
      <c r="F25" s="286"/>
      <c r="G25" s="18"/>
      <c r="H25" s="18"/>
      <c r="I25" s="18"/>
      <c r="J25" s="70"/>
      <c r="K25" s="18"/>
      <c r="L25" s="18"/>
      <c r="M25" s="18"/>
      <c r="N25" s="18"/>
    </row>
    <row r="26" spans="1:14" x14ac:dyDescent="0.3">
      <c r="A26" s="18"/>
      <c r="B26" s="18" t="s">
        <v>12</v>
      </c>
      <c r="C26" s="18"/>
      <c r="D26" s="74" t="s">
        <v>76</v>
      </c>
      <c r="E26" s="70"/>
      <c r="F26" s="100"/>
      <c r="G26" s="99"/>
      <c r="H26" s="75"/>
      <c r="I26" s="76">
        <f>N23*4.33</f>
        <v>79.801899999999989</v>
      </c>
      <c r="J26" s="75"/>
      <c r="K26" s="75"/>
      <c r="L26" s="75"/>
      <c r="M26" s="75"/>
      <c r="N26" s="75"/>
    </row>
    <row r="27" spans="1:14" x14ac:dyDescent="0.3">
      <c r="F27" t="s">
        <v>61</v>
      </c>
      <c r="G27" t="s">
        <v>63</v>
      </c>
    </row>
    <row r="28" spans="1:14" x14ac:dyDescent="0.3">
      <c r="B28" s="71"/>
      <c r="F28" t="s">
        <v>70</v>
      </c>
    </row>
    <row r="29" spans="1:14" x14ac:dyDescent="0.3">
      <c r="F29" t="s">
        <v>71</v>
      </c>
    </row>
  </sheetData>
  <mergeCells count="1">
    <mergeCell ref="E25:F25"/>
  </mergeCells>
  <pageMargins left="0" right="0" top="0" bottom="0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sqref="A1:N27"/>
    </sheetView>
  </sheetViews>
  <sheetFormatPr baseColWidth="10" defaultRowHeight="14.4" x14ac:dyDescent="0.3"/>
  <cols>
    <col min="1" max="1" width="6.88671875" customWidth="1"/>
    <col min="2" max="2" width="16.109375" customWidth="1"/>
    <col min="3" max="3" width="5.44140625" customWidth="1"/>
    <col min="4" max="4" width="16.109375" customWidth="1"/>
    <col min="5" max="5" width="5.88671875" customWidth="1"/>
    <col min="6" max="6" width="19.109375" customWidth="1"/>
    <col min="7" max="7" width="5.88671875" customWidth="1"/>
    <col min="8" max="8" width="15.44140625" customWidth="1"/>
    <col min="9" max="9" width="5.6640625" customWidth="1"/>
    <col min="10" max="10" width="17" customWidth="1"/>
    <col min="11" max="11" width="6.33203125" customWidth="1"/>
    <col min="12" max="12" width="4.33203125" customWidth="1"/>
    <col min="13" max="13" width="5.44140625" customWidth="1"/>
    <col min="14" max="14" width="6.33203125" customWidth="1"/>
  </cols>
  <sheetData>
    <row r="1" spans="1:15" x14ac:dyDescent="0.3">
      <c r="B1" s="77" t="s">
        <v>16</v>
      </c>
    </row>
    <row r="2" spans="1:15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  <c r="O2" s="269" t="s">
        <v>243</v>
      </c>
    </row>
    <row r="3" spans="1:15" x14ac:dyDescent="0.3">
      <c r="A3" s="243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  <c r="O3" t="s">
        <v>244</v>
      </c>
    </row>
    <row r="4" spans="1:15" x14ac:dyDescent="0.3">
      <c r="A4" s="229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5" x14ac:dyDescent="0.3">
      <c r="A5" s="244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  <c r="O5" t="s">
        <v>245</v>
      </c>
    </row>
    <row r="6" spans="1:15" x14ac:dyDescent="0.3">
      <c r="A6" s="242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35">
        <f>M6+K6+I6+G6+E6+C6</f>
        <v>0.91999999999999993</v>
      </c>
    </row>
    <row r="7" spans="1:15" x14ac:dyDescent="0.3">
      <c r="A7" s="245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  <c r="O7" t="s">
        <v>245</v>
      </c>
    </row>
    <row r="8" spans="1:15" x14ac:dyDescent="0.3">
      <c r="A8" s="242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35">
        <f>M8+K8+I8+G8+E8+C8</f>
        <v>1.3800000000000001</v>
      </c>
    </row>
    <row r="9" spans="1:15" x14ac:dyDescent="0.3">
      <c r="A9" s="225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  <c r="O9" t="s">
        <v>245</v>
      </c>
    </row>
    <row r="10" spans="1:15" x14ac:dyDescent="0.3">
      <c r="A10" s="229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5" x14ac:dyDescent="0.3">
      <c r="A11" s="246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  <c r="O11" t="s">
        <v>244</v>
      </c>
    </row>
    <row r="12" spans="1:15" x14ac:dyDescent="0.3">
      <c r="A12" s="247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5" x14ac:dyDescent="0.3">
      <c r="A13" s="225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  <c r="O13" t="s">
        <v>246</v>
      </c>
    </row>
    <row r="14" spans="1:15" x14ac:dyDescent="0.3">
      <c r="A14" s="229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5" ht="22.5" customHeight="1" x14ac:dyDescent="0.3">
      <c r="A15" s="24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  <c r="O15" t="s">
        <v>244</v>
      </c>
    </row>
    <row r="16" spans="1:15" x14ac:dyDescent="0.3">
      <c r="A16" s="249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5" x14ac:dyDescent="0.3">
      <c r="A17" s="246"/>
      <c r="B17" s="28"/>
      <c r="C17" s="55"/>
      <c r="D17" s="29"/>
      <c r="E17" s="185"/>
      <c r="F17" s="28" t="s">
        <v>165</v>
      </c>
      <c r="G17" s="139"/>
      <c r="H17" s="29"/>
      <c r="I17" s="139"/>
      <c r="J17" s="28"/>
      <c r="K17" s="55"/>
      <c r="L17" s="11"/>
      <c r="M17" s="49"/>
      <c r="N17" s="30"/>
      <c r="O17" t="s">
        <v>244</v>
      </c>
    </row>
    <row r="18" spans="1:15" x14ac:dyDescent="0.3">
      <c r="A18" s="247">
        <v>2.5</v>
      </c>
      <c r="B18" s="34"/>
      <c r="C18" s="44"/>
      <c r="D18" s="33"/>
      <c r="E18" s="140"/>
      <c r="F18" s="34" t="s">
        <v>108</v>
      </c>
      <c r="G18" s="147">
        <v>0.57999999999999996</v>
      </c>
      <c r="H18" s="33"/>
      <c r="I18" s="147"/>
      <c r="J18" s="34"/>
      <c r="K18" s="44"/>
      <c r="L18" s="13"/>
      <c r="M18" s="47"/>
      <c r="N18" s="35">
        <f>K18+I18+G18+E18+C18</f>
        <v>0.57999999999999996</v>
      </c>
    </row>
    <row r="19" spans="1:15" x14ac:dyDescent="0.3">
      <c r="A19" s="186"/>
      <c r="B19" s="28"/>
      <c r="C19" s="27"/>
      <c r="D19" s="28" t="s">
        <v>123</v>
      </c>
      <c r="E19" s="27"/>
      <c r="F19" s="28" t="s">
        <v>123</v>
      </c>
      <c r="G19" s="27"/>
      <c r="H19" s="28"/>
      <c r="I19" s="27"/>
      <c r="J19" s="28" t="s">
        <v>123</v>
      </c>
      <c r="K19" s="27"/>
      <c r="L19" s="29"/>
      <c r="M19" s="29"/>
      <c r="N19" s="29"/>
      <c r="O19" t="s">
        <v>244</v>
      </c>
    </row>
    <row r="20" spans="1:15" x14ac:dyDescent="0.3">
      <c r="A20" s="189">
        <v>12.99</v>
      </c>
      <c r="B20" s="34"/>
      <c r="C20" s="31"/>
      <c r="D20" s="34"/>
      <c r="E20" s="31">
        <v>1</v>
      </c>
      <c r="F20" s="34"/>
      <c r="G20" s="31">
        <v>1</v>
      </c>
      <c r="H20" s="34"/>
      <c r="I20" s="31"/>
      <c r="J20" s="34"/>
      <c r="K20" s="31">
        <v>1</v>
      </c>
      <c r="L20" s="33"/>
      <c r="M20" s="33"/>
      <c r="N20" s="33">
        <f>C20+E20+G20+I20+K20+M20</f>
        <v>3</v>
      </c>
    </row>
    <row r="21" spans="1:15" ht="19.5" customHeight="1" x14ac:dyDescent="0.3">
      <c r="A21" s="3"/>
      <c r="B21" s="89" t="s">
        <v>223</v>
      </c>
      <c r="C21" s="49"/>
      <c r="D21" s="89" t="s">
        <v>223</v>
      </c>
      <c r="E21" s="102"/>
      <c r="F21" s="89" t="s">
        <v>223</v>
      </c>
      <c r="G21" s="102"/>
      <c r="H21" s="89" t="s">
        <v>223</v>
      </c>
      <c r="I21" s="102"/>
      <c r="J21" s="89" t="s">
        <v>223</v>
      </c>
      <c r="K21" s="102"/>
      <c r="L21" s="12"/>
      <c r="M21" s="4"/>
      <c r="N21" s="6"/>
      <c r="O21" t="s">
        <v>172</v>
      </c>
    </row>
    <row r="22" spans="1:15" x14ac:dyDescent="0.3">
      <c r="A22" s="7">
        <v>10.83</v>
      </c>
      <c r="B22" s="251"/>
      <c r="C22" s="47">
        <v>0.5</v>
      </c>
      <c r="D22" s="21"/>
      <c r="E22" s="16">
        <v>0.5</v>
      </c>
      <c r="F22" s="90"/>
      <c r="G22" s="16">
        <v>0.5</v>
      </c>
      <c r="H22" s="21"/>
      <c r="I22" s="16">
        <v>0.5</v>
      </c>
      <c r="J22" s="21"/>
      <c r="K22" s="16">
        <v>0.5</v>
      </c>
      <c r="L22" s="8"/>
      <c r="M22" s="14"/>
      <c r="N22" s="10">
        <f>C22+E22+G22+I22+K22+M22</f>
        <v>2.5</v>
      </c>
    </row>
    <row r="23" spans="1:15" x14ac:dyDescent="0.3">
      <c r="A23" s="53"/>
      <c r="B23" s="88"/>
      <c r="C23" s="29"/>
      <c r="D23" s="253"/>
      <c r="E23" s="29"/>
      <c r="F23" s="88"/>
      <c r="G23" s="55"/>
      <c r="H23" s="254" t="s">
        <v>203</v>
      </c>
      <c r="I23" s="29"/>
      <c r="J23" s="88"/>
      <c r="K23" s="55"/>
      <c r="L23" s="253"/>
      <c r="M23" s="29"/>
      <c r="N23" s="29"/>
      <c r="O23" t="s">
        <v>244</v>
      </c>
    </row>
    <row r="24" spans="1:15" x14ac:dyDescent="0.3">
      <c r="A24" s="59">
        <v>4.08</v>
      </c>
      <c r="B24" s="33"/>
      <c r="C24" s="33"/>
      <c r="D24" s="33"/>
      <c r="E24" s="46"/>
      <c r="F24" s="33"/>
      <c r="G24" s="44"/>
      <c r="H24" s="33" t="s">
        <v>23</v>
      </c>
      <c r="I24" s="33">
        <v>0.94</v>
      </c>
      <c r="J24" s="33"/>
      <c r="K24" s="44"/>
      <c r="L24" s="33"/>
      <c r="M24" s="33"/>
      <c r="N24" s="33">
        <f>C24+E24+G24+I24+K24+M24</f>
        <v>0.94</v>
      </c>
    </row>
    <row r="25" spans="1:15" x14ac:dyDescent="0.3">
      <c r="A25" s="250">
        <f>SUM(A3:A24)</f>
        <v>76.960000000000008</v>
      </c>
      <c r="B25" s="64" t="s">
        <v>9</v>
      </c>
      <c r="C25" s="65">
        <f>SUM(C3:C24)</f>
        <v>2.17</v>
      </c>
      <c r="D25" s="66"/>
      <c r="E25" s="65">
        <f>SUM(E3:E24)</f>
        <v>4.38</v>
      </c>
      <c r="F25" s="67"/>
      <c r="G25" s="65">
        <f>SUM(G3:G24)</f>
        <v>4.3100000000000005</v>
      </c>
      <c r="H25" s="64"/>
      <c r="I25" s="65">
        <f>SUM(I3:I24)</f>
        <v>2.7800000000000002</v>
      </c>
      <c r="J25" s="68"/>
      <c r="K25" s="65">
        <f>SUM(K3:K24)</f>
        <v>4.13</v>
      </c>
      <c r="L25" s="66"/>
      <c r="M25" s="69">
        <f>SUM(M4:M24)</f>
        <v>0</v>
      </c>
      <c r="N25" s="65">
        <f>SUM(N3:N24)</f>
        <v>17.77</v>
      </c>
    </row>
    <row r="26" spans="1:15" x14ac:dyDescent="0.3">
      <c r="A26" s="70"/>
      <c r="B26" s="18" t="s">
        <v>35</v>
      </c>
      <c r="C26" s="71"/>
      <c r="D26" s="18"/>
      <c r="E26" s="72"/>
      <c r="G26" s="18"/>
      <c r="J26" s="18" t="s">
        <v>34</v>
      </c>
      <c r="L26" s="18"/>
      <c r="M26" s="18"/>
    </row>
    <row r="27" spans="1:15" x14ac:dyDescent="0.3">
      <c r="A27" s="70"/>
      <c r="B27" s="18" t="s">
        <v>12</v>
      </c>
      <c r="C27" s="71"/>
      <c r="D27" s="74" t="s">
        <v>239</v>
      </c>
      <c r="G27" s="74"/>
      <c r="H27" s="18"/>
      <c r="I27" s="18"/>
      <c r="J27" s="76">
        <f>N25*4.33</f>
        <v>76.944100000000006</v>
      </c>
      <c r="L27" s="18"/>
    </row>
    <row r="28" spans="1:15" x14ac:dyDescent="0.3">
      <c r="F28" t="s">
        <v>238</v>
      </c>
    </row>
    <row r="29" spans="1:15" x14ac:dyDescent="0.3">
      <c r="F29" t="s">
        <v>240</v>
      </c>
    </row>
  </sheetData>
  <pageMargins left="0" right="0" top="0" bottom="0" header="0" footer="0"/>
  <pageSetup paperSize="9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7" workbookViewId="0">
      <selection sqref="A1:N32"/>
    </sheetView>
  </sheetViews>
  <sheetFormatPr baseColWidth="10" defaultRowHeight="14.4" x14ac:dyDescent="0.3"/>
  <cols>
    <col min="1" max="1" width="8" customWidth="1"/>
    <col min="2" max="2" width="14.5546875" customWidth="1"/>
    <col min="3" max="3" width="5.88671875" customWidth="1"/>
    <col min="4" max="4" width="16.5546875" customWidth="1"/>
    <col min="5" max="5" width="5.109375" customWidth="1"/>
    <col min="6" max="6" width="14.88671875" customWidth="1"/>
    <col min="7" max="7" width="5.6640625" customWidth="1"/>
    <col min="8" max="8" width="12.33203125" customWidth="1"/>
    <col min="9" max="9" width="5.44140625" customWidth="1"/>
    <col min="10" max="10" width="14.6640625" customWidth="1"/>
    <col min="11" max="11" width="5.6640625" customWidth="1"/>
    <col min="12" max="12" width="12.109375" customWidth="1"/>
    <col min="13" max="13" width="5.88671875" customWidth="1"/>
    <col min="14" max="14" width="6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ht="21.6" x14ac:dyDescent="0.3">
      <c r="A3" s="27"/>
      <c r="B3" s="28" t="s">
        <v>25</v>
      </c>
      <c r="C3" s="55"/>
      <c r="D3" s="28" t="s">
        <v>25</v>
      </c>
      <c r="E3" s="81"/>
      <c r="F3" s="28" t="s">
        <v>25</v>
      </c>
      <c r="G3" s="55"/>
      <c r="H3" s="28" t="s">
        <v>25</v>
      </c>
      <c r="I3" s="55"/>
      <c r="J3" s="28" t="s">
        <v>25</v>
      </c>
      <c r="K3" s="55"/>
      <c r="L3" s="29"/>
      <c r="M3" s="55"/>
      <c r="N3" s="29"/>
    </row>
    <row r="4" spans="1:14" x14ac:dyDescent="0.3">
      <c r="A4" s="31">
        <v>14.08</v>
      </c>
      <c r="B4" s="32" t="s">
        <v>24</v>
      </c>
      <c r="C4" s="44">
        <v>0.36</v>
      </c>
      <c r="D4" s="33" t="s">
        <v>22</v>
      </c>
      <c r="E4" s="44">
        <v>0.36</v>
      </c>
      <c r="F4" s="34" t="s">
        <v>24</v>
      </c>
      <c r="G4" s="44">
        <v>0.36</v>
      </c>
      <c r="H4" s="33" t="s">
        <v>26</v>
      </c>
      <c r="I4" s="44">
        <v>1.81</v>
      </c>
      <c r="J4" s="33" t="s">
        <v>24</v>
      </c>
      <c r="K4" s="44">
        <v>0.36</v>
      </c>
      <c r="L4" s="33"/>
      <c r="M4" s="44"/>
      <c r="N4" s="33">
        <f>C4+E4+G4+I4+K4+M4</f>
        <v>3.25</v>
      </c>
    </row>
    <row r="5" spans="1:14" x14ac:dyDescent="0.3">
      <c r="A5" s="27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6"/>
      <c r="N5" s="4"/>
    </row>
    <row r="6" spans="1:14" x14ac:dyDescent="0.3">
      <c r="A6" s="31">
        <v>4</v>
      </c>
      <c r="B6" s="34"/>
      <c r="C6" s="44"/>
      <c r="D6" s="33" t="s">
        <v>22</v>
      </c>
      <c r="E6" s="78">
        <v>0.33</v>
      </c>
      <c r="F6" s="34"/>
      <c r="G6" s="44"/>
      <c r="H6" s="33"/>
      <c r="I6" s="78"/>
      <c r="J6" s="33" t="s">
        <v>23</v>
      </c>
      <c r="K6" s="78">
        <v>0.59</v>
      </c>
      <c r="L6" s="8"/>
      <c r="M6" s="10"/>
      <c r="N6" s="14">
        <f>K6+I6+G6+E6+C6</f>
        <v>0.91999999999999993</v>
      </c>
    </row>
    <row r="7" spans="1:14" x14ac:dyDescent="0.3">
      <c r="A7" s="4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4"/>
    </row>
    <row r="8" spans="1:14" x14ac:dyDescent="0.3">
      <c r="A8" s="50">
        <v>6</v>
      </c>
      <c r="B8" s="34"/>
      <c r="C8" s="44"/>
      <c r="D8" s="33" t="s">
        <v>23</v>
      </c>
      <c r="E8" s="78">
        <v>1.05</v>
      </c>
      <c r="F8" s="34"/>
      <c r="G8" s="78"/>
      <c r="H8" s="33"/>
      <c r="I8" s="78"/>
      <c r="J8" s="33" t="s">
        <v>24</v>
      </c>
      <c r="K8" s="78">
        <v>0.33</v>
      </c>
      <c r="L8" s="13"/>
      <c r="M8" s="80"/>
      <c r="N8" s="14">
        <f t="shared" ref="N8:N10" si="0">K8+I8+G8+E8+C8</f>
        <v>1.3800000000000001</v>
      </c>
    </row>
    <row r="9" spans="1:14" x14ac:dyDescent="0.3">
      <c r="A9" s="3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4"/>
    </row>
    <row r="10" spans="1:14" x14ac:dyDescent="0.3">
      <c r="A10" s="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14">
        <f t="shared" si="0"/>
        <v>2.02</v>
      </c>
    </row>
    <row r="11" spans="1:14" x14ac:dyDescent="0.3">
      <c r="A11" s="3"/>
      <c r="B11" s="12"/>
      <c r="C11" s="6"/>
      <c r="D11" s="12"/>
      <c r="E11" s="6"/>
      <c r="F11" s="12" t="s">
        <v>39</v>
      </c>
      <c r="G11" s="6"/>
      <c r="H11" s="12"/>
      <c r="I11" s="6"/>
      <c r="J11" s="12"/>
      <c r="K11" s="6"/>
      <c r="L11" s="12" t="s">
        <v>40</v>
      </c>
      <c r="M11" s="6"/>
      <c r="N11" s="4"/>
    </row>
    <row r="12" spans="1:14" x14ac:dyDescent="0.3">
      <c r="A12" s="7">
        <v>6</v>
      </c>
      <c r="B12" s="8"/>
      <c r="C12" s="10"/>
      <c r="D12" s="8"/>
      <c r="E12" s="10"/>
      <c r="F12" s="8" t="s">
        <v>23</v>
      </c>
      <c r="G12" s="10">
        <v>1.05</v>
      </c>
      <c r="H12" s="8"/>
      <c r="I12" s="10"/>
      <c r="J12" s="8"/>
      <c r="K12" s="10"/>
      <c r="L12" s="8" t="s">
        <v>24</v>
      </c>
      <c r="M12" s="10">
        <v>0.33</v>
      </c>
      <c r="N12" s="14">
        <f>C12+E12+G12+I12+K12+M12</f>
        <v>1.3800000000000001</v>
      </c>
    </row>
    <row r="13" spans="1:14" x14ac:dyDescent="0.3">
      <c r="A13" s="3"/>
      <c r="B13" s="45" t="s">
        <v>52</v>
      </c>
      <c r="C13" s="6"/>
      <c r="D13" s="87"/>
      <c r="E13" s="4"/>
      <c r="F13" s="45"/>
      <c r="G13" s="4"/>
      <c r="H13" s="45"/>
      <c r="I13" s="12"/>
      <c r="J13" s="45"/>
      <c r="K13" s="4"/>
      <c r="L13" s="4"/>
      <c r="M13" s="4"/>
      <c r="N13" s="4"/>
    </row>
    <row r="14" spans="1:14" x14ac:dyDescent="0.3">
      <c r="A14" s="7">
        <v>4</v>
      </c>
      <c r="B14" s="34" t="s">
        <v>23</v>
      </c>
      <c r="C14" s="10">
        <v>0.92</v>
      </c>
      <c r="D14" s="33"/>
      <c r="E14" s="26"/>
      <c r="F14" s="34"/>
      <c r="G14" s="14"/>
      <c r="H14" s="33"/>
      <c r="I14" s="14"/>
      <c r="J14" s="33"/>
      <c r="K14" s="14"/>
      <c r="L14" s="14"/>
      <c r="M14" s="14"/>
      <c r="N14" s="14">
        <f>C14+E14+G14+I14+K14+M14</f>
        <v>0.92</v>
      </c>
    </row>
    <row r="15" spans="1:14" x14ac:dyDescent="0.3">
      <c r="A15" s="3"/>
      <c r="B15" s="88" t="s">
        <v>53</v>
      </c>
      <c r="C15" s="6"/>
      <c r="D15" s="88"/>
      <c r="E15" s="4"/>
      <c r="F15" s="88" t="s">
        <v>53</v>
      </c>
      <c r="G15" s="4"/>
      <c r="H15" s="88"/>
      <c r="I15" s="4"/>
      <c r="J15" s="88" t="s">
        <v>53</v>
      </c>
      <c r="K15" s="4"/>
      <c r="L15" s="89"/>
      <c r="M15" s="4"/>
      <c r="N15" s="4"/>
    </row>
    <row r="16" spans="1:14" x14ac:dyDescent="0.3">
      <c r="A16" s="7">
        <v>6.64</v>
      </c>
      <c r="B16" s="90" t="s">
        <v>23</v>
      </c>
      <c r="C16" s="10">
        <v>1.03</v>
      </c>
      <c r="D16" s="90"/>
      <c r="E16" s="14"/>
      <c r="F16" s="90" t="s">
        <v>24</v>
      </c>
      <c r="G16" s="14">
        <v>0.25</v>
      </c>
      <c r="H16" s="90"/>
      <c r="I16" s="14"/>
      <c r="J16" s="90" t="s">
        <v>24</v>
      </c>
      <c r="K16" s="14">
        <v>0.25</v>
      </c>
      <c r="L16" s="90"/>
      <c r="M16" s="14"/>
      <c r="N16" s="14">
        <f>C16+E16+G16+I16+K16+M16</f>
        <v>1.53</v>
      </c>
    </row>
    <row r="17" spans="1:14" ht="15.75" customHeight="1" x14ac:dyDescent="0.3">
      <c r="A17" s="3"/>
      <c r="B17" s="45" t="s">
        <v>54</v>
      </c>
      <c r="C17" s="91"/>
      <c r="D17" s="45" t="s">
        <v>54</v>
      </c>
      <c r="E17" s="85"/>
      <c r="F17" s="45" t="s">
        <v>54</v>
      </c>
      <c r="G17" s="85"/>
      <c r="H17" s="45" t="s">
        <v>54</v>
      </c>
      <c r="I17" s="85"/>
      <c r="J17" s="45" t="s">
        <v>54</v>
      </c>
      <c r="K17" s="85"/>
      <c r="L17" s="45" t="s">
        <v>54</v>
      </c>
      <c r="M17" s="85"/>
      <c r="N17" s="4"/>
    </row>
    <row r="18" spans="1:14" ht="21.75" customHeight="1" x14ac:dyDescent="0.3">
      <c r="A18" s="7">
        <v>14.5</v>
      </c>
      <c r="B18" s="90" t="s">
        <v>24</v>
      </c>
      <c r="C18" s="10">
        <v>0.33</v>
      </c>
      <c r="D18" s="90" t="s">
        <v>55</v>
      </c>
      <c r="E18" s="8">
        <v>1.69</v>
      </c>
      <c r="F18" s="90" t="s">
        <v>24</v>
      </c>
      <c r="G18" s="8">
        <v>0.33</v>
      </c>
      <c r="H18" s="90" t="s">
        <v>24</v>
      </c>
      <c r="I18" s="8">
        <v>0.33</v>
      </c>
      <c r="J18" s="90" t="s">
        <v>24</v>
      </c>
      <c r="K18" s="8">
        <v>0.33</v>
      </c>
      <c r="L18" s="90" t="s">
        <v>24</v>
      </c>
      <c r="M18" s="8">
        <v>0.33</v>
      </c>
      <c r="N18" s="14">
        <f>C18+E18+G18+I18+K18+M18</f>
        <v>3.3400000000000003</v>
      </c>
    </row>
    <row r="19" spans="1:14" ht="15" customHeight="1" x14ac:dyDescent="0.3">
      <c r="A19" s="53"/>
      <c r="B19" s="96" t="s">
        <v>66</v>
      </c>
      <c r="C19" s="29"/>
      <c r="D19" s="96" t="s">
        <v>67</v>
      </c>
      <c r="E19" s="28"/>
      <c r="F19" s="96" t="s">
        <v>67</v>
      </c>
      <c r="G19" s="81"/>
      <c r="H19" s="96" t="s">
        <v>68</v>
      </c>
      <c r="I19" s="29"/>
      <c r="J19" s="96" t="s">
        <v>67</v>
      </c>
      <c r="K19" s="55"/>
      <c r="L19" s="97" t="s">
        <v>66</v>
      </c>
      <c r="M19" s="29"/>
      <c r="N19" s="29"/>
    </row>
    <row r="20" spans="1:14" ht="22.5" customHeight="1" x14ac:dyDescent="0.3">
      <c r="A20" s="59">
        <v>14.5</v>
      </c>
      <c r="B20" s="34" t="s">
        <v>24</v>
      </c>
      <c r="C20" s="33">
        <v>0.33</v>
      </c>
      <c r="D20" s="34" t="s">
        <v>22</v>
      </c>
      <c r="E20" s="33">
        <v>0.33</v>
      </c>
      <c r="F20" s="34" t="s">
        <v>69</v>
      </c>
      <c r="G20" s="33">
        <v>1.69</v>
      </c>
      <c r="H20" s="34" t="s">
        <v>24</v>
      </c>
      <c r="I20" s="33">
        <v>0.33</v>
      </c>
      <c r="J20" s="34" t="s">
        <v>24</v>
      </c>
      <c r="K20" s="44">
        <v>0.33</v>
      </c>
      <c r="L20" s="34" t="s">
        <v>24</v>
      </c>
      <c r="M20" s="33">
        <v>0.33</v>
      </c>
      <c r="N20" s="33">
        <f>C20+E20+G20+I20+K20+M20</f>
        <v>3.3400000000000003</v>
      </c>
    </row>
    <row r="21" spans="1:14" ht="17.25" customHeight="1" x14ac:dyDescent="0.3">
      <c r="A21" s="20"/>
      <c r="B21" s="45" t="s">
        <v>56</v>
      </c>
      <c r="C21" s="91"/>
      <c r="D21" s="45"/>
      <c r="E21" s="85"/>
      <c r="F21" s="45" t="s">
        <v>56</v>
      </c>
      <c r="G21" s="85"/>
      <c r="H21" s="45"/>
      <c r="I21" s="85"/>
      <c r="J21" s="45" t="s">
        <v>56</v>
      </c>
      <c r="K21" s="85"/>
      <c r="L21" s="40"/>
      <c r="M21" s="5"/>
      <c r="N21" s="4"/>
    </row>
    <row r="22" spans="1:14" ht="13.5" customHeight="1" x14ac:dyDescent="0.3">
      <c r="A22" s="7">
        <v>5</v>
      </c>
      <c r="B22" s="90" t="s">
        <v>57</v>
      </c>
      <c r="C22" s="10">
        <v>0.65</v>
      </c>
      <c r="D22" s="90"/>
      <c r="E22" s="8"/>
      <c r="F22" s="90" t="s">
        <v>58</v>
      </c>
      <c r="G22" s="8">
        <v>0.25</v>
      </c>
      <c r="H22" s="90"/>
      <c r="I22" s="8"/>
      <c r="J22" s="90" t="s">
        <v>58</v>
      </c>
      <c r="K22" s="8">
        <v>0.25</v>
      </c>
      <c r="L22" s="8"/>
      <c r="M22" s="14"/>
      <c r="N22" s="14">
        <f>C22+E22+G22+I22+K22+M22</f>
        <v>1.1499999999999999</v>
      </c>
    </row>
    <row r="23" spans="1:14" ht="13.5" customHeight="1" x14ac:dyDescent="0.3">
      <c r="A23" s="3"/>
      <c r="B23" s="92"/>
      <c r="C23" s="91"/>
      <c r="D23" s="92" t="s">
        <v>59</v>
      </c>
      <c r="E23" s="85"/>
      <c r="F23" s="92"/>
      <c r="G23" s="85"/>
      <c r="H23" s="92"/>
      <c r="I23" s="85"/>
      <c r="J23" s="92"/>
      <c r="K23" s="85"/>
      <c r="L23" s="42"/>
      <c r="M23" s="5"/>
      <c r="N23" s="5"/>
    </row>
    <row r="24" spans="1:14" ht="12.75" customHeight="1" x14ac:dyDescent="0.3">
      <c r="A24" s="7">
        <v>2.5</v>
      </c>
      <c r="B24" s="90"/>
      <c r="C24" s="10"/>
      <c r="D24" s="90" t="s">
        <v>60</v>
      </c>
      <c r="E24" s="8">
        <v>0.57999999999999996</v>
      </c>
      <c r="F24" s="90"/>
      <c r="G24" s="8"/>
      <c r="H24" s="90"/>
      <c r="I24" s="8"/>
      <c r="J24" s="90"/>
      <c r="K24" s="8"/>
      <c r="L24" s="34"/>
      <c r="M24" s="14"/>
      <c r="N24" s="14">
        <f>E24</f>
        <v>0.57999999999999996</v>
      </c>
    </row>
    <row r="25" spans="1:14" x14ac:dyDescent="0.3">
      <c r="A25" s="63">
        <f>SUM(A3:A24)</f>
        <v>85.97</v>
      </c>
      <c r="B25" s="64" t="s">
        <v>9</v>
      </c>
      <c r="C25" s="65">
        <f>SUM(C3:C24)</f>
        <v>4.6300000000000008</v>
      </c>
      <c r="D25" s="66"/>
      <c r="E25" s="65">
        <f>SUM(E3:E24)</f>
        <v>4.34</v>
      </c>
      <c r="F25" s="67"/>
      <c r="G25" s="65">
        <f>SUM(G3:G24)</f>
        <v>3.93</v>
      </c>
      <c r="H25" s="64"/>
      <c r="I25" s="65">
        <f>SUM(I3:I24)</f>
        <v>3.4800000000000004</v>
      </c>
      <c r="J25" s="68"/>
      <c r="K25" s="65">
        <f>SUM(K3:K24)</f>
        <v>2.44</v>
      </c>
      <c r="L25" s="66"/>
      <c r="M25" s="69">
        <f>SUM(M3:M24)</f>
        <v>0.99</v>
      </c>
      <c r="N25" s="83">
        <f>SUM(N3:N24)</f>
        <v>19.809999999999999</v>
      </c>
    </row>
    <row r="26" spans="1:14" x14ac:dyDescent="0.3">
      <c r="A26" s="70"/>
      <c r="B26" s="71"/>
      <c r="C26" s="71"/>
      <c r="D26" s="18"/>
      <c r="E26" s="72"/>
      <c r="F26" s="73"/>
      <c r="G26" s="18"/>
      <c r="H26" s="18" t="s">
        <v>34</v>
      </c>
      <c r="I26" s="18"/>
      <c r="J26" s="70"/>
      <c r="K26" s="18"/>
      <c r="L26" s="18"/>
      <c r="M26" s="18"/>
      <c r="N26" s="18"/>
    </row>
    <row r="27" spans="1:14" x14ac:dyDescent="0.3">
      <c r="A27" s="70"/>
      <c r="B27" s="18" t="s">
        <v>35</v>
      </c>
      <c r="C27" s="71"/>
      <c r="D27" s="18"/>
      <c r="E27" s="286" t="s">
        <v>43</v>
      </c>
      <c r="F27" s="286"/>
      <c r="G27" s="18"/>
      <c r="H27" s="18"/>
      <c r="I27" s="18"/>
      <c r="J27" s="70"/>
      <c r="K27" s="18"/>
      <c r="L27" s="18"/>
      <c r="M27" s="18"/>
      <c r="N27" s="18"/>
    </row>
    <row r="28" spans="1:14" x14ac:dyDescent="0.3">
      <c r="A28" s="18"/>
      <c r="B28" s="18" t="s">
        <v>12</v>
      </c>
      <c r="C28" s="18"/>
      <c r="D28" s="74" t="s">
        <v>74</v>
      </c>
      <c r="E28" s="98" t="s">
        <v>75</v>
      </c>
      <c r="F28" s="99"/>
      <c r="G28" s="99"/>
      <c r="H28" s="75"/>
      <c r="I28" s="76">
        <f>N25*4.33</f>
        <v>85.777299999999997</v>
      </c>
      <c r="J28" s="75"/>
      <c r="K28" s="75"/>
      <c r="L28" s="75"/>
      <c r="M28" s="75"/>
      <c r="N28" s="75"/>
    </row>
    <row r="29" spans="1:14" x14ac:dyDescent="0.3">
      <c r="F29" t="s">
        <v>61</v>
      </c>
      <c r="G29" t="s">
        <v>63</v>
      </c>
    </row>
    <row r="30" spans="1:14" x14ac:dyDescent="0.3">
      <c r="F30" t="s">
        <v>62</v>
      </c>
    </row>
    <row r="31" spans="1:14" x14ac:dyDescent="0.3">
      <c r="B31" s="71"/>
      <c r="F31" t="s">
        <v>70</v>
      </c>
    </row>
    <row r="32" spans="1:14" x14ac:dyDescent="0.3">
      <c r="F32" t="s">
        <v>71</v>
      </c>
    </row>
  </sheetData>
  <mergeCells count="1">
    <mergeCell ref="E27:F27"/>
  </mergeCells>
  <pageMargins left="0" right="0" top="0" bottom="0" header="0" footer="0"/>
  <pageSetup paperSize="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4.4" x14ac:dyDescent="0.3"/>
  <cols>
    <col min="1" max="1" width="7.6640625" customWidth="1"/>
    <col min="2" max="2" width="15.33203125" customWidth="1"/>
    <col min="3" max="3" width="7.109375" customWidth="1"/>
    <col min="4" max="4" width="15.33203125" customWidth="1"/>
    <col min="5" max="5" width="6.44140625" customWidth="1"/>
    <col min="6" max="6" width="14.6640625" customWidth="1"/>
    <col min="7" max="7" width="6.109375" customWidth="1"/>
    <col min="8" max="8" width="14.109375" customWidth="1"/>
    <col min="9" max="9" width="5.33203125" customWidth="1"/>
    <col min="10" max="10" width="14.6640625" customWidth="1"/>
    <col min="11" max="11" width="5.5546875" customWidth="1"/>
    <col min="12" max="12" width="12.44140625" customWidth="1"/>
    <col min="13" max="13" width="6.5546875" customWidth="1"/>
    <col min="14" max="14" width="5.33203125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ht="21.6" x14ac:dyDescent="0.3">
      <c r="A3" s="27"/>
      <c r="B3" s="28" t="s">
        <v>25</v>
      </c>
      <c r="C3" s="55"/>
      <c r="D3" s="28" t="s">
        <v>25</v>
      </c>
      <c r="E3" s="81"/>
      <c r="F3" s="28" t="s">
        <v>25</v>
      </c>
      <c r="G3" s="55"/>
      <c r="H3" s="28" t="s">
        <v>25</v>
      </c>
      <c r="I3" s="55"/>
      <c r="J3" s="28" t="s">
        <v>25</v>
      </c>
      <c r="K3" s="55"/>
      <c r="L3" s="29"/>
      <c r="M3" s="55"/>
      <c r="N3" s="29"/>
    </row>
    <row r="4" spans="1:14" x14ac:dyDescent="0.3">
      <c r="A4" s="31">
        <v>14.08</v>
      </c>
      <c r="B4" s="32" t="s">
        <v>24</v>
      </c>
      <c r="C4" s="44">
        <v>0.36</v>
      </c>
      <c r="D4" s="33" t="s">
        <v>22</v>
      </c>
      <c r="E4" s="44">
        <v>0.36</v>
      </c>
      <c r="F4" s="34" t="s">
        <v>24</v>
      </c>
      <c r="G4" s="44">
        <v>0.36</v>
      </c>
      <c r="H4" s="33" t="s">
        <v>26</v>
      </c>
      <c r="I4" s="44">
        <v>1.81</v>
      </c>
      <c r="J4" s="33" t="s">
        <v>24</v>
      </c>
      <c r="K4" s="44">
        <v>0.36</v>
      </c>
      <c r="L4" s="33"/>
      <c r="M4" s="44"/>
      <c r="N4" s="33">
        <f>C4+E4+G4+I4+K4+M4</f>
        <v>3.25</v>
      </c>
    </row>
    <row r="5" spans="1:14" x14ac:dyDescent="0.3">
      <c r="A5" s="27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6"/>
      <c r="N5" s="4"/>
    </row>
    <row r="6" spans="1:14" x14ac:dyDescent="0.3">
      <c r="A6" s="31">
        <v>4</v>
      </c>
      <c r="B6" s="34"/>
      <c r="C6" s="44"/>
      <c r="D6" s="33" t="s">
        <v>22</v>
      </c>
      <c r="E6" s="78">
        <v>0.33</v>
      </c>
      <c r="F6" s="34"/>
      <c r="G6" s="44"/>
      <c r="H6" s="33"/>
      <c r="I6" s="78"/>
      <c r="J6" s="33" t="s">
        <v>23</v>
      </c>
      <c r="K6" s="78">
        <v>0.59</v>
      </c>
      <c r="L6" s="8"/>
      <c r="M6" s="10"/>
      <c r="N6" s="14">
        <f>K6+I6+G6+E6+C6</f>
        <v>0.91999999999999993</v>
      </c>
    </row>
    <row r="7" spans="1:14" x14ac:dyDescent="0.3">
      <c r="A7" s="4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4"/>
    </row>
    <row r="8" spans="1:14" x14ac:dyDescent="0.3">
      <c r="A8" s="50">
        <v>6</v>
      </c>
      <c r="B8" s="34"/>
      <c r="C8" s="44"/>
      <c r="D8" s="33" t="s">
        <v>23</v>
      </c>
      <c r="E8" s="78">
        <v>1.05</v>
      </c>
      <c r="F8" s="34"/>
      <c r="G8" s="78"/>
      <c r="H8" s="33"/>
      <c r="I8" s="78"/>
      <c r="J8" s="33" t="s">
        <v>24</v>
      </c>
      <c r="K8" s="78">
        <v>0.33</v>
      </c>
      <c r="L8" s="13"/>
      <c r="M8" s="80"/>
      <c r="N8" s="14">
        <f t="shared" ref="N8:N10" si="0">K8+I8+G8+E8+C8</f>
        <v>1.3800000000000001</v>
      </c>
    </row>
    <row r="9" spans="1:14" x14ac:dyDescent="0.3">
      <c r="A9" s="3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4"/>
    </row>
    <row r="10" spans="1:14" x14ac:dyDescent="0.3">
      <c r="A10" s="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14">
        <f t="shared" si="0"/>
        <v>2.02</v>
      </c>
    </row>
    <row r="11" spans="1:14" x14ac:dyDescent="0.3">
      <c r="A11" s="3"/>
      <c r="B11" s="12"/>
      <c r="C11" s="6"/>
      <c r="D11" s="12"/>
      <c r="E11" s="6"/>
      <c r="F11" s="12" t="s">
        <v>39</v>
      </c>
      <c r="G11" s="6"/>
      <c r="H11" s="12"/>
      <c r="I11" s="6"/>
      <c r="J11" s="12"/>
      <c r="K11" s="6"/>
      <c r="L11" s="12" t="s">
        <v>40</v>
      </c>
      <c r="M11" s="6"/>
      <c r="N11" s="4"/>
    </row>
    <row r="12" spans="1:14" x14ac:dyDescent="0.3">
      <c r="A12" s="7">
        <v>6</v>
      </c>
      <c r="B12" s="8"/>
      <c r="C12" s="10"/>
      <c r="D12" s="8"/>
      <c r="E12" s="10"/>
      <c r="F12" s="8" t="s">
        <v>23</v>
      </c>
      <c r="G12" s="10">
        <v>1.05</v>
      </c>
      <c r="H12" s="8"/>
      <c r="I12" s="10"/>
      <c r="J12" s="8"/>
      <c r="K12" s="10"/>
      <c r="L12" s="8" t="s">
        <v>24</v>
      </c>
      <c r="M12" s="10">
        <v>0.33</v>
      </c>
      <c r="N12" s="14">
        <f>C12+E12+G12+I12+K12+M12</f>
        <v>1.3800000000000001</v>
      </c>
    </row>
    <row r="13" spans="1:14" x14ac:dyDescent="0.3">
      <c r="A13" s="3"/>
      <c r="B13" s="45" t="s">
        <v>52</v>
      </c>
      <c r="C13" s="6"/>
      <c r="D13" s="87"/>
      <c r="E13" s="4"/>
      <c r="F13" s="45"/>
      <c r="G13" s="4"/>
      <c r="H13" s="45"/>
      <c r="I13" s="12"/>
      <c r="J13" s="45"/>
      <c r="K13" s="4"/>
      <c r="L13" s="4"/>
      <c r="M13" s="4"/>
      <c r="N13" s="4"/>
    </row>
    <row r="14" spans="1:14" x14ac:dyDescent="0.3">
      <c r="A14" s="7">
        <v>4</v>
      </c>
      <c r="B14" s="34" t="s">
        <v>23</v>
      </c>
      <c r="C14" s="10">
        <v>0.92</v>
      </c>
      <c r="D14" s="33"/>
      <c r="E14" s="26"/>
      <c r="F14" s="34"/>
      <c r="G14" s="14"/>
      <c r="H14" s="33"/>
      <c r="I14" s="14"/>
      <c r="J14" s="33"/>
      <c r="K14" s="14"/>
      <c r="L14" s="14"/>
      <c r="M14" s="14"/>
      <c r="N14" s="14">
        <f>C14+E14+G14+I14+K14+M14</f>
        <v>0.92</v>
      </c>
    </row>
    <row r="15" spans="1:14" ht="12.75" customHeight="1" x14ac:dyDescent="0.3">
      <c r="A15" s="3"/>
      <c r="B15" s="88" t="s">
        <v>53</v>
      </c>
      <c r="C15" s="6"/>
      <c r="D15" s="88"/>
      <c r="E15" s="4"/>
      <c r="F15" s="88" t="s">
        <v>53</v>
      </c>
      <c r="G15" s="4"/>
      <c r="H15" s="88"/>
      <c r="I15" s="4"/>
      <c r="J15" s="88" t="s">
        <v>53</v>
      </c>
      <c r="K15" s="4"/>
      <c r="L15" s="89"/>
      <c r="M15" s="4"/>
      <c r="N15" s="4"/>
    </row>
    <row r="16" spans="1:14" x14ac:dyDescent="0.3">
      <c r="A16" s="7">
        <v>6.64</v>
      </c>
      <c r="B16" s="90" t="s">
        <v>23</v>
      </c>
      <c r="C16" s="10">
        <v>1.03</v>
      </c>
      <c r="D16" s="90"/>
      <c r="E16" s="14"/>
      <c r="F16" s="90" t="s">
        <v>24</v>
      </c>
      <c r="G16" s="14">
        <v>0.25</v>
      </c>
      <c r="H16" s="90"/>
      <c r="I16" s="14"/>
      <c r="J16" s="90" t="s">
        <v>24</v>
      </c>
      <c r="K16" s="14">
        <v>0.25</v>
      </c>
      <c r="L16" s="90"/>
      <c r="M16" s="14"/>
      <c r="N16" s="14">
        <f>C16+E16+G16+I16+K16+M16</f>
        <v>1.53</v>
      </c>
    </row>
    <row r="17" spans="1:14" ht="19.5" customHeight="1" x14ac:dyDescent="0.3">
      <c r="A17" s="3"/>
      <c r="B17" s="45" t="s">
        <v>54</v>
      </c>
      <c r="C17" s="91"/>
      <c r="D17" s="45" t="s">
        <v>54</v>
      </c>
      <c r="E17" s="85"/>
      <c r="F17" s="45" t="s">
        <v>54</v>
      </c>
      <c r="G17" s="85"/>
      <c r="H17" s="45" t="s">
        <v>54</v>
      </c>
      <c r="I17" s="85"/>
      <c r="J17" s="45" t="s">
        <v>54</v>
      </c>
      <c r="K17" s="85"/>
      <c r="L17" s="45" t="s">
        <v>54</v>
      </c>
      <c r="M17" s="85"/>
      <c r="N17" s="4"/>
    </row>
    <row r="18" spans="1:14" ht="24.75" customHeight="1" x14ac:dyDescent="0.3">
      <c r="A18" s="7">
        <v>14.5</v>
      </c>
      <c r="B18" s="90" t="s">
        <v>24</v>
      </c>
      <c r="C18" s="10">
        <v>0.33</v>
      </c>
      <c r="D18" s="90" t="s">
        <v>55</v>
      </c>
      <c r="E18" s="8">
        <v>1.69</v>
      </c>
      <c r="F18" s="90" t="s">
        <v>24</v>
      </c>
      <c r="G18" s="8">
        <v>0.33</v>
      </c>
      <c r="H18" s="90" t="s">
        <v>24</v>
      </c>
      <c r="I18" s="8">
        <v>0.33</v>
      </c>
      <c r="J18" s="90" t="s">
        <v>24</v>
      </c>
      <c r="K18" s="8">
        <v>0.33</v>
      </c>
      <c r="L18" s="90" t="s">
        <v>24</v>
      </c>
      <c r="M18" s="8">
        <v>0.33</v>
      </c>
      <c r="N18" s="14">
        <f>C18+E18+G18+I18+K18+M18</f>
        <v>3.3400000000000003</v>
      </c>
    </row>
    <row r="19" spans="1:14" ht="16.5" customHeight="1" x14ac:dyDescent="0.3">
      <c r="A19" s="53"/>
      <c r="B19" s="96" t="s">
        <v>66</v>
      </c>
      <c r="C19" s="29"/>
      <c r="D19" s="96" t="s">
        <v>67</v>
      </c>
      <c r="E19" s="28"/>
      <c r="F19" s="96" t="s">
        <v>67</v>
      </c>
      <c r="G19" s="81"/>
      <c r="H19" s="96" t="s">
        <v>68</v>
      </c>
      <c r="I19" s="29"/>
      <c r="J19" s="96" t="s">
        <v>67</v>
      </c>
      <c r="K19" s="55"/>
      <c r="L19" s="97" t="s">
        <v>66</v>
      </c>
      <c r="M19" s="29"/>
      <c r="N19" s="29"/>
    </row>
    <row r="20" spans="1:14" ht="26.25" customHeight="1" x14ac:dyDescent="0.3">
      <c r="A20" s="59">
        <v>14.5</v>
      </c>
      <c r="B20" s="34" t="s">
        <v>24</v>
      </c>
      <c r="C20" s="33">
        <v>0.33</v>
      </c>
      <c r="D20" s="34" t="s">
        <v>22</v>
      </c>
      <c r="E20" s="33">
        <v>0.33</v>
      </c>
      <c r="F20" s="34" t="s">
        <v>69</v>
      </c>
      <c r="G20" s="33">
        <v>1.69</v>
      </c>
      <c r="H20" s="34" t="s">
        <v>24</v>
      </c>
      <c r="I20" s="33">
        <v>0.33</v>
      </c>
      <c r="J20" s="34" t="s">
        <v>24</v>
      </c>
      <c r="K20" s="44">
        <v>0.33</v>
      </c>
      <c r="L20" s="34" t="s">
        <v>24</v>
      </c>
      <c r="M20" s="33">
        <v>0.33</v>
      </c>
      <c r="N20" s="33">
        <f>C20+E20+G20+I20+K20+M20</f>
        <v>3.3400000000000003</v>
      </c>
    </row>
    <row r="21" spans="1:14" ht="20.25" customHeight="1" x14ac:dyDescent="0.3">
      <c r="A21" s="20"/>
      <c r="B21" s="45" t="s">
        <v>56</v>
      </c>
      <c r="C21" s="91"/>
      <c r="D21" s="45"/>
      <c r="E21" s="85"/>
      <c r="F21" s="45" t="s">
        <v>56</v>
      </c>
      <c r="G21" s="85"/>
      <c r="H21" s="45"/>
      <c r="I21" s="85"/>
      <c r="J21" s="45" t="s">
        <v>56</v>
      </c>
      <c r="K21" s="85"/>
      <c r="L21" s="40"/>
      <c r="M21" s="5"/>
      <c r="N21" s="4"/>
    </row>
    <row r="22" spans="1:14" ht="14.25" customHeight="1" x14ac:dyDescent="0.3">
      <c r="A22" s="7">
        <v>5</v>
      </c>
      <c r="B22" s="90" t="s">
        <v>57</v>
      </c>
      <c r="C22" s="10">
        <v>0.65</v>
      </c>
      <c r="D22" s="90"/>
      <c r="E22" s="8"/>
      <c r="F22" s="90" t="s">
        <v>58</v>
      </c>
      <c r="G22" s="8">
        <v>0.25</v>
      </c>
      <c r="H22" s="90"/>
      <c r="I22" s="8"/>
      <c r="J22" s="90" t="s">
        <v>58</v>
      </c>
      <c r="K22" s="8">
        <v>0.25</v>
      </c>
      <c r="L22" s="8"/>
      <c r="M22" s="14"/>
      <c r="N22" s="14">
        <f>C22+E22+G22+I22+K22+M22</f>
        <v>1.1499999999999999</v>
      </c>
    </row>
    <row r="23" spans="1:14" ht="15.75" customHeight="1" x14ac:dyDescent="0.3">
      <c r="A23" s="3"/>
      <c r="B23" s="92"/>
      <c r="C23" s="91"/>
      <c r="D23" s="92" t="s">
        <v>59</v>
      </c>
      <c r="E23" s="85"/>
      <c r="F23" s="92"/>
      <c r="G23" s="85"/>
      <c r="H23" s="92"/>
      <c r="I23" s="85"/>
      <c r="J23" s="92"/>
      <c r="K23" s="85"/>
      <c r="L23" s="42"/>
      <c r="M23" s="5"/>
      <c r="N23" s="5"/>
    </row>
    <row r="24" spans="1:14" ht="15" customHeight="1" x14ac:dyDescent="0.3">
      <c r="A24" s="7">
        <v>2.5</v>
      </c>
      <c r="B24" s="90"/>
      <c r="C24" s="10"/>
      <c r="D24" s="90" t="s">
        <v>60</v>
      </c>
      <c r="E24" s="8">
        <v>0.57999999999999996</v>
      </c>
      <c r="F24" s="90"/>
      <c r="G24" s="8"/>
      <c r="H24" s="90"/>
      <c r="I24" s="8"/>
      <c r="J24" s="90"/>
      <c r="K24" s="8"/>
      <c r="L24" s="34"/>
      <c r="M24" s="14"/>
      <c r="N24" s="14">
        <f>E24</f>
        <v>0.57999999999999996</v>
      </c>
    </row>
    <row r="25" spans="1:14" x14ac:dyDescent="0.3">
      <c r="A25" s="63">
        <f>SUM(A3:A24)</f>
        <v>85.97</v>
      </c>
      <c r="B25" s="64" t="s">
        <v>9</v>
      </c>
      <c r="C25" s="65">
        <f>SUM(C3:C24)</f>
        <v>4.6300000000000008</v>
      </c>
      <c r="D25" s="66"/>
      <c r="E25" s="65">
        <f>SUM(E3:E24)</f>
        <v>4.34</v>
      </c>
      <c r="F25" s="67"/>
      <c r="G25" s="65">
        <f>SUM(G3:G24)</f>
        <v>3.93</v>
      </c>
      <c r="H25" s="64"/>
      <c r="I25" s="65">
        <f>SUM(I3:I24)</f>
        <v>3.4800000000000004</v>
      </c>
      <c r="J25" s="68"/>
      <c r="K25" s="65">
        <f>SUM(K3:K24)</f>
        <v>2.44</v>
      </c>
      <c r="L25" s="66"/>
      <c r="M25" s="69">
        <f>SUM(M3:M24)</f>
        <v>0.99</v>
      </c>
      <c r="N25" s="83">
        <f>SUM(N3:N24)</f>
        <v>19.809999999999999</v>
      </c>
    </row>
    <row r="26" spans="1:14" x14ac:dyDescent="0.3">
      <c r="A26" s="70"/>
      <c r="B26" s="71"/>
      <c r="C26" s="71"/>
      <c r="D26" s="18"/>
      <c r="E26" s="72"/>
      <c r="F26" s="73"/>
      <c r="G26" s="18"/>
      <c r="H26" s="18" t="s">
        <v>34</v>
      </c>
      <c r="I26" s="18"/>
      <c r="J26" s="70"/>
      <c r="K26" s="18"/>
      <c r="L26" s="18"/>
      <c r="M26" s="18"/>
      <c r="N26" s="18"/>
    </row>
    <row r="27" spans="1:14" x14ac:dyDescent="0.3">
      <c r="A27" s="70"/>
      <c r="B27" s="18" t="s">
        <v>35</v>
      </c>
      <c r="C27" s="71"/>
      <c r="D27" s="18"/>
      <c r="E27" s="286" t="s">
        <v>43</v>
      </c>
      <c r="F27" s="286"/>
      <c r="G27" s="18"/>
      <c r="H27" s="18"/>
      <c r="I27" s="18"/>
      <c r="J27" s="70"/>
      <c r="K27" s="18"/>
      <c r="L27" s="18"/>
      <c r="M27" s="18"/>
      <c r="N27" s="18"/>
    </row>
    <row r="28" spans="1:14" x14ac:dyDescent="0.3">
      <c r="A28" s="18"/>
      <c r="B28" s="18" t="s">
        <v>12</v>
      </c>
      <c r="C28" s="18"/>
      <c r="D28" s="74" t="s">
        <v>73</v>
      </c>
      <c r="E28" s="18"/>
      <c r="F28" s="18"/>
      <c r="G28" s="18"/>
      <c r="H28" s="75"/>
      <c r="I28" s="76">
        <f>N25*4.33</f>
        <v>85.777299999999997</v>
      </c>
      <c r="J28" s="75"/>
      <c r="K28" s="75"/>
      <c r="L28" s="75"/>
      <c r="M28" s="75"/>
      <c r="N28" s="75"/>
    </row>
    <row r="29" spans="1:14" x14ac:dyDescent="0.3">
      <c r="F29" t="s">
        <v>61</v>
      </c>
      <c r="G29" t="s">
        <v>63</v>
      </c>
    </row>
    <row r="30" spans="1:14" x14ac:dyDescent="0.3">
      <c r="F30" t="s">
        <v>62</v>
      </c>
    </row>
    <row r="31" spans="1:14" x14ac:dyDescent="0.3">
      <c r="B31" s="71"/>
      <c r="F31" t="s">
        <v>70</v>
      </c>
    </row>
    <row r="32" spans="1:14" x14ac:dyDescent="0.3">
      <c r="F32" t="s">
        <v>71</v>
      </c>
    </row>
  </sheetData>
  <mergeCells count="1">
    <mergeCell ref="E27:F27"/>
  </mergeCells>
  <pageMargins left="0" right="0" top="0" bottom="0" header="0" footer="0"/>
  <pageSetup paperSize="9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8" workbookViewId="0">
      <selection activeCell="J27" sqref="J27"/>
    </sheetView>
  </sheetViews>
  <sheetFormatPr baseColWidth="10" defaultRowHeight="14.4" x14ac:dyDescent="0.3"/>
  <cols>
    <col min="1" max="1" width="7.44140625" customWidth="1"/>
    <col min="2" max="2" width="16.33203125" customWidth="1"/>
    <col min="3" max="3" width="5.44140625" customWidth="1"/>
    <col min="4" max="4" width="15.6640625" customWidth="1"/>
    <col min="5" max="5" width="6.44140625" customWidth="1"/>
    <col min="6" max="6" width="15.5546875" customWidth="1"/>
    <col min="7" max="7" width="6.33203125" customWidth="1"/>
    <col min="8" max="8" width="13.109375" customWidth="1"/>
    <col min="9" max="9" width="5.88671875" customWidth="1"/>
    <col min="10" max="10" width="15.44140625" customWidth="1"/>
    <col min="11" max="11" width="6.109375" customWidth="1"/>
    <col min="12" max="12" width="12.5546875" customWidth="1"/>
    <col min="13" max="13" width="5.6640625" customWidth="1"/>
    <col min="14" max="14" width="6.109375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ht="21.6" x14ac:dyDescent="0.3">
      <c r="A3" s="27"/>
      <c r="B3" s="28" t="s">
        <v>25</v>
      </c>
      <c r="C3" s="55"/>
      <c r="D3" s="28" t="s">
        <v>25</v>
      </c>
      <c r="E3" s="81"/>
      <c r="F3" s="28" t="s">
        <v>25</v>
      </c>
      <c r="G3" s="55"/>
      <c r="H3" s="28" t="s">
        <v>25</v>
      </c>
      <c r="I3" s="55"/>
      <c r="J3" s="28" t="s">
        <v>25</v>
      </c>
      <c r="K3" s="55"/>
      <c r="L3" s="29"/>
      <c r="M3" s="55"/>
      <c r="N3" s="29"/>
    </row>
    <row r="4" spans="1:14" x14ac:dyDescent="0.3">
      <c r="A4" s="31">
        <v>14.08</v>
      </c>
      <c r="B4" s="32" t="s">
        <v>24</v>
      </c>
      <c r="C4" s="44">
        <v>0.36</v>
      </c>
      <c r="D4" s="33" t="s">
        <v>22</v>
      </c>
      <c r="E4" s="44">
        <v>0.36</v>
      </c>
      <c r="F4" s="34" t="s">
        <v>24</v>
      </c>
      <c r="G4" s="44">
        <v>0.36</v>
      </c>
      <c r="H4" s="33" t="s">
        <v>26</v>
      </c>
      <c r="I4" s="44">
        <v>1.81</v>
      </c>
      <c r="J4" s="33" t="s">
        <v>24</v>
      </c>
      <c r="K4" s="44">
        <v>0.36</v>
      </c>
      <c r="L4" s="33"/>
      <c r="M4" s="44"/>
      <c r="N4" s="33">
        <f>C4+E4+G4+I4+K4+M4</f>
        <v>3.25</v>
      </c>
    </row>
    <row r="5" spans="1:14" x14ac:dyDescent="0.3">
      <c r="A5" s="27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6"/>
      <c r="N5" s="4"/>
    </row>
    <row r="6" spans="1:14" x14ac:dyDescent="0.3">
      <c r="A6" s="31">
        <v>4</v>
      </c>
      <c r="B6" s="34"/>
      <c r="C6" s="44"/>
      <c r="D6" s="33" t="s">
        <v>22</v>
      </c>
      <c r="E6" s="78">
        <v>0.33</v>
      </c>
      <c r="F6" s="34"/>
      <c r="G6" s="44"/>
      <c r="H6" s="33"/>
      <c r="I6" s="78"/>
      <c r="J6" s="33" t="s">
        <v>23</v>
      </c>
      <c r="K6" s="78">
        <v>0.59</v>
      </c>
      <c r="L6" s="8"/>
      <c r="M6" s="10"/>
      <c r="N6" s="14">
        <f>K6+I6+G6+E6+C6</f>
        <v>0.91999999999999993</v>
      </c>
    </row>
    <row r="7" spans="1:14" x14ac:dyDescent="0.3">
      <c r="A7" s="4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4"/>
    </row>
    <row r="8" spans="1:14" x14ac:dyDescent="0.3">
      <c r="A8" s="50">
        <v>6</v>
      </c>
      <c r="B8" s="34"/>
      <c r="C8" s="44"/>
      <c r="D8" s="33" t="s">
        <v>23</v>
      </c>
      <c r="E8" s="78">
        <v>1.05</v>
      </c>
      <c r="F8" s="34"/>
      <c r="G8" s="78"/>
      <c r="H8" s="33"/>
      <c r="I8" s="78"/>
      <c r="J8" s="33" t="s">
        <v>24</v>
      </c>
      <c r="K8" s="78">
        <v>0.33</v>
      </c>
      <c r="L8" s="13"/>
      <c r="M8" s="80"/>
      <c r="N8" s="14">
        <f t="shared" ref="N8:N10" si="0">K8+I8+G8+E8+C8</f>
        <v>1.3800000000000001</v>
      </c>
    </row>
    <row r="9" spans="1:14" x14ac:dyDescent="0.3">
      <c r="A9" s="3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4"/>
    </row>
    <row r="10" spans="1:14" x14ac:dyDescent="0.3">
      <c r="A10" s="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14">
        <f t="shared" si="0"/>
        <v>2.02</v>
      </c>
    </row>
    <row r="11" spans="1:14" x14ac:dyDescent="0.3">
      <c r="A11" s="3"/>
      <c r="B11" s="12"/>
      <c r="C11" s="6"/>
      <c r="D11" s="12"/>
      <c r="E11" s="6"/>
      <c r="F11" s="12" t="s">
        <v>39</v>
      </c>
      <c r="G11" s="6"/>
      <c r="H11" s="12"/>
      <c r="I11" s="6"/>
      <c r="J11" s="12"/>
      <c r="K11" s="6"/>
      <c r="L11" s="12" t="s">
        <v>40</v>
      </c>
      <c r="M11" s="6"/>
      <c r="N11" s="4"/>
    </row>
    <row r="12" spans="1:14" x14ac:dyDescent="0.3">
      <c r="A12" s="7">
        <v>6</v>
      </c>
      <c r="B12" s="8"/>
      <c r="C12" s="10"/>
      <c r="D12" s="8"/>
      <c r="E12" s="10"/>
      <c r="F12" s="8" t="s">
        <v>23</v>
      </c>
      <c r="G12" s="10">
        <v>1.05</v>
      </c>
      <c r="H12" s="8"/>
      <c r="I12" s="10"/>
      <c r="J12" s="8"/>
      <c r="K12" s="10"/>
      <c r="L12" s="8" t="s">
        <v>24</v>
      </c>
      <c r="M12" s="10">
        <v>0.33</v>
      </c>
      <c r="N12" s="14">
        <f>C12+E12+G12+I12+K12+M12</f>
        <v>1.3800000000000001</v>
      </c>
    </row>
    <row r="13" spans="1:14" x14ac:dyDescent="0.3">
      <c r="A13" s="3"/>
      <c r="B13" s="45" t="s">
        <v>52</v>
      </c>
      <c r="C13" s="6"/>
      <c r="D13" s="87"/>
      <c r="E13" s="4"/>
      <c r="F13" s="45"/>
      <c r="G13" s="4"/>
      <c r="H13" s="45"/>
      <c r="I13" s="12"/>
      <c r="J13" s="45"/>
      <c r="K13" s="4"/>
      <c r="L13" s="4"/>
      <c r="M13" s="4"/>
      <c r="N13" s="4"/>
    </row>
    <row r="14" spans="1:14" x14ac:dyDescent="0.3">
      <c r="A14" s="7">
        <v>4</v>
      </c>
      <c r="B14" s="34" t="s">
        <v>23</v>
      </c>
      <c r="C14" s="10">
        <v>0.92</v>
      </c>
      <c r="D14" s="33"/>
      <c r="E14" s="26"/>
      <c r="F14" s="34"/>
      <c r="G14" s="14"/>
      <c r="H14" s="33"/>
      <c r="I14" s="14"/>
      <c r="J14" s="33"/>
      <c r="K14" s="14"/>
      <c r="L14" s="14"/>
      <c r="M14" s="14"/>
      <c r="N14" s="14">
        <f>C14+E14+G14+I14+K14+M14</f>
        <v>0.92</v>
      </c>
    </row>
    <row r="15" spans="1:14" ht="18" customHeight="1" x14ac:dyDescent="0.3">
      <c r="A15" s="3"/>
      <c r="B15" s="88" t="s">
        <v>53</v>
      </c>
      <c r="C15" s="6"/>
      <c r="D15" s="88"/>
      <c r="E15" s="4"/>
      <c r="F15" s="88" t="s">
        <v>53</v>
      </c>
      <c r="G15" s="4"/>
      <c r="H15" s="88"/>
      <c r="I15" s="4"/>
      <c r="J15" s="88" t="s">
        <v>53</v>
      </c>
      <c r="K15" s="4"/>
      <c r="L15" s="89"/>
      <c r="M15" s="4"/>
      <c r="N15" s="4"/>
    </row>
    <row r="16" spans="1:14" x14ac:dyDescent="0.3">
      <c r="A16" s="7">
        <v>6.64</v>
      </c>
      <c r="B16" s="90" t="s">
        <v>23</v>
      </c>
      <c r="C16" s="10">
        <v>1.03</v>
      </c>
      <c r="D16" s="90"/>
      <c r="E16" s="14"/>
      <c r="F16" s="90" t="s">
        <v>24</v>
      </c>
      <c r="G16" s="14">
        <v>0.25</v>
      </c>
      <c r="H16" s="90"/>
      <c r="I16" s="14"/>
      <c r="J16" s="90" t="s">
        <v>24</v>
      </c>
      <c r="K16" s="14">
        <v>0.25</v>
      </c>
      <c r="L16" s="90"/>
      <c r="M16" s="14"/>
      <c r="N16" s="14">
        <f>C16+E16+G16+I16+K16+M16</f>
        <v>1.53</v>
      </c>
    </row>
    <row r="17" spans="1:14" ht="15.75" customHeight="1" x14ac:dyDescent="0.3">
      <c r="A17" s="3"/>
      <c r="B17" s="45" t="s">
        <v>54</v>
      </c>
      <c r="C17" s="91"/>
      <c r="D17" s="45" t="s">
        <v>54</v>
      </c>
      <c r="E17" s="85"/>
      <c r="F17" s="45" t="s">
        <v>54</v>
      </c>
      <c r="G17" s="85"/>
      <c r="H17" s="45" t="s">
        <v>54</v>
      </c>
      <c r="I17" s="85"/>
      <c r="J17" s="45" t="s">
        <v>54</v>
      </c>
      <c r="K17" s="85"/>
      <c r="L17" s="45" t="s">
        <v>54</v>
      </c>
      <c r="M17" s="85"/>
      <c r="N17" s="4"/>
    </row>
    <row r="18" spans="1:14" ht="23.25" customHeight="1" x14ac:dyDescent="0.3">
      <c r="A18" s="7">
        <v>14.5</v>
      </c>
      <c r="B18" s="90" t="s">
        <v>24</v>
      </c>
      <c r="C18" s="10">
        <v>0.33</v>
      </c>
      <c r="D18" s="90" t="s">
        <v>55</v>
      </c>
      <c r="E18" s="8">
        <v>1.69</v>
      </c>
      <c r="F18" s="90" t="s">
        <v>24</v>
      </c>
      <c r="G18" s="8">
        <v>0.33</v>
      </c>
      <c r="H18" s="90" t="s">
        <v>24</v>
      </c>
      <c r="I18" s="8">
        <v>0.33</v>
      </c>
      <c r="J18" s="90" t="s">
        <v>24</v>
      </c>
      <c r="K18" s="8">
        <v>0.33</v>
      </c>
      <c r="L18" s="90" t="s">
        <v>24</v>
      </c>
      <c r="M18" s="8">
        <v>0.33</v>
      </c>
      <c r="N18" s="14">
        <f>C18+E18+G18+I18+K18+M18</f>
        <v>3.3400000000000003</v>
      </c>
    </row>
    <row r="19" spans="1:14" ht="18" customHeight="1" x14ac:dyDescent="0.3">
      <c r="A19" s="20"/>
      <c r="B19" s="45" t="s">
        <v>56</v>
      </c>
      <c r="C19" s="91"/>
      <c r="D19" s="45"/>
      <c r="E19" s="85"/>
      <c r="F19" s="45" t="s">
        <v>56</v>
      </c>
      <c r="G19" s="85"/>
      <c r="H19" s="45"/>
      <c r="I19" s="85"/>
      <c r="J19" s="45" t="s">
        <v>56</v>
      </c>
      <c r="K19" s="85"/>
      <c r="L19" s="40"/>
      <c r="M19" s="5"/>
      <c r="N19" s="4"/>
    </row>
    <row r="20" spans="1:14" ht="17.25" customHeight="1" x14ac:dyDescent="0.3">
      <c r="A20" s="7">
        <v>5</v>
      </c>
      <c r="B20" s="90" t="s">
        <v>57</v>
      </c>
      <c r="C20" s="10">
        <v>0.65</v>
      </c>
      <c r="D20" s="90"/>
      <c r="E20" s="8"/>
      <c r="F20" s="90" t="s">
        <v>58</v>
      </c>
      <c r="G20" s="8">
        <v>0.25</v>
      </c>
      <c r="H20" s="90"/>
      <c r="I20" s="8"/>
      <c r="J20" s="90" t="s">
        <v>58</v>
      </c>
      <c r="K20" s="8">
        <v>0.25</v>
      </c>
      <c r="L20" s="8"/>
      <c r="M20" s="14"/>
      <c r="N20" s="14">
        <f>C20+E20+G20+I20+K20+M20</f>
        <v>1.1499999999999999</v>
      </c>
    </row>
    <row r="21" spans="1:14" ht="14.25" customHeight="1" x14ac:dyDescent="0.3">
      <c r="A21" s="3"/>
      <c r="B21" s="92"/>
      <c r="C21" s="91"/>
      <c r="D21" s="92" t="s">
        <v>59</v>
      </c>
      <c r="E21" s="85"/>
      <c r="F21" s="92"/>
      <c r="G21" s="85"/>
      <c r="H21" s="92"/>
      <c r="I21" s="85"/>
      <c r="J21" s="92"/>
      <c r="K21" s="85"/>
      <c r="L21" s="42"/>
      <c r="M21" s="5"/>
      <c r="N21" s="5"/>
    </row>
    <row r="22" spans="1:14" ht="18" customHeight="1" x14ac:dyDescent="0.3">
      <c r="A22" s="7">
        <v>2.5</v>
      </c>
      <c r="B22" s="90"/>
      <c r="C22" s="10"/>
      <c r="D22" s="90" t="s">
        <v>60</v>
      </c>
      <c r="E22" s="8">
        <v>0.57999999999999996</v>
      </c>
      <c r="F22" s="90"/>
      <c r="G22" s="8"/>
      <c r="H22" s="90"/>
      <c r="I22" s="8"/>
      <c r="J22" s="90"/>
      <c r="K22" s="8"/>
      <c r="L22" s="34"/>
      <c r="M22" s="14"/>
      <c r="N22" s="14">
        <f>E22</f>
        <v>0.57999999999999996</v>
      </c>
    </row>
    <row r="23" spans="1:14" x14ac:dyDescent="0.3">
      <c r="A23" s="63">
        <f>SUM(A3:A22)</f>
        <v>71.47</v>
      </c>
      <c r="B23" s="64" t="s">
        <v>9</v>
      </c>
      <c r="C23" s="65">
        <f>SUM(C3:C22)</f>
        <v>4.3000000000000007</v>
      </c>
      <c r="D23" s="66"/>
      <c r="E23" s="65">
        <f>SUM(E3:E22)</f>
        <v>4.01</v>
      </c>
      <c r="F23" s="67"/>
      <c r="G23" s="65">
        <f>SUM(G3:G22)</f>
        <v>2.2400000000000002</v>
      </c>
      <c r="H23" s="64"/>
      <c r="I23" s="65">
        <f>SUM(I3:I22)</f>
        <v>3.1500000000000004</v>
      </c>
      <c r="J23" s="68"/>
      <c r="K23" s="65">
        <f>SUM(K3:K22)</f>
        <v>2.1100000000000003</v>
      </c>
      <c r="L23" s="66"/>
      <c r="M23" s="69">
        <f>SUM(M3:M22)</f>
        <v>0.66</v>
      </c>
      <c r="N23" s="83">
        <f>SUM(N3:N22)</f>
        <v>16.47</v>
      </c>
    </row>
    <row r="24" spans="1:14" x14ac:dyDescent="0.3">
      <c r="A24" s="70"/>
      <c r="B24" s="71"/>
      <c r="C24" s="71"/>
      <c r="D24" s="18"/>
      <c r="E24" s="72"/>
      <c r="F24" s="73"/>
      <c r="G24" s="18"/>
      <c r="H24" s="18" t="s">
        <v>34</v>
      </c>
      <c r="I24" s="18"/>
      <c r="J24" s="70"/>
      <c r="K24" s="18"/>
      <c r="L24" s="18"/>
      <c r="M24" s="18"/>
      <c r="N24" s="18"/>
    </row>
    <row r="25" spans="1:14" x14ac:dyDescent="0.3">
      <c r="A25" s="70"/>
      <c r="B25" s="18" t="s">
        <v>35</v>
      </c>
      <c r="C25" s="71"/>
      <c r="D25" s="18"/>
      <c r="E25" s="286" t="s">
        <v>43</v>
      </c>
      <c r="F25" s="286"/>
      <c r="G25" s="18"/>
      <c r="H25" s="18"/>
      <c r="I25" s="18"/>
      <c r="J25" s="70"/>
      <c r="K25" s="18"/>
      <c r="L25" s="18"/>
      <c r="M25" s="18"/>
      <c r="N25" s="18"/>
    </row>
    <row r="26" spans="1:14" x14ac:dyDescent="0.3">
      <c r="A26" s="18"/>
      <c r="B26" s="18" t="s">
        <v>12</v>
      </c>
      <c r="C26" s="18"/>
      <c r="D26" s="74" t="s">
        <v>72</v>
      </c>
      <c r="E26" s="18"/>
      <c r="F26" s="18"/>
      <c r="G26" s="18"/>
      <c r="H26" s="75"/>
      <c r="I26" s="76">
        <f>N23*4.33</f>
        <v>71.315100000000001</v>
      </c>
      <c r="J26" s="75"/>
      <c r="K26" s="75"/>
      <c r="L26" s="75"/>
      <c r="M26" s="75"/>
      <c r="N26" s="75"/>
    </row>
    <row r="27" spans="1:14" x14ac:dyDescent="0.3">
      <c r="F27" t="s">
        <v>61</v>
      </c>
      <c r="G27" t="s">
        <v>63</v>
      </c>
    </row>
    <row r="28" spans="1:14" x14ac:dyDescent="0.3">
      <c r="F28" t="s">
        <v>62</v>
      </c>
    </row>
    <row r="29" spans="1:14" x14ac:dyDescent="0.3">
      <c r="B29" s="71"/>
      <c r="F29" t="s">
        <v>64</v>
      </c>
    </row>
    <row r="30" spans="1:14" x14ac:dyDescent="0.3">
      <c r="B30" s="71"/>
    </row>
    <row r="31" spans="1:14" x14ac:dyDescent="0.3">
      <c r="B31" s="71"/>
    </row>
    <row r="32" spans="1:14" x14ac:dyDescent="0.3">
      <c r="B32" s="93"/>
    </row>
    <row r="33" spans="2:2" x14ac:dyDescent="0.3">
      <c r="B33" s="93"/>
    </row>
    <row r="34" spans="2:2" x14ac:dyDescent="0.3">
      <c r="B34" s="94"/>
    </row>
    <row r="35" spans="2:2" x14ac:dyDescent="0.3">
      <c r="B35" s="94"/>
    </row>
    <row r="36" spans="2:2" x14ac:dyDescent="0.3">
      <c r="B36" s="95"/>
    </row>
  </sheetData>
  <mergeCells count="1">
    <mergeCell ref="E25:F25"/>
  </mergeCells>
  <pageMargins left="0.25" right="0.25" top="0.75" bottom="0.75" header="0.3" footer="0.3"/>
  <pageSetup paperSize="9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20"/>
    </sheetView>
  </sheetViews>
  <sheetFormatPr baseColWidth="10" defaultRowHeight="14.4" x14ac:dyDescent="0.3"/>
  <cols>
    <col min="1" max="1" width="7.33203125" customWidth="1"/>
    <col min="2" max="2" width="13.109375" customWidth="1"/>
    <col min="3" max="3" width="6.88671875" customWidth="1"/>
    <col min="5" max="5" width="7.109375" customWidth="1"/>
    <col min="6" max="6" width="12.44140625" customWidth="1"/>
    <col min="7" max="7" width="5.33203125" customWidth="1"/>
    <col min="8" max="8" width="13.44140625" customWidth="1"/>
    <col min="9" max="9" width="6.109375" customWidth="1"/>
    <col min="10" max="10" width="12.44140625" customWidth="1"/>
    <col min="11" max="11" width="6.44140625" customWidth="1"/>
    <col min="13" max="13" width="5.5546875" customWidth="1"/>
    <col min="14" max="14" width="7.5546875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ht="21.6" x14ac:dyDescent="0.3">
      <c r="A3" s="27"/>
      <c r="B3" s="28" t="s">
        <v>25</v>
      </c>
      <c r="C3" s="55"/>
      <c r="D3" s="28" t="s">
        <v>25</v>
      </c>
      <c r="E3" s="81"/>
      <c r="F3" s="28" t="s">
        <v>25</v>
      </c>
      <c r="G3" s="55"/>
      <c r="H3" s="28" t="s">
        <v>25</v>
      </c>
      <c r="I3" s="55"/>
      <c r="J3" s="28" t="s">
        <v>25</v>
      </c>
      <c r="K3" s="55"/>
      <c r="L3" s="29"/>
      <c r="M3" s="55"/>
      <c r="N3" s="29"/>
    </row>
    <row r="4" spans="1:14" x14ac:dyDescent="0.3">
      <c r="A4" s="31">
        <v>14.08</v>
      </c>
      <c r="B4" s="32" t="s">
        <v>24</v>
      </c>
      <c r="C4" s="44">
        <v>0.36</v>
      </c>
      <c r="D4" s="33" t="s">
        <v>22</v>
      </c>
      <c r="E4" s="44">
        <v>0.36</v>
      </c>
      <c r="F4" s="34" t="s">
        <v>24</v>
      </c>
      <c r="G4" s="44">
        <v>0.36</v>
      </c>
      <c r="H4" s="33" t="s">
        <v>26</v>
      </c>
      <c r="I4" s="44">
        <v>1.81</v>
      </c>
      <c r="J4" s="33" t="s">
        <v>24</v>
      </c>
      <c r="K4" s="44">
        <v>0.36</v>
      </c>
      <c r="L4" s="33"/>
      <c r="M4" s="44"/>
      <c r="N4" s="33">
        <f>C4+E4+G4+I4+K4+M4</f>
        <v>3.25</v>
      </c>
    </row>
    <row r="5" spans="1:14" x14ac:dyDescent="0.3">
      <c r="A5" s="27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6"/>
      <c r="N5" s="4"/>
    </row>
    <row r="6" spans="1:14" x14ac:dyDescent="0.3">
      <c r="A6" s="31">
        <v>4</v>
      </c>
      <c r="B6" s="34"/>
      <c r="C6" s="44"/>
      <c r="D6" s="33" t="s">
        <v>22</v>
      </c>
      <c r="E6" s="78">
        <v>0.33</v>
      </c>
      <c r="F6" s="34"/>
      <c r="G6" s="44"/>
      <c r="H6" s="33"/>
      <c r="I6" s="78"/>
      <c r="J6" s="33" t="s">
        <v>23</v>
      </c>
      <c r="K6" s="78">
        <v>0.59</v>
      </c>
      <c r="L6" s="8"/>
      <c r="M6" s="10"/>
      <c r="N6" s="14">
        <f>K6+I6+G6+E6+C6</f>
        <v>0.91999999999999993</v>
      </c>
    </row>
    <row r="7" spans="1:14" x14ac:dyDescent="0.3">
      <c r="A7" s="4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4"/>
    </row>
    <row r="8" spans="1:14" x14ac:dyDescent="0.3">
      <c r="A8" s="50">
        <v>6</v>
      </c>
      <c r="B8" s="34"/>
      <c r="C8" s="44"/>
      <c r="D8" s="33" t="s">
        <v>23</v>
      </c>
      <c r="E8" s="78">
        <v>1.05</v>
      </c>
      <c r="F8" s="34"/>
      <c r="G8" s="78"/>
      <c r="H8" s="33"/>
      <c r="I8" s="78"/>
      <c r="J8" s="33" t="s">
        <v>24</v>
      </c>
      <c r="K8" s="78">
        <v>0.33</v>
      </c>
      <c r="L8" s="13"/>
      <c r="M8" s="80"/>
      <c r="N8" s="14">
        <f t="shared" ref="N8:N10" si="0">K8+I8+G8+E8+C8</f>
        <v>1.3800000000000001</v>
      </c>
    </row>
    <row r="9" spans="1:14" x14ac:dyDescent="0.3">
      <c r="A9" s="3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4"/>
    </row>
    <row r="10" spans="1:14" x14ac:dyDescent="0.3">
      <c r="A10" s="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14">
        <f t="shared" si="0"/>
        <v>2.02</v>
      </c>
    </row>
    <row r="11" spans="1:14" x14ac:dyDescent="0.3">
      <c r="A11" s="3"/>
      <c r="B11" s="12"/>
      <c r="C11" s="6"/>
      <c r="D11" s="12"/>
      <c r="E11" s="6"/>
      <c r="F11" s="12" t="s">
        <v>39</v>
      </c>
      <c r="G11" s="6"/>
      <c r="H11" s="12"/>
      <c r="I11" s="6"/>
      <c r="J11" s="12"/>
      <c r="K11" s="6"/>
      <c r="L11" s="12" t="s">
        <v>40</v>
      </c>
      <c r="M11" s="6"/>
      <c r="N11" s="4"/>
    </row>
    <row r="12" spans="1:14" x14ac:dyDescent="0.3">
      <c r="A12" s="7">
        <v>6</v>
      </c>
      <c r="B12" s="8"/>
      <c r="C12" s="10"/>
      <c r="D12" s="8"/>
      <c r="E12" s="10"/>
      <c r="F12" s="8" t="s">
        <v>23</v>
      </c>
      <c r="G12" s="10">
        <v>1.05</v>
      </c>
      <c r="H12" s="8"/>
      <c r="I12" s="10"/>
      <c r="J12" s="8"/>
      <c r="K12" s="10"/>
      <c r="L12" s="8" t="s">
        <v>24</v>
      </c>
      <c r="M12" s="10">
        <v>0.33</v>
      </c>
      <c r="N12" s="14">
        <f>C12+E12+G12+I12+K12+M12</f>
        <v>1.3800000000000001</v>
      </c>
    </row>
    <row r="13" spans="1:14" x14ac:dyDescent="0.3">
      <c r="A13" s="63">
        <f>SUM(A3:A10)</f>
        <v>32.83</v>
      </c>
      <c r="B13" s="64" t="s">
        <v>9</v>
      </c>
      <c r="C13" s="65">
        <f>SUM(C3:C10)</f>
        <v>1.37</v>
      </c>
      <c r="D13" s="66"/>
      <c r="E13" s="65">
        <f>SUM(E3:E10)</f>
        <v>1.74</v>
      </c>
      <c r="F13" s="67"/>
      <c r="G13" s="65">
        <f>SUM(G3:G12)</f>
        <v>1.4100000000000001</v>
      </c>
      <c r="H13" s="64"/>
      <c r="I13" s="65">
        <f>SUM(I3:I10)</f>
        <v>2.8200000000000003</v>
      </c>
      <c r="J13" s="68"/>
      <c r="K13" s="65">
        <f>SUM(K3:K10)</f>
        <v>1.28</v>
      </c>
      <c r="L13" s="66"/>
      <c r="M13" s="69">
        <f>SUM(M3:M12)</f>
        <v>0.33</v>
      </c>
      <c r="N13" s="83">
        <f>SUM(N3:N10)</f>
        <v>7.57</v>
      </c>
    </row>
    <row r="14" spans="1:14" x14ac:dyDescent="0.3">
      <c r="A14" s="70"/>
      <c r="B14" s="71"/>
      <c r="C14" s="71"/>
      <c r="D14" s="18"/>
      <c r="E14" s="72"/>
      <c r="F14" s="73"/>
      <c r="G14" s="18"/>
      <c r="H14" s="18" t="s">
        <v>34</v>
      </c>
      <c r="I14" s="18"/>
      <c r="J14" s="70"/>
      <c r="K14" s="18"/>
      <c r="L14" s="18"/>
      <c r="M14" s="18"/>
      <c r="N14" s="18"/>
    </row>
    <row r="15" spans="1:14" x14ac:dyDescent="0.3">
      <c r="A15" s="70"/>
      <c r="B15" s="18" t="s">
        <v>35</v>
      </c>
      <c r="C15" s="71"/>
      <c r="D15" s="18"/>
      <c r="E15" s="286" t="s">
        <v>43</v>
      </c>
      <c r="F15" s="286"/>
      <c r="G15" s="18"/>
      <c r="H15" s="18"/>
      <c r="I15" s="18"/>
      <c r="J15" s="70"/>
      <c r="K15" s="18"/>
      <c r="L15" s="18"/>
      <c r="M15" s="18"/>
      <c r="N15" s="18"/>
    </row>
    <row r="16" spans="1:14" x14ac:dyDescent="0.3">
      <c r="A16" s="18"/>
      <c r="B16" s="18" t="s">
        <v>12</v>
      </c>
      <c r="C16" s="18"/>
      <c r="D16" s="74" t="s">
        <v>65</v>
      </c>
      <c r="E16" s="18"/>
      <c r="F16" s="18"/>
      <c r="G16" s="18"/>
      <c r="H16" s="75"/>
      <c r="I16" s="76">
        <f>N13*4.33</f>
        <v>32.778100000000002</v>
      </c>
      <c r="J16" s="75"/>
      <c r="K16" s="75"/>
      <c r="L16" s="75"/>
      <c r="M16" s="75"/>
      <c r="N16" s="75"/>
    </row>
  </sheetData>
  <mergeCells count="1">
    <mergeCell ref="E15:F15"/>
  </mergeCells>
  <pageMargins left="0.7" right="0.7" top="0.75" bottom="0.75" header="0.3" footer="0.3"/>
  <pageSetup paperSize="9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K25" sqref="K25"/>
    </sheetView>
  </sheetViews>
  <sheetFormatPr baseColWidth="10" defaultRowHeight="14.4" x14ac:dyDescent="0.3"/>
  <cols>
    <col min="1" max="1" width="8.109375" customWidth="1"/>
    <col min="2" max="2" width="13.5546875" customWidth="1"/>
    <col min="3" max="3" width="6.88671875" customWidth="1"/>
    <col min="4" max="4" width="13.5546875" customWidth="1"/>
    <col min="5" max="5" width="6.5546875" customWidth="1"/>
    <col min="6" max="6" width="12.88671875" customWidth="1"/>
    <col min="7" max="7" width="6.88671875" customWidth="1"/>
    <col min="9" max="9" width="7.33203125" customWidth="1"/>
    <col min="10" max="10" width="14.109375" customWidth="1"/>
    <col min="11" max="11" width="6.5546875" customWidth="1"/>
    <col min="13" max="13" width="5.5546875" customWidth="1"/>
    <col min="14" max="14" width="7.88671875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ht="21.6" x14ac:dyDescent="0.3">
      <c r="A3" s="27"/>
      <c r="B3" s="28" t="s">
        <v>25</v>
      </c>
      <c r="C3" s="55"/>
      <c r="D3" s="28" t="s">
        <v>25</v>
      </c>
      <c r="E3" s="81"/>
      <c r="F3" s="28" t="s">
        <v>25</v>
      </c>
      <c r="G3" s="55"/>
      <c r="H3" s="28" t="s">
        <v>25</v>
      </c>
      <c r="I3" s="55"/>
      <c r="J3" s="28" t="s">
        <v>25</v>
      </c>
      <c r="K3" s="55"/>
      <c r="L3" s="29"/>
      <c r="M3" s="55"/>
      <c r="N3" s="29"/>
    </row>
    <row r="4" spans="1:14" x14ac:dyDescent="0.3">
      <c r="A4" s="31">
        <v>14.08</v>
      </c>
      <c r="B4" s="32" t="s">
        <v>24</v>
      </c>
      <c r="C4" s="44">
        <v>0.36</v>
      </c>
      <c r="D4" s="33" t="s">
        <v>22</v>
      </c>
      <c r="E4" s="44">
        <v>0.36</v>
      </c>
      <c r="F4" s="34" t="s">
        <v>24</v>
      </c>
      <c r="G4" s="44">
        <v>0.36</v>
      </c>
      <c r="H4" s="33" t="s">
        <v>26</v>
      </c>
      <c r="I4" s="44">
        <v>1.81</v>
      </c>
      <c r="J4" s="33" t="s">
        <v>24</v>
      </c>
      <c r="K4" s="44">
        <v>0.36</v>
      </c>
      <c r="L4" s="33"/>
      <c r="M4" s="44"/>
      <c r="N4" s="33">
        <f>C4+E4+G4+I4+K4+M4</f>
        <v>3.25</v>
      </c>
    </row>
    <row r="5" spans="1:14" x14ac:dyDescent="0.3">
      <c r="A5" s="27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6"/>
      <c r="N5" s="4"/>
    </row>
    <row r="6" spans="1:14" x14ac:dyDescent="0.3">
      <c r="A6" s="31">
        <v>4</v>
      </c>
      <c r="B6" s="34"/>
      <c r="C6" s="44"/>
      <c r="D6" s="33" t="s">
        <v>22</v>
      </c>
      <c r="E6" s="78">
        <v>0.33</v>
      </c>
      <c r="F6" s="34"/>
      <c r="G6" s="44"/>
      <c r="H6" s="33"/>
      <c r="I6" s="78"/>
      <c r="J6" s="33" t="s">
        <v>23</v>
      </c>
      <c r="K6" s="78">
        <v>0.59</v>
      </c>
      <c r="L6" s="8"/>
      <c r="M6" s="10"/>
      <c r="N6" s="14">
        <f>K6+I6+G6+E6+C6</f>
        <v>0.91999999999999993</v>
      </c>
    </row>
    <row r="7" spans="1:14" x14ac:dyDescent="0.3">
      <c r="A7" s="4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4"/>
    </row>
    <row r="8" spans="1:14" x14ac:dyDescent="0.3">
      <c r="A8" s="50">
        <v>6</v>
      </c>
      <c r="B8" s="34"/>
      <c r="C8" s="44"/>
      <c r="D8" s="33" t="s">
        <v>23</v>
      </c>
      <c r="E8" s="78">
        <v>1.05</v>
      </c>
      <c r="F8" s="34"/>
      <c r="G8" s="78"/>
      <c r="H8" s="33"/>
      <c r="I8" s="78"/>
      <c r="J8" s="33" t="s">
        <v>24</v>
      </c>
      <c r="K8" s="78">
        <v>0.33</v>
      </c>
      <c r="L8" s="13"/>
      <c r="M8" s="80"/>
      <c r="N8" s="14">
        <f t="shared" ref="N8:N10" si="0">K8+I8+G8+E8+C8</f>
        <v>1.3800000000000001</v>
      </c>
    </row>
    <row r="9" spans="1:14" x14ac:dyDescent="0.3">
      <c r="A9" s="3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4"/>
    </row>
    <row r="10" spans="1:14" x14ac:dyDescent="0.3">
      <c r="A10" s="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14">
        <f t="shared" si="0"/>
        <v>2.02</v>
      </c>
    </row>
    <row r="11" spans="1:14" x14ac:dyDescent="0.3">
      <c r="A11" s="3"/>
      <c r="B11" s="12"/>
      <c r="C11" s="6"/>
      <c r="D11" s="12"/>
      <c r="E11" s="6"/>
      <c r="F11" s="12" t="s">
        <v>39</v>
      </c>
      <c r="G11" s="6"/>
      <c r="H11" s="12"/>
      <c r="I11" s="6"/>
      <c r="J11" s="12"/>
      <c r="K11" s="6"/>
      <c r="L11" s="12" t="s">
        <v>40</v>
      </c>
      <c r="M11" s="6"/>
      <c r="N11" s="4"/>
    </row>
    <row r="12" spans="1:14" x14ac:dyDescent="0.3">
      <c r="A12" s="7">
        <v>6</v>
      </c>
      <c r="B12" s="8"/>
      <c r="C12" s="10"/>
      <c r="D12" s="8"/>
      <c r="E12" s="10"/>
      <c r="F12" s="8" t="s">
        <v>23</v>
      </c>
      <c r="G12" s="10">
        <v>1.05</v>
      </c>
      <c r="H12" s="8"/>
      <c r="I12" s="10"/>
      <c r="J12" s="8"/>
      <c r="K12" s="10"/>
      <c r="L12" s="8" t="s">
        <v>24</v>
      </c>
      <c r="M12" s="10">
        <v>0.33</v>
      </c>
      <c r="N12" s="14">
        <f>C12+E12+G12+I12+K12+M12</f>
        <v>1.3800000000000001</v>
      </c>
    </row>
    <row r="13" spans="1:14" x14ac:dyDescent="0.3">
      <c r="A13" s="11">
        <v>13</v>
      </c>
      <c r="B13" s="4" t="s">
        <v>45</v>
      </c>
      <c r="C13" s="4"/>
      <c r="D13" s="4" t="s">
        <v>45</v>
      </c>
      <c r="E13" s="4"/>
      <c r="F13" s="12" t="s">
        <v>45</v>
      </c>
      <c r="G13" s="4"/>
      <c r="H13" s="4" t="s">
        <v>45</v>
      </c>
      <c r="I13" s="12"/>
      <c r="J13" s="4" t="s">
        <v>45</v>
      </c>
      <c r="K13" s="4"/>
      <c r="L13" s="4"/>
      <c r="M13" s="4"/>
      <c r="N13" s="49"/>
    </row>
    <row r="14" spans="1:14" x14ac:dyDescent="0.3">
      <c r="A14" s="13"/>
      <c r="B14" s="14" t="s">
        <v>46</v>
      </c>
      <c r="C14" s="14">
        <v>0.75</v>
      </c>
      <c r="D14" s="14" t="s">
        <v>24</v>
      </c>
      <c r="E14" s="26">
        <v>0.33</v>
      </c>
      <c r="F14" s="8" t="s">
        <v>23</v>
      </c>
      <c r="G14" s="14">
        <v>1.26</v>
      </c>
      <c r="H14" s="14" t="s">
        <v>24</v>
      </c>
      <c r="I14" s="14">
        <v>0.33</v>
      </c>
      <c r="J14" s="8" t="s">
        <v>24</v>
      </c>
      <c r="K14" s="14">
        <v>0.33</v>
      </c>
      <c r="L14" s="14"/>
      <c r="M14" s="14"/>
      <c r="N14" s="47">
        <f>C14+E14+G14+I14+K14</f>
        <v>3</v>
      </c>
    </row>
    <row r="15" spans="1:14" x14ac:dyDescent="0.3">
      <c r="A15" s="11">
        <v>5</v>
      </c>
      <c r="B15" s="4"/>
      <c r="C15" s="4"/>
      <c r="D15" s="4" t="s">
        <v>47</v>
      </c>
      <c r="E15" s="12"/>
      <c r="F15" s="12"/>
      <c r="G15" s="12"/>
      <c r="H15" s="4"/>
      <c r="I15" s="4"/>
      <c r="J15" s="4" t="s">
        <v>47</v>
      </c>
      <c r="K15" s="4"/>
      <c r="L15" s="4"/>
      <c r="M15" s="4"/>
      <c r="N15" s="49"/>
    </row>
    <row r="16" spans="1:14" x14ac:dyDescent="0.3">
      <c r="A16" s="13"/>
      <c r="B16" s="14"/>
      <c r="C16" s="14"/>
      <c r="D16" s="8" t="s">
        <v>24</v>
      </c>
      <c r="E16" s="8">
        <v>0.33</v>
      </c>
      <c r="F16" s="8"/>
      <c r="G16" s="14"/>
      <c r="H16" s="14"/>
      <c r="I16" s="14"/>
      <c r="J16" s="8" t="s">
        <v>23</v>
      </c>
      <c r="K16" s="14">
        <v>0.82</v>
      </c>
      <c r="L16" s="14"/>
      <c r="M16" s="14"/>
      <c r="N16" s="47">
        <f t="shared" ref="N16:N18" si="1">C16+E16+G16+I16+K16</f>
        <v>1.1499999999999999</v>
      </c>
    </row>
    <row r="17" spans="1:14" x14ac:dyDescent="0.3">
      <c r="A17" s="86"/>
      <c r="B17" s="5" t="s">
        <v>49</v>
      </c>
      <c r="C17" s="5"/>
      <c r="D17" s="5" t="s">
        <v>49</v>
      </c>
      <c r="E17" s="5"/>
      <c r="F17" s="85" t="s">
        <v>49</v>
      </c>
      <c r="G17" s="5"/>
      <c r="H17" s="5" t="s">
        <v>49</v>
      </c>
      <c r="I17" s="5"/>
      <c r="J17" s="5" t="s">
        <v>49</v>
      </c>
      <c r="K17" s="4"/>
      <c r="L17" s="4"/>
      <c r="M17" s="4"/>
      <c r="N17" s="49"/>
    </row>
    <row r="18" spans="1:14" x14ac:dyDescent="0.3">
      <c r="A18" s="13">
        <v>12</v>
      </c>
      <c r="B18" s="15" t="s">
        <v>22</v>
      </c>
      <c r="C18" s="14">
        <v>0.4</v>
      </c>
      <c r="D18" s="15" t="s">
        <v>22</v>
      </c>
      <c r="E18" s="15">
        <v>0.4</v>
      </c>
      <c r="F18" s="26" t="s">
        <v>24</v>
      </c>
      <c r="G18" s="14">
        <v>0.4</v>
      </c>
      <c r="H18" s="15" t="s">
        <v>23</v>
      </c>
      <c r="I18" s="14">
        <v>1.17</v>
      </c>
      <c r="J18" s="15" t="s">
        <v>22</v>
      </c>
      <c r="K18" s="14">
        <v>0.4</v>
      </c>
      <c r="L18" s="14"/>
      <c r="M18" s="14"/>
      <c r="N18" s="47">
        <f t="shared" si="1"/>
        <v>2.77</v>
      </c>
    </row>
    <row r="19" spans="1:14" x14ac:dyDescent="0.3">
      <c r="A19" s="11">
        <v>11</v>
      </c>
      <c r="B19" s="4" t="s">
        <v>48</v>
      </c>
      <c r="C19" s="4"/>
      <c r="D19" s="4"/>
      <c r="E19" s="4"/>
      <c r="F19" s="12" t="s">
        <v>48</v>
      </c>
      <c r="G19" s="4"/>
      <c r="H19" s="84"/>
      <c r="I19" s="84"/>
      <c r="J19" s="4" t="s">
        <v>48</v>
      </c>
      <c r="K19" s="4"/>
      <c r="L19" s="4"/>
      <c r="M19" s="4"/>
      <c r="N19" s="49"/>
    </row>
    <row r="20" spans="1:14" x14ac:dyDescent="0.3">
      <c r="A20" s="13"/>
      <c r="B20" s="14" t="s">
        <v>23</v>
      </c>
      <c r="C20" s="14">
        <v>1.87</v>
      </c>
      <c r="D20" s="14"/>
      <c r="E20" s="14"/>
      <c r="F20" s="8" t="s">
        <v>24</v>
      </c>
      <c r="G20" s="14">
        <v>0.33</v>
      </c>
      <c r="H20" s="14"/>
      <c r="I20" s="14"/>
      <c r="J20" s="8" t="s">
        <v>24</v>
      </c>
      <c r="K20" s="14">
        <v>0.33</v>
      </c>
      <c r="L20" s="14"/>
      <c r="M20" s="14"/>
      <c r="N20" s="47">
        <f t="shared" ref="N20" si="2">C20+E20+G20+I20+K20</f>
        <v>2.5300000000000002</v>
      </c>
    </row>
    <row r="21" spans="1:14" x14ac:dyDescent="0.3">
      <c r="A21" s="63">
        <f>SUM(A3:A20)</f>
        <v>79.83</v>
      </c>
      <c r="B21" s="64" t="s">
        <v>9</v>
      </c>
      <c r="C21" s="65">
        <f>SUM(C3:C20)</f>
        <v>4.3900000000000006</v>
      </c>
      <c r="D21" s="66"/>
      <c r="E21" s="65">
        <f>SUM(E3:E20)</f>
        <v>2.8</v>
      </c>
      <c r="F21" s="67"/>
      <c r="G21" s="65">
        <f>SUM(G3:G20)</f>
        <v>3.4</v>
      </c>
      <c r="H21" s="64"/>
      <c r="I21" s="65">
        <f>SUM(I3:I20)</f>
        <v>4.32</v>
      </c>
      <c r="J21" s="68"/>
      <c r="K21" s="65">
        <f>SUM(K3:K20)</f>
        <v>3.16</v>
      </c>
      <c r="L21" s="66"/>
      <c r="M21" s="69">
        <f>SUM(M3:M18)</f>
        <v>0.33</v>
      </c>
      <c r="N21" s="83">
        <f>SUM(N3:N20)</f>
        <v>18.400000000000002</v>
      </c>
    </row>
    <row r="22" spans="1:14" x14ac:dyDescent="0.3">
      <c r="A22" s="70"/>
      <c r="B22" s="71"/>
      <c r="C22" s="71"/>
      <c r="D22" s="18"/>
      <c r="E22" s="72"/>
      <c r="F22" s="73"/>
      <c r="G22" s="18"/>
      <c r="H22" s="18" t="s">
        <v>34</v>
      </c>
      <c r="I22" s="18"/>
      <c r="J22" s="70"/>
      <c r="K22" s="18"/>
      <c r="L22" s="18"/>
      <c r="M22" s="18"/>
      <c r="N22" s="18"/>
    </row>
    <row r="23" spans="1:14" x14ac:dyDescent="0.3">
      <c r="A23" s="70"/>
      <c r="B23" s="18" t="s">
        <v>35</v>
      </c>
      <c r="C23" s="71"/>
      <c r="D23" s="18"/>
      <c r="E23" s="286" t="s">
        <v>43</v>
      </c>
      <c r="F23" s="286"/>
      <c r="G23" s="18"/>
      <c r="H23" s="18"/>
      <c r="I23" s="18"/>
      <c r="J23" s="70"/>
      <c r="K23" s="18"/>
      <c r="L23" s="18"/>
      <c r="M23" s="18"/>
      <c r="N23" s="18"/>
    </row>
    <row r="24" spans="1:14" x14ac:dyDescent="0.3">
      <c r="A24" s="18"/>
      <c r="B24" s="18" t="s">
        <v>12</v>
      </c>
      <c r="C24" s="18"/>
      <c r="D24" s="74" t="s">
        <v>50</v>
      </c>
      <c r="E24" s="18"/>
      <c r="F24" s="18"/>
      <c r="G24" s="18"/>
      <c r="H24" s="75"/>
      <c r="I24" s="76">
        <f>N21*4.33</f>
        <v>79.672000000000011</v>
      </c>
      <c r="J24" s="75"/>
      <c r="K24" s="75"/>
      <c r="L24" s="75"/>
      <c r="M24" s="75"/>
      <c r="N24" s="75"/>
    </row>
    <row r="26" spans="1:14" x14ac:dyDescent="0.3">
      <c r="G26" t="s">
        <v>51</v>
      </c>
    </row>
  </sheetData>
  <mergeCells count="1">
    <mergeCell ref="E23:F23"/>
  </mergeCells>
  <pageMargins left="0.25" right="0.25" top="0.75" bottom="0.75" header="0.3" footer="0.3"/>
  <pageSetup paperSize="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6"/>
    </sheetView>
  </sheetViews>
  <sheetFormatPr baseColWidth="10" defaultRowHeight="14.4" x14ac:dyDescent="0.3"/>
  <cols>
    <col min="1" max="1" width="7.33203125" customWidth="1"/>
    <col min="3" max="3" width="8.109375" customWidth="1"/>
    <col min="4" max="4" width="14.5546875" customWidth="1"/>
    <col min="5" max="5" width="7.6640625" customWidth="1"/>
    <col min="7" max="7" width="7.88671875" customWidth="1"/>
    <col min="8" max="8" width="13.6640625" customWidth="1"/>
    <col min="9" max="9" width="6" customWidth="1"/>
    <col min="11" max="11" width="6.109375" customWidth="1"/>
    <col min="12" max="12" width="8.6640625" customWidth="1"/>
    <col min="13" max="13" width="7.44140625" customWidth="1"/>
    <col min="14" max="14" width="8.44140625" customWidth="1"/>
  </cols>
  <sheetData>
    <row r="1" spans="1:14" x14ac:dyDescent="0.3">
      <c r="A1" s="18"/>
      <c r="B1" s="77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ht="21.6" x14ac:dyDescent="0.3">
      <c r="A3" s="27"/>
      <c r="B3" s="28" t="s">
        <v>25</v>
      </c>
      <c r="C3" s="55"/>
      <c r="D3" s="28" t="s">
        <v>25</v>
      </c>
      <c r="E3" s="81"/>
      <c r="F3" s="28" t="s">
        <v>25</v>
      </c>
      <c r="G3" s="55"/>
      <c r="H3" s="28" t="s">
        <v>25</v>
      </c>
      <c r="I3" s="55"/>
      <c r="J3" s="28" t="s">
        <v>25</v>
      </c>
      <c r="K3" s="55"/>
      <c r="L3" s="29"/>
      <c r="M3" s="55"/>
      <c r="N3" s="29"/>
    </row>
    <row r="4" spans="1:14" x14ac:dyDescent="0.3">
      <c r="A4" s="31">
        <v>14.08</v>
      </c>
      <c r="B4" s="32" t="s">
        <v>24</v>
      </c>
      <c r="C4" s="44">
        <v>0.36</v>
      </c>
      <c r="D4" s="33" t="s">
        <v>22</v>
      </c>
      <c r="E4" s="44">
        <v>0.36</v>
      </c>
      <c r="F4" s="34" t="s">
        <v>24</v>
      </c>
      <c r="G4" s="44">
        <v>0.36</v>
      </c>
      <c r="H4" s="33" t="s">
        <v>26</v>
      </c>
      <c r="I4" s="44">
        <v>1.81</v>
      </c>
      <c r="J4" s="33" t="s">
        <v>24</v>
      </c>
      <c r="K4" s="44">
        <v>0.36</v>
      </c>
      <c r="L4" s="33"/>
      <c r="M4" s="44"/>
      <c r="N4" s="33">
        <f>C4+E4+G4+I4+K4+M4</f>
        <v>3.25</v>
      </c>
    </row>
    <row r="5" spans="1:14" x14ac:dyDescent="0.3">
      <c r="A5" s="27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6"/>
      <c r="N5" s="4"/>
    </row>
    <row r="6" spans="1:14" x14ac:dyDescent="0.3">
      <c r="A6" s="31">
        <v>4</v>
      </c>
      <c r="B6" s="34"/>
      <c r="C6" s="44"/>
      <c r="D6" s="33" t="s">
        <v>22</v>
      </c>
      <c r="E6" s="78">
        <v>0.33</v>
      </c>
      <c r="F6" s="34"/>
      <c r="G6" s="44"/>
      <c r="H6" s="33"/>
      <c r="I6" s="78"/>
      <c r="J6" s="33" t="s">
        <v>23</v>
      </c>
      <c r="K6" s="78">
        <v>0.59</v>
      </c>
      <c r="L6" s="8"/>
      <c r="M6" s="10"/>
      <c r="N6" s="14">
        <f>K6+I6+G6+E6+C6</f>
        <v>0.91999999999999993</v>
      </c>
    </row>
    <row r="7" spans="1:14" x14ac:dyDescent="0.3">
      <c r="A7" s="48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4"/>
    </row>
    <row r="8" spans="1:14" x14ac:dyDescent="0.3">
      <c r="A8" s="50">
        <v>6</v>
      </c>
      <c r="B8" s="34"/>
      <c r="C8" s="44"/>
      <c r="D8" s="33" t="s">
        <v>23</v>
      </c>
      <c r="E8" s="78">
        <v>1.05</v>
      </c>
      <c r="F8" s="34"/>
      <c r="G8" s="78"/>
      <c r="H8" s="33"/>
      <c r="I8" s="78"/>
      <c r="J8" s="33" t="s">
        <v>24</v>
      </c>
      <c r="K8" s="78">
        <v>0.33</v>
      </c>
      <c r="L8" s="13"/>
      <c r="M8" s="80"/>
      <c r="N8" s="14">
        <f t="shared" ref="N8:N10" si="0">K8+I8+G8+E8+C8</f>
        <v>1.3800000000000001</v>
      </c>
    </row>
    <row r="9" spans="1:14" x14ac:dyDescent="0.3">
      <c r="A9" s="3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4"/>
    </row>
    <row r="10" spans="1:14" x14ac:dyDescent="0.3">
      <c r="A10" s="7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14">
        <f t="shared" si="0"/>
        <v>2.02</v>
      </c>
    </row>
    <row r="11" spans="1:14" x14ac:dyDescent="0.3">
      <c r="A11" s="3"/>
      <c r="B11" s="12"/>
      <c r="C11" s="6"/>
      <c r="D11" s="12"/>
      <c r="E11" s="6"/>
      <c r="F11" s="12" t="s">
        <v>39</v>
      </c>
      <c r="G11" s="6"/>
      <c r="H11" s="12"/>
      <c r="I11" s="6"/>
      <c r="J11" s="12"/>
      <c r="K11" s="6"/>
      <c r="L11" s="12" t="s">
        <v>40</v>
      </c>
      <c r="M11" s="6"/>
      <c r="N11" s="4"/>
    </row>
    <row r="12" spans="1:14" x14ac:dyDescent="0.3">
      <c r="A12" s="7">
        <v>6</v>
      </c>
      <c r="B12" s="8"/>
      <c r="C12" s="10"/>
      <c r="D12" s="8"/>
      <c r="E12" s="10"/>
      <c r="F12" s="8" t="s">
        <v>23</v>
      </c>
      <c r="G12" s="10">
        <v>1.05</v>
      </c>
      <c r="H12" s="8"/>
      <c r="I12" s="10"/>
      <c r="J12" s="8"/>
      <c r="K12" s="10"/>
      <c r="L12" s="8" t="s">
        <v>24</v>
      </c>
      <c r="M12" s="10">
        <v>0.33</v>
      </c>
      <c r="N12" s="14">
        <f>C12+E12+G12+I12+K12+M12</f>
        <v>1.3800000000000001</v>
      </c>
    </row>
    <row r="13" spans="1:14" x14ac:dyDescent="0.3">
      <c r="A13" s="63">
        <f>SUM(A3:A10)</f>
        <v>32.83</v>
      </c>
      <c r="B13" s="64" t="s">
        <v>9</v>
      </c>
      <c r="C13" s="65">
        <f>SUM(C3:C10)</f>
        <v>1.37</v>
      </c>
      <c r="D13" s="66"/>
      <c r="E13" s="65">
        <f>SUM(E3:E10)</f>
        <v>1.74</v>
      </c>
      <c r="F13" s="67"/>
      <c r="G13" s="65">
        <f>SUM(G3:G12)</f>
        <v>1.4100000000000001</v>
      </c>
      <c r="H13" s="64"/>
      <c r="I13" s="65">
        <f>SUM(I3:I10)</f>
        <v>2.8200000000000003</v>
      </c>
      <c r="J13" s="68"/>
      <c r="K13" s="65">
        <f>SUM(K3:K10)</f>
        <v>1.28</v>
      </c>
      <c r="L13" s="66"/>
      <c r="M13" s="69">
        <f>SUM(M3:M12)</f>
        <v>0.33</v>
      </c>
      <c r="N13" s="83">
        <f>SUM(N3:N10)</f>
        <v>7.57</v>
      </c>
    </row>
    <row r="14" spans="1:14" x14ac:dyDescent="0.3">
      <c r="A14" s="70"/>
      <c r="B14" s="71"/>
      <c r="C14" s="71"/>
      <c r="D14" s="18"/>
      <c r="E14" s="72"/>
      <c r="F14" s="73"/>
      <c r="G14" s="18"/>
      <c r="H14" s="18" t="s">
        <v>34</v>
      </c>
      <c r="I14" s="18"/>
      <c r="J14" s="70"/>
      <c r="K14" s="18"/>
      <c r="L14" s="18"/>
      <c r="M14" s="18"/>
      <c r="N14" s="18"/>
    </row>
    <row r="15" spans="1:14" x14ac:dyDescent="0.3">
      <c r="A15" s="70"/>
      <c r="B15" s="18" t="s">
        <v>35</v>
      </c>
      <c r="C15" s="71"/>
      <c r="D15" s="18"/>
      <c r="E15" s="286" t="s">
        <v>43</v>
      </c>
      <c r="F15" s="286"/>
      <c r="G15" s="18"/>
      <c r="H15" s="18"/>
      <c r="I15" s="18"/>
      <c r="J15" s="70"/>
      <c r="K15" s="18"/>
      <c r="L15" s="18"/>
      <c r="M15" s="18"/>
      <c r="N15" s="18"/>
    </row>
    <row r="16" spans="1:14" x14ac:dyDescent="0.3">
      <c r="A16" s="18"/>
      <c r="B16" s="18" t="s">
        <v>12</v>
      </c>
      <c r="C16" s="18"/>
      <c r="D16" s="74" t="s">
        <v>44</v>
      </c>
      <c r="E16" s="18"/>
      <c r="F16" s="18"/>
      <c r="G16" s="18"/>
      <c r="H16" s="75"/>
      <c r="I16" s="76">
        <f>N13*4.33</f>
        <v>32.778100000000002</v>
      </c>
      <c r="J16" s="75"/>
      <c r="K16" s="75"/>
      <c r="L16" s="75"/>
      <c r="M16" s="75"/>
      <c r="N16" s="75"/>
    </row>
    <row r="18" spans="7:7" x14ac:dyDescent="0.3">
      <c r="G18" t="s">
        <v>41</v>
      </c>
    </row>
    <row r="19" spans="7:7" x14ac:dyDescent="0.3">
      <c r="G19" t="s">
        <v>42</v>
      </c>
    </row>
  </sheetData>
  <mergeCells count="1">
    <mergeCell ref="E15:F15"/>
  </mergeCells>
  <pageMargins left="0.7" right="0.7" top="0.75" bottom="0.75" header="0.3" footer="0.3"/>
  <pageSetup paperSize="9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7" workbookViewId="0">
      <selection activeCell="D9" sqref="D9"/>
    </sheetView>
  </sheetViews>
  <sheetFormatPr baseColWidth="10" defaultRowHeight="14.4" x14ac:dyDescent="0.3"/>
  <cols>
    <col min="1" max="1" width="7.88671875" bestFit="1" customWidth="1"/>
    <col min="3" max="3" width="5.44140625" bestFit="1" customWidth="1"/>
    <col min="7" max="7" width="4.44140625" bestFit="1" customWidth="1"/>
    <col min="9" max="9" width="4.88671875" bestFit="1" customWidth="1"/>
    <col min="11" max="11" width="4.44140625" bestFit="1" customWidth="1"/>
    <col min="12" max="12" width="3.44140625" bestFit="1" customWidth="1"/>
    <col min="13" max="13" width="2.44140625" bestFit="1" customWidth="1"/>
  </cols>
  <sheetData>
    <row r="1" spans="1:14" x14ac:dyDescent="0.3">
      <c r="A1" s="18"/>
      <c r="B1" t="s">
        <v>16</v>
      </c>
      <c r="C1" s="18"/>
      <c r="D1" s="18"/>
      <c r="E1" s="18"/>
      <c r="F1" s="23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ht="21.6" x14ac:dyDescent="0.3">
      <c r="A3" s="27"/>
      <c r="B3" s="28" t="s">
        <v>25</v>
      </c>
      <c r="C3" s="29"/>
      <c r="D3" s="28" t="s">
        <v>25</v>
      </c>
      <c r="E3" s="28"/>
      <c r="F3" s="28" t="s">
        <v>25</v>
      </c>
      <c r="G3" s="29"/>
      <c r="H3" s="28" t="s">
        <v>25</v>
      </c>
      <c r="I3" s="29"/>
      <c r="J3" s="28" t="s">
        <v>25</v>
      </c>
      <c r="K3" s="29"/>
      <c r="L3" s="29"/>
      <c r="M3" s="29"/>
      <c r="N3" s="30"/>
    </row>
    <row r="4" spans="1:14" x14ac:dyDescent="0.3">
      <c r="A4" s="31">
        <v>14.08</v>
      </c>
      <c r="B4" s="32" t="s">
        <v>24</v>
      </c>
      <c r="C4" s="33">
        <v>0.36</v>
      </c>
      <c r="D4" s="33" t="s">
        <v>22</v>
      </c>
      <c r="E4" s="33">
        <v>0.36</v>
      </c>
      <c r="F4" s="34" t="s">
        <v>24</v>
      </c>
      <c r="G4" s="33">
        <v>0.36</v>
      </c>
      <c r="H4" s="33" t="s">
        <v>26</v>
      </c>
      <c r="I4" s="33">
        <v>1.81</v>
      </c>
      <c r="J4" s="33" t="s">
        <v>24</v>
      </c>
      <c r="K4" s="33">
        <v>0.36</v>
      </c>
      <c r="L4" s="33"/>
      <c r="M4" s="33"/>
      <c r="N4" s="35">
        <f>C4+E4+G4+I4+K4+M4</f>
        <v>3.25</v>
      </c>
    </row>
    <row r="5" spans="1:14" x14ac:dyDescent="0.3">
      <c r="A5" s="36"/>
      <c r="B5" s="37" t="s">
        <v>27</v>
      </c>
      <c r="C5" s="4"/>
      <c r="D5" s="37" t="s">
        <v>27</v>
      </c>
      <c r="E5" s="4"/>
      <c r="F5" s="37" t="s">
        <v>27</v>
      </c>
      <c r="G5" s="4"/>
      <c r="H5" s="37" t="s">
        <v>27</v>
      </c>
      <c r="I5" s="4"/>
      <c r="J5" s="37" t="s">
        <v>27</v>
      </c>
      <c r="K5" s="4"/>
      <c r="L5" s="12"/>
      <c r="M5" s="4"/>
      <c r="N5" s="4"/>
    </row>
    <row r="6" spans="1:14" x14ac:dyDescent="0.3">
      <c r="A6" s="38">
        <v>20.68</v>
      </c>
      <c r="B6" s="21" t="s">
        <v>24</v>
      </c>
      <c r="C6" s="14">
        <v>0.75</v>
      </c>
      <c r="D6" s="21" t="s">
        <v>23</v>
      </c>
      <c r="E6" s="14">
        <v>2</v>
      </c>
      <c r="F6" s="21" t="s">
        <v>24</v>
      </c>
      <c r="G6" s="14">
        <v>0.63</v>
      </c>
      <c r="H6" s="21" t="s">
        <v>24</v>
      </c>
      <c r="I6" s="14">
        <v>0.65</v>
      </c>
      <c r="J6" s="21" t="s">
        <v>24</v>
      </c>
      <c r="K6" s="14">
        <v>0.75</v>
      </c>
      <c r="L6" s="8"/>
      <c r="M6" s="14"/>
      <c r="N6" s="14">
        <f>C6+E6+G6+I6+K6</f>
        <v>4.78</v>
      </c>
    </row>
    <row r="7" spans="1:14" x14ac:dyDescent="0.3">
      <c r="A7" s="39"/>
      <c r="B7" s="40" t="s">
        <v>28</v>
      </c>
      <c r="C7" s="41"/>
      <c r="D7" s="40"/>
      <c r="E7" s="41"/>
      <c r="F7" s="42" t="s">
        <v>28</v>
      </c>
      <c r="G7" s="41"/>
      <c r="H7" s="42"/>
      <c r="I7" s="40"/>
      <c r="J7" s="40" t="s">
        <v>28</v>
      </c>
      <c r="K7" s="40"/>
      <c r="L7" s="40"/>
      <c r="M7" s="41"/>
      <c r="N7" s="41"/>
    </row>
    <row r="8" spans="1:14" x14ac:dyDescent="0.3">
      <c r="A8" s="43">
        <v>6.61</v>
      </c>
      <c r="B8" s="33" t="s">
        <v>23</v>
      </c>
      <c r="C8" s="44">
        <v>0.86</v>
      </c>
      <c r="D8" s="33"/>
      <c r="E8" s="44"/>
      <c r="F8" s="34" t="s">
        <v>22</v>
      </c>
      <c r="G8" s="44">
        <v>0.33</v>
      </c>
      <c r="H8" s="34"/>
      <c r="I8" s="33"/>
      <c r="J8" s="33" t="s">
        <v>22</v>
      </c>
      <c r="K8" s="33">
        <v>0.33</v>
      </c>
      <c r="L8" s="33"/>
      <c r="M8" s="44"/>
      <c r="N8" s="44">
        <f>C8+G8+K8</f>
        <v>1.52</v>
      </c>
    </row>
    <row r="9" spans="1:14" x14ac:dyDescent="0.3">
      <c r="A9" s="27"/>
      <c r="B9" s="45"/>
      <c r="C9" s="29"/>
      <c r="D9" s="45" t="s">
        <v>29</v>
      </c>
      <c r="E9" s="29"/>
      <c r="F9" s="45"/>
      <c r="G9" s="29"/>
      <c r="H9" s="45"/>
      <c r="I9" s="29"/>
      <c r="J9" s="45" t="s">
        <v>29</v>
      </c>
      <c r="K9" s="29"/>
      <c r="L9" s="4"/>
      <c r="M9" s="4"/>
      <c r="N9" s="4"/>
    </row>
    <row r="10" spans="1:14" x14ac:dyDescent="0.3">
      <c r="A10" s="31">
        <v>4</v>
      </c>
      <c r="B10" s="34"/>
      <c r="C10" s="33"/>
      <c r="D10" s="33" t="s">
        <v>22</v>
      </c>
      <c r="E10" s="46">
        <v>0.33</v>
      </c>
      <c r="F10" s="34"/>
      <c r="G10" s="33"/>
      <c r="H10" s="33"/>
      <c r="I10" s="46"/>
      <c r="J10" s="33" t="s">
        <v>23</v>
      </c>
      <c r="K10" s="46">
        <v>0.59</v>
      </c>
      <c r="L10" s="8"/>
      <c r="M10" s="14"/>
      <c r="N10" s="47">
        <f>K10+I10+G10+E10+C10</f>
        <v>0.91999999999999993</v>
      </c>
    </row>
    <row r="11" spans="1:14" x14ac:dyDescent="0.3">
      <c r="A11" s="48"/>
      <c r="B11" s="18"/>
      <c r="C11" s="40"/>
      <c r="D11" s="45" t="s">
        <v>30</v>
      </c>
      <c r="E11" s="40"/>
      <c r="F11" s="45"/>
      <c r="G11" s="40"/>
      <c r="H11" s="45"/>
      <c r="I11" s="40"/>
      <c r="J11" s="45" t="s">
        <v>30</v>
      </c>
      <c r="K11" s="40"/>
      <c r="L11" s="11"/>
      <c r="M11" s="11"/>
      <c r="N11" s="49"/>
    </row>
    <row r="12" spans="1:14" x14ac:dyDescent="0.3">
      <c r="A12" s="50">
        <v>6</v>
      </c>
      <c r="B12" s="34"/>
      <c r="C12" s="33"/>
      <c r="D12" s="33" t="s">
        <v>23</v>
      </c>
      <c r="E12" s="46">
        <v>1.05</v>
      </c>
      <c r="F12" s="34"/>
      <c r="G12" s="46"/>
      <c r="H12" s="33"/>
      <c r="I12" s="46"/>
      <c r="J12" s="33" t="s">
        <v>24</v>
      </c>
      <c r="K12" s="46">
        <v>0.33</v>
      </c>
      <c r="L12" s="13"/>
      <c r="M12" s="13"/>
      <c r="N12" s="47">
        <f t="shared" ref="N12:N14" si="0">K12+I12+G12+E12+C12</f>
        <v>1.3800000000000001</v>
      </c>
    </row>
    <row r="13" spans="1:14" x14ac:dyDescent="0.3">
      <c r="A13" s="3"/>
      <c r="B13" s="51" t="s">
        <v>31</v>
      </c>
      <c r="C13" s="4"/>
      <c r="D13" s="51"/>
      <c r="E13" s="4"/>
      <c r="F13" s="52"/>
      <c r="G13" s="4"/>
      <c r="H13" s="51" t="s">
        <v>31</v>
      </c>
      <c r="I13" s="4"/>
      <c r="J13" s="51"/>
      <c r="K13" s="4"/>
      <c r="L13" s="11"/>
      <c r="M13" s="11"/>
      <c r="N13" s="49"/>
    </row>
    <row r="14" spans="1:14" x14ac:dyDescent="0.3">
      <c r="A14" s="7">
        <v>8.75</v>
      </c>
      <c r="B14" s="14" t="s">
        <v>23</v>
      </c>
      <c r="C14" s="26">
        <v>1.01</v>
      </c>
      <c r="D14" s="14"/>
      <c r="E14" s="26"/>
      <c r="F14" s="8"/>
      <c r="G14" s="10"/>
      <c r="H14" s="14" t="s">
        <v>23</v>
      </c>
      <c r="I14" s="14">
        <v>1.01</v>
      </c>
      <c r="J14" s="14"/>
      <c r="K14" s="14"/>
      <c r="L14" s="13"/>
      <c r="M14" s="13"/>
      <c r="N14" s="47">
        <f t="shared" si="0"/>
        <v>2.02</v>
      </c>
    </row>
    <row r="15" spans="1:14" x14ac:dyDescent="0.3">
      <c r="A15" s="53"/>
      <c r="B15" s="54" t="s">
        <v>32</v>
      </c>
      <c r="C15" s="55"/>
      <c r="D15" s="56"/>
      <c r="E15" s="57"/>
      <c r="F15" s="54"/>
      <c r="G15" s="55"/>
      <c r="H15" s="54" t="s">
        <v>32</v>
      </c>
      <c r="I15" s="57"/>
      <c r="J15" s="58"/>
      <c r="K15" s="55"/>
      <c r="L15" s="54"/>
      <c r="M15" s="57"/>
      <c r="N15" s="30"/>
    </row>
    <row r="16" spans="1:14" ht="52.2" x14ac:dyDescent="0.3">
      <c r="A16" s="59">
        <v>5.3</v>
      </c>
      <c r="B16" s="60" t="s">
        <v>33</v>
      </c>
      <c r="C16" s="44">
        <v>0.47</v>
      </c>
      <c r="D16" s="61"/>
      <c r="E16" s="62"/>
      <c r="F16" s="60"/>
      <c r="G16" s="44"/>
      <c r="H16" s="61" t="s">
        <v>23</v>
      </c>
      <c r="I16" s="62">
        <v>0.75</v>
      </c>
      <c r="J16" s="60"/>
      <c r="K16" s="44"/>
      <c r="L16" s="61"/>
      <c r="M16" s="62"/>
      <c r="N16" s="40">
        <f>C16+E16+G16+I16+K16+M16</f>
        <v>1.22</v>
      </c>
    </row>
    <row r="17" spans="1:14" x14ac:dyDescent="0.3">
      <c r="A17" s="63">
        <f>SUM(A3:A16)</f>
        <v>65.42</v>
      </c>
      <c r="B17" s="64" t="s">
        <v>9</v>
      </c>
      <c r="C17" s="65">
        <f>SUM(C3:C16)</f>
        <v>3.4499999999999993</v>
      </c>
      <c r="D17" s="66"/>
      <c r="E17" s="65">
        <f>SUM(E3:E16)</f>
        <v>3.74</v>
      </c>
      <c r="F17" s="67"/>
      <c r="G17" s="65">
        <f>SUM(G3:G16)</f>
        <v>1.32</v>
      </c>
      <c r="H17" s="64"/>
      <c r="I17" s="65">
        <f>SUM(I3:I16)</f>
        <v>4.22</v>
      </c>
      <c r="J17" s="68"/>
      <c r="K17" s="65">
        <f>SUM(K3:K16)</f>
        <v>2.36</v>
      </c>
      <c r="L17" s="66"/>
      <c r="M17" s="69">
        <f>SUM(M3:M14)</f>
        <v>0</v>
      </c>
      <c r="N17" s="65">
        <f>SUM(N3:N16)</f>
        <v>15.090000000000002</v>
      </c>
    </row>
    <row r="18" spans="1:14" x14ac:dyDescent="0.3">
      <c r="A18" s="70"/>
      <c r="B18" s="71"/>
      <c r="C18" s="71"/>
      <c r="D18" s="18"/>
      <c r="E18" s="72"/>
      <c r="F18" s="73"/>
      <c r="G18" s="18"/>
      <c r="H18" s="18" t="s">
        <v>34</v>
      </c>
      <c r="I18" s="18"/>
      <c r="J18" s="70"/>
      <c r="K18" s="18"/>
      <c r="L18" s="18"/>
      <c r="M18" s="18"/>
      <c r="N18" s="18"/>
    </row>
    <row r="19" spans="1:14" x14ac:dyDescent="0.3">
      <c r="A19" s="70"/>
      <c r="B19" s="18" t="s">
        <v>35</v>
      </c>
      <c r="C19" s="71"/>
      <c r="D19" s="18"/>
      <c r="E19" s="286" t="str">
        <f>B1</f>
        <v>SARA MARTINEZ GONZALEZ-FIERRO</v>
      </c>
      <c r="F19" s="286"/>
      <c r="G19" s="18"/>
      <c r="H19" s="18"/>
      <c r="I19" s="18"/>
      <c r="J19" s="70"/>
      <c r="K19" s="18"/>
      <c r="L19" s="18"/>
      <c r="M19" s="18"/>
      <c r="N19" s="18"/>
    </row>
    <row r="20" spans="1:14" x14ac:dyDescent="0.3">
      <c r="A20" s="18"/>
      <c r="B20" s="18" t="s">
        <v>12</v>
      </c>
      <c r="C20" s="18"/>
      <c r="D20" s="74" t="s">
        <v>36</v>
      </c>
      <c r="E20" s="18"/>
      <c r="F20" s="18"/>
      <c r="G20" s="18"/>
      <c r="H20" s="75"/>
      <c r="I20" s="76">
        <f>N17*4.33</f>
        <v>65.339700000000008</v>
      </c>
      <c r="J20" s="75"/>
      <c r="K20" s="75"/>
      <c r="L20" s="75"/>
      <c r="M20" s="75"/>
      <c r="N20" s="75"/>
    </row>
    <row r="21" spans="1:14" x14ac:dyDescent="0.3">
      <c r="F21" t="s">
        <v>37</v>
      </c>
    </row>
    <row r="22" spans="1:14" x14ac:dyDescent="0.3">
      <c r="F22" t="s">
        <v>38</v>
      </c>
    </row>
  </sheetData>
  <mergeCells count="1">
    <mergeCell ref="E19:F19"/>
  </mergeCells>
  <pageMargins left="0.25" right="0.25" top="0.75" bottom="0.75" header="0.3" footer="0.3"/>
  <pageSetup paperSize="9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B1" sqref="B1"/>
    </sheetView>
  </sheetViews>
  <sheetFormatPr baseColWidth="10" defaultRowHeight="14.4" x14ac:dyDescent="0.3"/>
  <cols>
    <col min="1" max="1" width="6.5546875" customWidth="1"/>
    <col min="2" max="2" width="15" customWidth="1"/>
    <col min="3" max="3" width="7.109375" customWidth="1"/>
    <col min="5" max="5" width="6" customWidth="1"/>
    <col min="7" max="7" width="6.5546875" customWidth="1"/>
    <col min="9" max="9" width="6.109375" customWidth="1"/>
    <col min="11" max="11" width="6.5546875" customWidth="1"/>
    <col min="13" max="13" width="6.6640625" customWidth="1"/>
    <col min="14" max="14" width="8.109375" customWidth="1"/>
  </cols>
  <sheetData>
    <row r="1" spans="1:14" x14ac:dyDescent="0.3">
      <c r="B1" t="s">
        <v>16</v>
      </c>
    </row>
    <row r="3" spans="1:14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x14ac:dyDescent="0.3">
      <c r="A4" s="3"/>
      <c r="B4" s="4"/>
      <c r="C4" s="5"/>
      <c r="D4" s="4"/>
      <c r="E4" s="5"/>
      <c r="F4" s="4"/>
      <c r="G4" s="20"/>
      <c r="H4" s="4"/>
      <c r="I4" s="20"/>
      <c r="K4" s="5"/>
      <c r="M4" s="4"/>
      <c r="N4" s="6"/>
    </row>
    <row r="5" spans="1:14" ht="24.6" x14ac:dyDescent="0.3">
      <c r="A5" s="7">
        <v>86.51</v>
      </c>
      <c r="B5" s="14" t="s">
        <v>17</v>
      </c>
      <c r="C5" s="8">
        <v>3.33</v>
      </c>
      <c r="D5" s="21" t="s">
        <v>18</v>
      </c>
      <c r="E5" s="22">
        <v>3.33</v>
      </c>
      <c r="F5" s="21" t="s">
        <v>18</v>
      </c>
      <c r="G5" s="16">
        <v>3.33</v>
      </c>
      <c r="H5" s="21" t="s">
        <v>18</v>
      </c>
      <c r="I5" s="8">
        <v>3.33</v>
      </c>
      <c r="J5" s="21" t="s">
        <v>17</v>
      </c>
      <c r="K5" s="8">
        <v>3.33</v>
      </c>
      <c r="L5" s="8" t="s">
        <v>17</v>
      </c>
      <c r="M5" s="8">
        <v>3.33</v>
      </c>
      <c r="N5" s="10">
        <f>C5+E5+G5+I5+K5+M5</f>
        <v>19.979999999999997</v>
      </c>
    </row>
    <row r="6" spans="1:14" x14ac:dyDescent="0.3">
      <c r="A6" s="11"/>
      <c r="B6" s="4"/>
      <c r="C6" s="4"/>
      <c r="D6" s="4"/>
      <c r="E6" s="4"/>
      <c r="F6" s="12"/>
      <c r="G6" s="6"/>
      <c r="H6" s="4"/>
      <c r="I6" s="4"/>
      <c r="J6" s="4"/>
      <c r="K6" s="4"/>
      <c r="L6" s="5"/>
      <c r="M6" s="5"/>
      <c r="N6" s="6"/>
    </row>
    <row r="7" spans="1:14" x14ac:dyDescent="0.3">
      <c r="A7" s="13">
        <f>SUM(A4:A6)</f>
        <v>86.51</v>
      </c>
      <c r="B7" s="7" t="s">
        <v>9</v>
      </c>
      <c r="C7" s="14">
        <f>SUM(C4:C6)</f>
        <v>3.33</v>
      </c>
      <c r="D7" s="15"/>
      <c r="E7" s="15">
        <f>SUM(E4:E6)</f>
        <v>3.33</v>
      </c>
      <c r="F7" s="16"/>
      <c r="G7" s="10">
        <f>SUM(G4:G6)</f>
        <v>3.33</v>
      </c>
      <c r="H7" s="7"/>
      <c r="I7" s="15">
        <f>SUM(I4:I6)</f>
        <v>3.33</v>
      </c>
      <c r="J7" s="7"/>
      <c r="K7" s="15">
        <f>SUM(K4:K6)</f>
        <v>3.33</v>
      </c>
      <c r="L7" s="15"/>
      <c r="M7" s="15">
        <f>SUM(M4:M6)</f>
        <v>3.33</v>
      </c>
      <c r="N7" s="17">
        <f>SUM(N4:N6)</f>
        <v>19.979999999999997</v>
      </c>
    </row>
    <row r="11" spans="1:14" x14ac:dyDescent="0.3">
      <c r="B11" s="18" t="s">
        <v>11</v>
      </c>
      <c r="E11" s="19"/>
      <c r="F11" t="s">
        <v>20</v>
      </c>
    </row>
    <row r="12" spans="1:14" x14ac:dyDescent="0.3">
      <c r="B12" t="s">
        <v>12</v>
      </c>
      <c r="D12" t="str">
        <f>B1</f>
        <v>SARA MARTINEZ GONZALEZ-FIERRO</v>
      </c>
    </row>
    <row r="13" spans="1:14" x14ac:dyDescent="0.3">
      <c r="B13" t="s">
        <v>19</v>
      </c>
    </row>
    <row r="14" spans="1:14" x14ac:dyDescent="0.3">
      <c r="G14" t="s">
        <v>21</v>
      </c>
    </row>
  </sheetData>
  <pageMargins left="0.7" right="0.7" top="0.75" bottom="0.75" header="0.3" footer="0.3"/>
  <pageSetup paperSize="9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B1" sqref="B1"/>
    </sheetView>
  </sheetViews>
  <sheetFormatPr baseColWidth="10" defaultColWidth="9.109375" defaultRowHeight="14.4" x14ac:dyDescent="0.3"/>
  <sheetData>
    <row r="1" spans="1:14" x14ac:dyDescent="0.3">
      <c r="B1" t="s">
        <v>16</v>
      </c>
    </row>
    <row r="3" spans="1:14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4</v>
      </c>
      <c r="H3" s="1" t="s">
        <v>6</v>
      </c>
      <c r="I3" s="1" t="s">
        <v>4</v>
      </c>
      <c r="J3" s="1" t="s">
        <v>7</v>
      </c>
      <c r="K3" s="1" t="s">
        <v>4</v>
      </c>
      <c r="L3" s="1" t="s">
        <v>8</v>
      </c>
      <c r="M3" s="1" t="s">
        <v>4</v>
      </c>
      <c r="N3" s="1" t="s">
        <v>9</v>
      </c>
    </row>
    <row r="4" spans="1:14" x14ac:dyDescent="0.3">
      <c r="A4" s="3"/>
      <c r="B4" s="4"/>
      <c r="C4" s="5"/>
      <c r="D4" s="4"/>
      <c r="E4" s="5"/>
      <c r="F4" s="4"/>
      <c r="G4" s="5"/>
      <c r="H4" s="4"/>
      <c r="I4" s="5"/>
      <c r="J4" s="4" t="s">
        <v>10</v>
      </c>
      <c r="K4" s="5"/>
      <c r="M4" s="4"/>
      <c r="N4" s="6"/>
    </row>
    <row r="5" spans="1:14" x14ac:dyDescent="0.3">
      <c r="A5" s="7"/>
      <c r="B5" s="8"/>
      <c r="C5" s="9"/>
      <c r="D5" s="8"/>
      <c r="E5" s="9"/>
      <c r="F5" s="8"/>
      <c r="G5" s="9"/>
      <c r="H5" s="8"/>
      <c r="I5" s="9"/>
      <c r="J5" s="8" t="s">
        <v>14</v>
      </c>
      <c r="K5" s="9">
        <v>3</v>
      </c>
      <c r="L5" s="8"/>
      <c r="M5" s="8"/>
      <c r="N5" s="10">
        <f>C5+E5+G5+I5+K5+M5</f>
        <v>3</v>
      </c>
    </row>
    <row r="6" spans="1:14" x14ac:dyDescent="0.3">
      <c r="A6" s="11"/>
      <c r="B6" s="4"/>
      <c r="C6" s="4"/>
      <c r="D6" s="4"/>
      <c r="E6" s="4"/>
      <c r="F6" s="12"/>
      <c r="G6" s="6"/>
      <c r="H6" s="4"/>
      <c r="I6" s="4"/>
      <c r="J6" s="4"/>
      <c r="K6" s="4"/>
      <c r="L6" s="5"/>
      <c r="M6" s="5"/>
      <c r="N6" s="6"/>
    </row>
    <row r="7" spans="1:14" x14ac:dyDescent="0.3">
      <c r="A7" s="13">
        <f>SUM(A4:A6)</f>
        <v>0</v>
      </c>
      <c r="B7" s="7" t="s">
        <v>9</v>
      </c>
      <c r="C7" s="14">
        <f>SUM(C4:C6)</f>
        <v>0</v>
      </c>
      <c r="D7" s="15"/>
      <c r="E7" s="15">
        <f>SUM(E4:E6)</f>
        <v>0</v>
      </c>
      <c r="F7" s="16"/>
      <c r="G7" s="10">
        <f>SUM(G4:G6)</f>
        <v>0</v>
      </c>
      <c r="H7" s="7"/>
      <c r="I7" s="15">
        <f>SUM(I4:I6)</f>
        <v>0</v>
      </c>
      <c r="J7" s="7"/>
      <c r="K7" s="15">
        <f>SUM(K4:K6)</f>
        <v>3</v>
      </c>
      <c r="L7" s="15"/>
      <c r="M7" s="15">
        <f>SUM(M4:M6)</f>
        <v>0</v>
      </c>
      <c r="N7" s="17">
        <f>SUM(N4:N6)</f>
        <v>3</v>
      </c>
    </row>
    <row r="11" spans="1:14" x14ac:dyDescent="0.3">
      <c r="B11" s="18" t="s">
        <v>11</v>
      </c>
      <c r="E11" s="19"/>
      <c r="F11" t="s">
        <v>15</v>
      </c>
    </row>
    <row r="12" spans="1:14" x14ac:dyDescent="0.3">
      <c r="B12" t="s">
        <v>12</v>
      </c>
      <c r="D12" t="str">
        <f>B1</f>
        <v>SARA MARTINEZ GONZALEZ-FIERRO</v>
      </c>
    </row>
    <row r="13" spans="1:14" x14ac:dyDescent="0.3">
      <c r="F13" t="s">
        <v>13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0" workbookViewId="0">
      <selection sqref="A1:N28"/>
    </sheetView>
  </sheetViews>
  <sheetFormatPr baseColWidth="10" defaultRowHeight="14.4" x14ac:dyDescent="0.3"/>
  <cols>
    <col min="1" max="1" width="6.109375" customWidth="1"/>
    <col min="2" max="2" width="16.44140625" customWidth="1"/>
    <col min="3" max="3" width="5" customWidth="1"/>
    <col min="4" max="4" width="17.109375" customWidth="1"/>
    <col min="5" max="5" width="5.33203125" customWidth="1"/>
    <col min="6" max="6" width="22.44140625" customWidth="1"/>
    <col min="7" max="7" width="5.44140625" customWidth="1"/>
    <col min="8" max="8" width="15.5546875" customWidth="1"/>
    <col min="9" max="9" width="5.88671875" customWidth="1"/>
    <col min="10" max="10" width="16.5546875" customWidth="1"/>
    <col min="11" max="11" width="4.6640625" customWidth="1"/>
    <col min="12" max="12" width="5.44140625" customWidth="1"/>
    <col min="13" max="13" width="3.5546875" customWidth="1"/>
    <col min="14" max="14" width="6.3320312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243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229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244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242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35">
        <f>M6+K6+I6+G6+E6+C6</f>
        <v>0.91999999999999993</v>
      </c>
    </row>
    <row r="7" spans="1:14" x14ac:dyDescent="0.3">
      <c r="A7" s="245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242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35">
        <f>M8+K8+I8+G8+E8+C8</f>
        <v>1.3800000000000001</v>
      </c>
    </row>
    <row r="9" spans="1:14" x14ac:dyDescent="0.3">
      <c r="A9" s="225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229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ht="13.5" customHeight="1" x14ac:dyDescent="0.3">
      <c r="A11" s="246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247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ht="16.5" customHeight="1" x14ac:dyDescent="0.3">
      <c r="A13" s="225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229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15.75" customHeight="1" x14ac:dyDescent="0.3">
      <c r="A15" s="24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249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x14ac:dyDescent="0.3">
      <c r="A17" s="246"/>
      <c r="B17" s="28"/>
      <c r="C17" s="55"/>
      <c r="D17" s="29"/>
      <c r="E17" s="185"/>
      <c r="F17" s="28" t="s">
        <v>165</v>
      </c>
      <c r="G17" s="139"/>
      <c r="H17" s="29"/>
      <c r="I17" s="139"/>
      <c r="J17" s="28"/>
      <c r="K17" s="55"/>
      <c r="L17" s="11"/>
      <c r="M17" s="49"/>
      <c r="N17" s="30"/>
    </row>
    <row r="18" spans="1:14" ht="9.75" customHeight="1" x14ac:dyDescent="0.3">
      <c r="A18" s="247">
        <v>2.5</v>
      </c>
      <c r="B18" s="34"/>
      <c r="C18" s="44"/>
      <c r="D18" s="33"/>
      <c r="E18" s="140"/>
      <c r="F18" s="34" t="s">
        <v>108</v>
      </c>
      <c r="G18" s="147">
        <v>0.57999999999999996</v>
      </c>
      <c r="H18" s="33"/>
      <c r="I18" s="147"/>
      <c r="J18" s="34"/>
      <c r="K18" s="44"/>
      <c r="L18" s="13"/>
      <c r="M18" s="47"/>
      <c r="N18" s="35">
        <f>K18+I18+G18+E18+C18</f>
        <v>0.57999999999999996</v>
      </c>
    </row>
    <row r="19" spans="1:14" x14ac:dyDescent="0.3">
      <c r="A19" s="186"/>
      <c r="B19" s="28" t="s">
        <v>123</v>
      </c>
      <c r="C19" s="27"/>
      <c r="D19" s="28" t="s">
        <v>123</v>
      </c>
      <c r="E19" s="27"/>
      <c r="F19" s="28" t="s">
        <v>123</v>
      </c>
      <c r="G19" s="27"/>
      <c r="H19" s="28" t="s">
        <v>123</v>
      </c>
      <c r="I19" s="27"/>
      <c r="J19" s="28" t="s">
        <v>123</v>
      </c>
      <c r="K19" s="27"/>
      <c r="L19" s="29"/>
      <c r="M19" s="29"/>
      <c r="N19" s="29"/>
    </row>
    <row r="20" spans="1:14" x14ac:dyDescent="0.3">
      <c r="A20" s="189">
        <v>21.65</v>
      </c>
      <c r="B20" s="34"/>
      <c r="C20" s="31">
        <v>1</v>
      </c>
      <c r="D20" s="34"/>
      <c r="E20" s="31">
        <v>1</v>
      </c>
      <c r="F20" s="34"/>
      <c r="G20" s="31">
        <v>1</v>
      </c>
      <c r="H20" s="34"/>
      <c r="I20" s="31">
        <v>1</v>
      </c>
      <c r="J20" s="34"/>
      <c r="K20" s="31">
        <v>1</v>
      </c>
      <c r="L20" s="33"/>
      <c r="M20" s="33"/>
      <c r="N20" s="33">
        <f>C20+E20+G20+I20+K20+M20</f>
        <v>5</v>
      </c>
    </row>
    <row r="21" spans="1:14" ht="17.25" customHeight="1" x14ac:dyDescent="0.3">
      <c r="A21" s="3"/>
      <c r="B21" s="89" t="s">
        <v>223</v>
      </c>
      <c r="C21" s="49"/>
      <c r="D21" s="89" t="s">
        <v>223</v>
      </c>
      <c r="E21" s="102"/>
      <c r="F21" s="89" t="s">
        <v>223</v>
      </c>
      <c r="G21" s="102"/>
      <c r="H21" s="89" t="s">
        <v>223</v>
      </c>
      <c r="I21" s="102"/>
      <c r="J21" s="89" t="s">
        <v>223</v>
      </c>
      <c r="K21" s="102"/>
      <c r="L21" s="12"/>
      <c r="M21" s="4"/>
      <c r="N21" s="6"/>
    </row>
    <row r="22" spans="1:14" x14ac:dyDescent="0.3">
      <c r="A22" s="7">
        <v>10.83</v>
      </c>
      <c r="B22" s="251"/>
      <c r="C22" s="47">
        <v>0.5</v>
      </c>
      <c r="D22" s="21"/>
      <c r="E22" s="16">
        <v>0.5</v>
      </c>
      <c r="F22" s="90"/>
      <c r="G22" s="16">
        <v>0.5</v>
      </c>
      <c r="H22" s="21"/>
      <c r="I22" s="16">
        <v>0.5</v>
      </c>
      <c r="J22" s="21"/>
      <c r="K22" s="16">
        <v>0.5</v>
      </c>
      <c r="L22" s="8"/>
      <c r="M22" s="14"/>
      <c r="N22" s="10">
        <f>C22+E22+G22+I22+K22+M22</f>
        <v>2.5</v>
      </c>
    </row>
    <row r="23" spans="1:14" x14ac:dyDescent="0.3">
      <c r="A23" s="53"/>
      <c r="B23" s="88"/>
      <c r="C23" s="29"/>
      <c r="D23" s="253"/>
      <c r="E23" s="29"/>
      <c r="F23" s="88"/>
      <c r="G23" s="55"/>
      <c r="H23" s="254" t="s">
        <v>203</v>
      </c>
      <c r="I23" s="29"/>
      <c r="J23" s="88"/>
      <c r="K23" s="55"/>
      <c r="L23" s="253"/>
      <c r="M23" s="29"/>
      <c r="N23" s="29"/>
    </row>
    <row r="24" spans="1:14" x14ac:dyDescent="0.3">
      <c r="A24" s="59">
        <v>4.08</v>
      </c>
      <c r="B24" s="33"/>
      <c r="C24" s="33"/>
      <c r="D24" s="33"/>
      <c r="E24" s="46"/>
      <c r="F24" s="33"/>
      <c r="G24" s="44"/>
      <c r="H24" s="33" t="s">
        <v>23</v>
      </c>
      <c r="I24" s="33">
        <v>0.94</v>
      </c>
      <c r="J24" s="33"/>
      <c r="K24" s="44"/>
      <c r="L24" s="33"/>
      <c r="M24" s="33"/>
      <c r="N24" s="33">
        <f>C24+E24+G24+I24+K24+M24</f>
        <v>0.94</v>
      </c>
    </row>
    <row r="25" spans="1:14" x14ac:dyDescent="0.3">
      <c r="A25" s="250">
        <f>SUM(A3:A24)</f>
        <v>85.62</v>
      </c>
      <c r="B25" s="64" t="s">
        <v>9</v>
      </c>
      <c r="C25" s="65">
        <f>SUM(C3:C24)</f>
        <v>3.17</v>
      </c>
      <c r="D25" s="66"/>
      <c r="E25" s="65">
        <f>SUM(E3:E24)</f>
        <v>4.38</v>
      </c>
      <c r="F25" s="67"/>
      <c r="G25" s="65">
        <f>SUM(G3:G24)</f>
        <v>4.3100000000000005</v>
      </c>
      <c r="H25" s="64"/>
      <c r="I25" s="65">
        <f>SUM(I3:I24)</f>
        <v>3.78</v>
      </c>
      <c r="J25" s="68"/>
      <c r="K25" s="65">
        <f>SUM(K3:K24)</f>
        <v>4.13</v>
      </c>
      <c r="L25" s="66"/>
      <c r="M25" s="69">
        <f>SUM(M4:M24)</f>
        <v>0</v>
      </c>
      <c r="N25" s="65">
        <f>SUM(N3:N24)</f>
        <v>19.77</v>
      </c>
    </row>
    <row r="26" spans="1:14" x14ac:dyDescent="0.3">
      <c r="A26" s="70"/>
      <c r="B26" s="18" t="s">
        <v>35</v>
      </c>
      <c r="C26" s="71"/>
      <c r="D26" s="18"/>
      <c r="E26" s="72"/>
      <c r="G26" s="18"/>
      <c r="J26" s="18" t="s">
        <v>34</v>
      </c>
      <c r="L26" s="18"/>
      <c r="M26" s="18"/>
    </row>
    <row r="27" spans="1:14" x14ac:dyDescent="0.3">
      <c r="A27" s="70"/>
      <c r="B27" s="18" t="s">
        <v>12</v>
      </c>
      <c r="C27" s="71"/>
      <c r="D27" s="74" t="s">
        <v>237</v>
      </c>
      <c r="G27" s="74"/>
      <c r="H27" s="18"/>
      <c r="I27" s="18"/>
      <c r="J27" s="76">
        <f>N25*4.33</f>
        <v>85.604100000000003</v>
      </c>
      <c r="L27" s="18"/>
    </row>
    <row r="28" spans="1:14" x14ac:dyDescent="0.3">
      <c r="F28" t="s">
        <v>238</v>
      </c>
    </row>
  </sheetData>
  <pageMargins left="0" right="0" top="0" bottom="0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9" workbookViewId="0">
      <selection activeCell="J29" sqref="J29"/>
    </sheetView>
  </sheetViews>
  <sheetFormatPr baseColWidth="10" defaultRowHeight="14.4" x14ac:dyDescent="0.3"/>
  <cols>
    <col min="1" max="1" width="7" customWidth="1"/>
    <col min="2" max="2" width="15.88671875" customWidth="1"/>
    <col min="3" max="3" width="6.33203125" customWidth="1"/>
    <col min="4" max="4" width="16.109375" customWidth="1"/>
    <col min="5" max="5" width="6.109375" customWidth="1"/>
    <col min="6" max="6" width="24.44140625" customWidth="1"/>
    <col min="7" max="7" width="7" customWidth="1"/>
    <col min="8" max="8" width="17.6640625" customWidth="1"/>
    <col min="9" max="9" width="6.33203125" customWidth="1"/>
    <col min="10" max="10" width="16.109375" customWidth="1"/>
    <col min="11" max="11" width="6.44140625" customWidth="1"/>
    <col min="12" max="12" width="4.109375" customWidth="1"/>
    <col min="13" max="13" width="5" customWidth="1"/>
    <col min="14" max="14" width="5.8867187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243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229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244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242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35">
        <f>M6+K6+I6+G6+E6+C6</f>
        <v>0.91999999999999993</v>
      </c>
    </row>
    <row r="7" spans="1:14" x14ac:dyDescent="0.3">
      <c r="A7" s="245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242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35">
        <f>M8+K8+I8+G8+E8+C8</f>
        <v>1.3800000000000001</v>
      </c>
    </row>
    <row r="9" spans="1:14" x14ac:dyDescent="0.3">
      <c r="A9" s="225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229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ht="13.5" customHeight="1" x14ac:dyDescent="0.3">
      <c r="A11" s="246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247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ht="14.25" customHeight="1" x14ac:dyDescent="0.3">
      <c r="A13" s="225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229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18" customHeight="1" x14ac:dyDescent="0.3">
      <c r="A15" s="24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249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x14ac:dyDescent="0.3">
      <c r="A17" s="246"/>
      <c r="B17" s="28"/>
      <c r="C17" s="55"/>
      <c r="D17" s="29"/>
      <c r="E17" s="185"/>
      <c r="F17" s="28" t="s">
        <v>165</v>
      </c>
      <c r="G17" s="139"/>
      <c r="H17" s="29"/>
      <c r="I17" s="139"/>
      <c r="J17" s="28"/>
      <c r="K17" s="55"/>
      <c r="L17" s="11"/>
      <c r="M17" s="49"/>
      <c r="N17" s="30"/>
    </row>
    <row r="18" spans="1:14" x14ac:dyDescent="0.3">
      <c r="A18" s="247">
        <v>2.5</v>
      </c>
      <c r="B18" s="34"/>
      <c r="C18" s="44"/>
      <c r="D18" s="33"/>
      <c r="E18" s="140"/>
      <c r="F18" s="34" t="s">
        <v>108</v>
      </c>
      <c r="G18" s="147">
        <v>0.57999999999999996</v>
      </c>
      <c r="H18" s="33"/>
      <c r="I18" s="147"/>
      <c r="J18" s="34"/>
      <c r="K18" s="44"/>
      <c r="L18" s="13"/>
      <c r="M18" s="47"/>
      <c r="N18" s="35">
        <f>K18+I18+G18+E18+C18</f>
        <v>0.57999999999999996</v>
      </c>
    </row>
    <row r="19" spans="1:14" x14ac:dyDescent="0.3">
      <c r="A19" s="186"/>
      <c r="B19" s="28" t="s">
        <v>123</v>
      </c>
      <c r="C19" s="27"/>
      <c r="D19" s="28" t="s">
        <v>123</v>
      </c>
      <c r="E19" s="27"/>
      <c r="F19" s="28" t="s">
        <v>123</v>
      </c>
      <c r="G19" s="27"/>
      <c r="H19" s="28" t="s">
        <v>123</v>
      </c>
      <c r="I19" s="27"/>
      <c r="J19" s="28" t="s">
        <v>123</v>
      </c>
      <c r="K19" s="27"/>
      <c r="L19" s="29"/>
      <c r="M19" s="29"/>
      <c r="N19" s="29"/>
    </row>
    <row r="20" spans="1:14" x14ac:dyDescent="0.3">
      <c r="A20" s="189">
        <v>21.65</v>
      </c>
      <c r="B20" s="34"/>
      <c r="C20" s="31">
        <v>1</v>
      </c>
      <c r="D20" s="34"/>
      <c r="E20" s="31">
        <v>1</v>
      </c>
      <c r="F20" s="34"/>
      <c r="G20" s="31">
        <v>1</v>
      </c>
      <c r="H20" s="34"/>
      <c r="I20" s="31">
        <v>1</v>
      </c>
      <c r="J20" s="34"/>
      <c r="K20" s="31">
        <v>1</v>
      </c>
      <c r="L20" s="33"/>
      <c r="M20" s="33"/>
      <c r="N20" s="33">
        <f>C20+E20+G20+I20+K20+M20</f>
        <v>5</v>
      </c>
    </row>
    <row r="21" spans="1:14" ht="16.5" customHeight="1" x14ac:dyDescent="0.3">
      <c r="A21" s="3"/>
      <c r="B21" s="89" t="s">
        <v>223</v>
      </c>
      <c r="C21" s="49"/>
      <c r="D21" s="89" t="s">
        <v>223</v>
      </c>
      <c r="E21" s="102"/>
      <c r="F21" s="89" t="s">
        <v>223</v>
      </c>
      <c r="G21" s="102"/>
      <c r="H21" s="89" t="s">
        <v>223</v>
      </c>
      <c r="I21" s="102"/>
      <c r="J21" s="89" t="s">
        <v>223</v>
      </c>
      <c r="K21" s="102"/>
      <c r="L21" s="12"/>
      <c r="M21" s="4"/>
      <c r="N21" s="6"/>
    </row>
    <row r="22" spans="1:14" x14ac:dyDescent="0.3">
      <c r="A22" s="7">
        <v>10.83</v>
      </c>
      <c r="B22" s="251"/>
      <c r="C22" s="47">
        <v>0.5</v>
      </c>
      <c r="D22" s="21"/>
      <c r="E22" s="16">
        <v>0.5</v>
      </c>
      <c r="F22" s="90"/>
      <c r="G22" s="16">
        <v>0.5</v>
      </c>
      <c r="H22" s="21"/>
      <c r="I22" s="16">
        <v>0.5</v>
      </c>
      <c r="J22" s="21"/>
      <c r="K22" s="16">
        <v>0.5</v>
      </c>
      <c r="L22" s="8"/>
      <c r="M22" s="14"/>
      <c r="N22" s="10">
        <f>C22+E22+G22+I22+K22+M22</f>
        <v>2.5</v>
      </c>
    </row>
    <row r="23" spans="1:14" x14ac:dyDescent="0.3">
      <c r="A23" s="250">
        <f>SUM(A3:A22)</f>
        <v>81.540000000000006</v>
      </c>
      <c r="B23" s="64" t="s">
        <v>9</v>
      </c>
      <c r="C23" s="65">
        <f>SUM(C3:C22)</f>
        <v>3.17</v>
      </c>
      <c r="D23" s="66"/>
      <c r="E23" s="65">
        <f>SUM(E3:E22)</f>
        <v>4.38</v>
      </c>
      <c r="F23" s="67"/>
      <c r="G23" s="65">
        <f>SUM(G3:G22)</f>
        <v>4.3100000000000005</v>
      </c>
      <c r="H23" s="64"/>
      <c r="I23" s="65">
        <f>SUM(I3:I22)</f>
        <v>2.84</v>
      </c>
      <c r="J23" s="68"/>
      <c r="K23" s="65">
        <f>SUM(K3:K22)</f>
        <v>4.13</v>
      </c>
      <c r="L23" s="66"/>
      <c r="M23" s="69">
        <f>SUM(M4:M22)</f>
        <v>0</v>
      </c>
      <c r="N23" s="65">
        <f>SUM(N3:N22)</f>
        <v>18.829999999999998</v>
      </c>
    </row>
    <row r="24" spans="1:14" x14ac:dyDescent="0.3">
      <c r="A24" s="70"/>
      <c r="B24" s="18" t="s">
        <v>35</v>
      </c>
      <c r="C24" s="71"/>
      <c r="D24" s="18"/>
      <c r="E24" s="72"/>
      <c r="G24" s="18"/>
      <c r="J24" s="18" t="s">
        <v>34</v>
      </c>
      <c r="L24" s="18"/>
      <c r="M24" s="18"/>
    </row>
    <row r="25" spans="1:14" x14ac:dyDescent="0.3">
      <c r="A25" s="70"/>
      <c r="B25" s="18" t="s">
        <v>12</v>
      </c>
      <c r="C25" s="71"/>
      <c r="D25" s="74" t="s">
        <v>236</v>
      </c>
      <c r="G25" s="74"/>
      <c r="H25" s="18"/>
      <c r="I25" s="18"/>
      <c r="J25" s="76">
        <f>N23*4.33</f>
        <v>81.533899999999988</v>
      </c>
      <c r="L25" s="18"/>
    </row>
    <row r="28" spans="1:14" x14ac:dyDescent="0.3">
      <c r="F28" t="s">
        <v>235</v>
      </c>
    </row>
  </sheetData>
  <pageMargins left="0" right="0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3" workbookViewId="0">
      <selection activeCell="P31" sqref="P31"/>
    </sheetView>
  </sheetViews>
  <sheetFormatPr baseColWidth="10" defaultRowHeight="14.4" x14ac:dyDescent="0.3"/>
  <cols>
    <col min="1" max="1" width="5.6640625" customWidth="1"/>
    <col min="2" max="2" width="16.6640625" customWidth="1"/>
    <col min="3" max="3" width="4.88671875" customWidth="1"/>
    <col min="4" max="4" width="15.88671875" customWidth="1"/>
    <col min="5" max="5" width="5" customWidth="1"/>
    <col min="6" max="6" width="21.5546875" customWidth="1"/>
    <col min="7" max="7" width="5" customWidth="1"/>
    <col min="8" max="8" width="16.33203125" customWidth="1"/>
    <col min="9" max="9" width="4.5546875" customWidth="1"/>
    <col min="10" max="10" width="17.6640625" customWidth="1"/>
    <col min="11" max="11" width="5" customWidth="1"/>
    <col min="12" max="12" width="3.33203125" customWidth="1"/>
    <col min="13" max="13" width="3.88671875" customWidth="1"/>
    <col min="14" max="14" width="6.44140625" customWidth="1"/>
  </cols>
  <sheetData>
    <row r="1" spans="1:14" x14ac:dyDescent="0.3">
      <c r="B1" s="77" t="s">
        <v>16</v>
      </c>
    </row>
    <row r="2" spans="1:14" x14ac:dyDescent="0.3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">
        <v>4</v>
      </c>
      <c r="L2" s="24" t="s">
        <v>8</v>
      </c>
      <c r="M2" s="24" t="s">
        <v>4</v>
      </c>
      <c r="N2" s="24" t="s">
        <v>9</v>
      </c>
    </row>
    <row r="3" spans="1:14" x14ac:dyDescent="0.3">
      <c r="A3" s="243"/>
      <c r="B3" s="131" t="s">
        <v>111</v>
      </c>
      <c r="C3" s="132"/>
      <c r="D3" s="131" t="s">
        <v>111</v>
      </c>
      <c r="E3" s="91"/>
      <c r="F3" s="131" t="s">
        <v>111</v>
      </c>
      <c r="G3" s="91"/>
      <c r="H3" s="131" t="s">
        <v>111</v>
      </c>
      <c r="I3" s="132"/>
      <c r="J3" s="131" t="s">
        <v>111</v>
      </c>
      <c r="K3" s="132"/>
      <c r="L3" s="131"/>
      <c r="M3" s="132"/>
      <c r="N3" s="132"/>
    </row>
    <row r="4" spans="1:14" x14ac:dyDescent="0.3">
      <c r="A4" s="229">
        <v>14.2</v>
      </c>
      <c r="B4" s="8" t="s">
        <v>22</v>
      </c>
      <c r="C4" s="47">
        <v>0.33</v>
      </c>
      <c r="D4" s="8" t="s">
        <v>23</v>
      </c>
      <c r="E4" s="82">
        <v>1.96</v>
      </c>
      <c r="F4" s="8" t="s">
        <v>24</v>
      </c>
      <c r="G4" s="82">
        <v>0.33</v>
      </c>
      <c r="H4" s="8" t="s">
        <v>22</v>
      </c>
      <c r="I4" s="133">
        <v>0.33</v>
      </c>
      <c r="J4" s="14" t="s">
        <v>24</v>
      </c>
      <c r="K4" s="133">
        <v>0.33</v>
      </c>
      <c r="L4" s="14"/>
      <c r="M4" s="47"/>
      <c r="N4" s="35">
        <f>M4+K4+I4+G4+E4+C4</f>
        <v>3.2800000000000002</v>
      </c>
    </row>
    <row r="5" spans="1:14" x14ac:dyDescent="0.3">
      <c r="A5" s="244"/>
      <c r="B5" s="45"/>
      <c r="C5" s="55"/>
      <c r="D5" s="45" t="s">
        <v>29</v>
      </c>
      <c r="E5" s="55"/>
      <c r="F5" s="45"/>
      <c r="G5" s="55"/>
      <c r="H5" s="45"/>
      <c r="I5" s="55"/>
      <c r="J5" s="45" t="s">
        <v>29</v>
      </c>
      <c r="K5" s="55"/>
      <c r="L5" s="4"/>
      <c r="M5" s="49"/>
      <c r="N5" s="49"/>
    </row>
    <row r="6" spans="1:14" x14ac:dyDescent="0.3">
      <c r="A6" s="242">
        <v>4</v>
      </c>
      <c r="B6" s="34"/>
      <c r="C6" s="44"/>
      <c r="D6" s="33" t="s">
        <v>143</v>
      </c>
      <c r="E6" s="78">
        <v>0.59</v>
      </c>
      <c r="F6" s="34"/>
      <c r="G6" s="44"/>
      <c r="H6" s="33"/>
      <c r="I6" s="78"/>
      <c r="J6" s="33" t="s">
        <v>24</v>
      </c>
      <c r="K6" s="78">
        <v>0.33</v>
      </c>
      <c r="L6" s="8"/>
      <c r="M6" s="47"/>
      <c r="N6" s="35">
        <f>M6+K6+I6+G6+E6+C6</f>
        <v>0.91999999999999993</v>
      </c>
    </row>
    <row r="7" spans="1:14" x14ac:dyDescent="0.3">
      <c r="A7" s="245"/>
      <c r="B7" s="18"/>
      <c r="C7" s="41"/>
      <c r="D7" s="45" t="s">
        <v>30</v>
      </c>
      <c r="E7" s="41"/>
      <c r="F7" s="45"/>
      <c r="G7" s="41"/>
      <c r="H7" s="45"/>
      <c r="I7" s="41"/>
      <c r="J7" s="45" t="s">
        <v>30</v>
      </c>
      <c r="K7" s="41"/>
      <c r="L7" s="11"/>
      <c r="M7" s="79"/>
      <c r="N7" s="79"/>
    </row>
    <row r="8" spans="1:14" x14ac:dyDescent="0.3">
      <c r="A8" s="242">
        <v>6</v>
      </c>
      <c r="B8" s="34"/>
      <c r="C8" s="44"/>
      <c r="D8" s="33" t="s">
        <v>24</v>
      </c>
      <c r="E8" s="78">
        <v>0.33</v>
      </c>
      <c r="F8" s="34"/>
      <c r="G8" s="78"/>
      <c r="H8" s="33"/>
      <c r="I8" s="78"/>
      <c r="J8" s="33" t="s">
        <v>23</v>
      </c>
      <c r="K8" s="78">
        <v>1.05</v>
      </c>
      <c r="L8" s="13"/>
      <c r="M8" s="80"/>
      <c r="N8" s="35">
        <f>M8+K8+I8+G8+E8+C8</f>
        <v>1.3800000000000001</v>
      </c>
    </row>
    <row r="9" spans="1:14" x14ac:dyDescent="0.3">
      <c r="A9" s="225"/>
      <c r="B9" s="51" t="s">
        <v>31</v>
      </c>
      <c r="C9" s="6"/>
      <c r="D9" s="51"/>
      <c r="E9" s="6"/>
      <c r="F9" s="52"/>
      <c r="G9" s="6"/>
      <c r="H9" s="51" t="s">
        <v>31</v>
      </c>
      <c r="I9" s="6"/>
      <c r="J9" s="51"/>
      <c r="K9" s="6"/>
      <c r="L9" s="11"/>
      <c r="M9" s="79"/>
      <c r="N9" s="79"/>
    </row>
    <row r="10" spans="1:14" x14ac:dyDescent="0.3">
      <c r="A10" s="229">
        <v>8.75</v>
      </c>
      <c r="B10" s="14" t="s">
        <v>23</v>
      </c>
      <c r="C10" s="82">
        <v>1.01</v>
      </c>
      <c r="D10" s="14"/>
      <c r="E10" s="82"/>
      <c r="F10" s="8"/>
      <c r="G10" s="10"/>
      <c r="H10" s="14" t="s">
        <v>23</v>
      </c>
      <c r="I10" s="10">
        <v>1.01</v>
      </c>
      <c r="J10" s="14"/>
      <c r="K10" s="10"/>
      <c r="L10" s="13"/>
      <c r="M10" s="80"/>
      <c r="N10" s="35">
        <f>M10+K10+I10+G10+E10+C10</f>
        <v>2.02</v>
      </c>
    </row>
    <row r="11" spans="1:14" ht="15" customHeight="1" x14ac:dyDescent="0.3">
      <c r="A11" s="246"/>
      <c r="B11" s="28"/>
      <c r="C11" s="30"/>
      <c r="D11" s="29"/>
      <c r="E11" s="30"/>
      <c r="F11" s="28" t="s">
        <v>110</v>
      </c>
      <c r="G11" s="55"/>
      <c r="H11" s="28"/>
      <c r="I11" s="30"/>
      <c r="J11" s="29"/>
      <c r="K11" s="30"/>
      <c r="L11" s="29"/>
      <c r="M11" s="55"/>
      <c r="N11" s="55"/>
    </row>
    <row r="12" spans="1:14" x14ac:dyDescent="0.3">
      <c r="A12" s="247">
        <v>5.18</v>
      </c>
      <c r="B12" s="33"/>
      <c r="C12" s="35"/>
      <c r="D12" s="33"/>
      <c r="E12" s="35"/>
      <c r="F12" s="33" t="s">
        <v>23</v>
      </c>
      <c r="G12" s="44">
        <v>1.2</v>
      </c>
      <c r="H12" s="34"/>
      <c r="I12" s="35"/>
      <c r="J12" s="33"/>
      <c r="K12" s="35"/>
      <c r="L12" s="33"/>
      <c r="M12" s="44"/>
      <c r="N12" s="35">
        <f>M12+K12+I12+G12+E12+C12</f>
        <v>1.2</v>
      </c>
    </row>
    <row r="13" spans="1:14" ht="15.75" customHeight="1" x14ac:dyDescent="0.3">
      <c r="A13" s="225"/>
      <c r="B13" s="85" t="s">
        <v>85</v>
      </c>
      <c r="C13" s="5"/>
      <c r="D13" s="85"/>
      <c r="E13" s="5"/>
      <c r="F13" s="85"/>
      <c r="G13" s="5"/>
      <c r="H13" s="6"/>
      <c r="I13" s="85"/>
      <c r="J13" s="85" t="s">
        <v>85</v>
      </c>
      <c r="K13" s="5"/>
      <c r="L13" s="5"/>
      <c r="M13" s="5"/>
      <c r="N13" s="5"/>
    </row>
    <row r="14" spans="1:14" x14ac:dyDescent="0.3">
      <c r="A14" s="229">
        <v>5.41</v>
      </c>
      <c r="B14" s="14" t="s">
        <v>22</v>
      </c>
      <c r="C14" s="14">
        <v>0.33</v>
      </c>
      <c r="D14" s="8"/>
      <c r="E14" s="14"/>
      <c r="F14" s="14"/>
      <c r="G14" s="14"/>
      <c r="H14" s="10"/>
      <c r="I14" s="14"/>
      <c r="J14" s="14" t="s">
        <v>23</v>
      </c>
      <c r="K14" s="14">
        <v>0.92</v>
      </c>
      <c r="L14" s="14"/>
      <c r="M14" s="14"/>
      <c r="N14" s="35">
        <f>M14+K14+I14+G14+E14+C14</f>
        <v>1.25</v>
      </c>
    </row>
    <row r="15" spans="1:14" ht="15" customHeight="1" x14ac:dyDescent="0.3">
      <c r="A15" s="248"/>
      <c r="B15" s="4"/>
      <c r="C15" s="49"/>
      <c r="D15" s="12"/>
      <c r="E15" s="4"/>
      <c r="F15" s="12" t="s">
        <v>133</v>
      </c>
      <c r="G15" s="49"/>
      <c r="H15" s="6"/>
      <c r="I15" s="49"/>
      <c r="J15" s="4"/>
      <c r="K15" s="49"/>
      <c r="L15" s="4"/>
      <c r="M15" s="6"/>
      <c r="N15" s="6"/>
    </row>
    <row r="16" spans="1:14" x14ac:dyDescent="0.3">
      <c r="A16" s="249">
        <v>3.02</v>
      </c>
      <c r="B16" s="14"/>
      <c r="C16" s="47"/>
      <c r="D16" s="8"/>
      <c r="E16" s="14"/>
      <c r="F16" s="14" t="s">
        <v>23</v>
      </c>
      <c r="G16" s="47">
        <v>0.7</v>
      </c>
      <c r="H16" s="10"/>
      <c r="I16" s="47"/>
      <c r="J16" s="14"/>
      <c r="K16" s="47"/>
      <c r="L16" s="14"/>
      <c r="M16" s="10"/>
      <c r="N16" s="35">
        <f>M16+K16+I16+G16+E16+C16</f>
        <v>0.7</v>
      </c>
    </row>
    <row r="17" spans="1:14" x14ac:dyDescent="0.3">
      <c r="A17" s="246"/>
      <c r="B17" s="28"/>
      <c r="C17" s="55"/>
      <c r="D17" s="29"/>
      <c r="E17" s="185"/>
      <c r="F17" s="28" t="s">
        <v>165</v>
      </c>
      <c r="G17" s="139"/>
      <c r="H17" s="29"/>
      <c r="I17" s="139"/>
      <c r="J17" s="28"/>
      <c r="K17" s="55"/>
      <c r="L17" s="11"/>
      <c r="M17" s="49"/>
      <c r="N17" s="30"/>
    </row>
    <row r="18" spans="1:14" ht="12" customHeight="1" x14ac:dyDescent="0.3">
      <c r="A18" s="247">
        <v>2.5</v>
      </c>
      <c r="B18" s="34"/>
      <c r="C18" s="44"/>
      <c r="D18" s="33"/>
      <c r="E18" s="140"/>
      <c r="F18" s="34" t="s">
        <v>108</v>
      </c>
      <c r="G18" s="147">
        <v>0.57999999999999996</v>
      </c>
      <c r="H18" s="33"/>
      <c r="I18" s="147"/>
      <c r="J18" s="34"/>
      <c r="K18" s="44"/>
      <c r="L18" s="13"/>
      <c r="M18" s="47"/>
      <c r="N18" s="35">
        <f>K18+I18+G18+E18+C18</f>
        <v>0.57999999999999996</v>
      </c>
    </row>
    <row r="19" spans="1:14" x14ac:dyDescent="0.3">
      <c r="A19" s="186"/>
      <c r="B19" s="28" t="s">
        <v>123</v>
      </c>
      <c r="C19" s="27"/>
      <c r="D19" s="28" t="s">
        <v>123</v>
      </c>
      <c r="E19" s="27"/>
      <c r="F19" s="28" t="s">
        <v>123</v>
      </c>
      <c r="G19" s="27"/>
      <c r="H19" s="28" t="s">
        <v>123</v>
      </c>
      <c r="I19" s="27"/>
      <c r="J19" s="28" t="s">
        <v>123</v>
      </c>
      <c r="K19" s="27"/>
      <c r="L19" s="29"/>
      <c r="M19" s="29"/>
      <c r="N19" s="29"/>
    </row>
    <row r="20" spans="1:14" x14ac:dyDescent="0.3">
      <c r="A20" s="189">
        <v>21.65</v>
      </c>
      <c r="B20" s="34"/>
      <c r="C20" s="31">
        <v>1</v>
      </c>
      <c r="D20" s="34"/>
      <c r="E20" s="31">
        <v>1</v>
      </c>
      <c r="F20" s="34"/>
      <c r="G20" s="31">
        <v>1</v>
      </c>
      <c r="H20" s="34"/>
      <c r="I20" s="31">
        <v>1</v>
      </c>
      <c r="J20" s="34"/>
      <c r="K20" s="31">
        <v>1</v>
      </c>
      <c r="L20" s="33"/>
      <c r="M20" s="33"/>
      <c r="N20" s="33">
        <f>C20+E20+G20+I20+K20+M20</f>
        <v>5</v>
      </c>
    </row>
    <row r="21" spans="1:14" ht="13.5" customHeight="1" x14ac:dyDescent="0.3">
      <c r="A21" s="3"/>
      <c r="B21" s="89" t="s">
        <v>223</v>
      </c>
      <c r="C21" s="49"/>
      <c r="D21" s="89" t="s">
        <v>223</v>
      </c>
      <c r="E21" s="102"/>
      <c r="F21" s="89" t="s">
        <v>223</v>
      </c>
      <c r="G21" s="102"/>
      <c r="H21" s="89" t="s">
        <v>223</v>
      </c>
      <c r="I21" s="102"/>
      <c r="J21" s="89" t="s">
        <v>223</v>
      </c>
      <c r="K21" s="102"/>
      <c r="L21" s="12"/>
      <c r="M21" s="4"/>
      <c r="N21" s="6"/>
    </row>
    <row r="22" spans="1:14" x14ac:dyDescent="0.3">
      <c r="A22" s="7">
        <v>10.83</v>
      </c>
      <c r="B22" s="251"/>
      <c r="C22" s="47">
        <v>0.5</v>
      </c>
      <c r="D22" s="21"/>
      <c r="E22" s="16">
        <v>0.5</v>
      </c>
      <c r="F22" s="90"/>
      <c r="G22" s="16">
        <v>0.5</v>
      </c>
      <c r="H22" s="21"/>
      <c r="I22" s="16">
        <v>0.5</v>
      </c>
      <c r="J22" s="21"/>
      <c r="K22" s="16">
        <v>0.5</v>
      </c>
      <c r="L22" s="8"/>
      <c r="M22" s="14"/>
      <c r="N22" s="10">
        <f>C22+E22+G22+I22+K22+M22</f>
        <v>2.5</v>
      </c>
    </row>
    <row r="23" spans="1:14" ht="13.5" customHeight="1" x14ac:dyDescent="0.3">
      <c r="A23" s="255"/>
      <c r="B23" s="256"/>
      <c r="C23" s="102"/>
      <c r="D23" s="256" t="s">
        <v>77</v>
      </c>
      <c r="E23" s="102"/>
      <c r="F23" s="256"/>
      <c r="G23" s="102"/>
      <c r="H23" s="4"/>
      <c r="I23" s="4"/>
      <c r="J23" s="4"/>
      <c r="K23" s="4"/>
      <c r="L23" s="4"/>
      <c r="M23" s="4"/>
      <c r="N23" s="49"/>
    </row>
    <row r="24" spans="1:14" x14ac:dyDescent="0.3">
      <c r="A24" s="22">
        <v>3.25</v>
      </c>
      <c r="B24" s="204"/>
      <c r="C24" s="16"/>
      <c r="D24" s="204" t="s">
        <v>23</v>
      </c>
      <c r="E24" s="16">
        <v>0.75</v>
      </c>
      <c r="F24" s="204"/>
      <c r="G24" s="16"/>
      <c r="H24" s="14"/>
      <c r="I24" s="14"/>
      <c r="J24" s="14"/>
      <c r="K24" s="14"/>
      <c r="L24" s="14"/>
      <c r="M24" s="14"/>
      <c r="N24" s="47">
        <f>C24+E24+G24+I24+K24+M24</f>
        <v>0.75</v>
      </c>
    </row>
    <row r="25" spans="1:14" ht="24.75" customHeight="1" x14ac:dyDescent="0.3">
      <c r="A25" s="257">
        <v>3.25</v>
      </c>
      <c r="B25" s="104"/>
      <c r="C25" s="85"/>
      <c r="D25" s="198" t="s">
        <v>78</v>
      </c>
      <c r="E25" s="102">
        <v>0.66</v>
      </c>
      <c r="F25" s="198"/>
      <c r="G25" s="102"/>
      <c r="H25" s="5"/>
      <c r="I25" s="5"/>
      <c r="J25" s="5"/>
      <c r="K25" s="5"/>
      <c r="L25" s="5"/>
      <c r="M25" s="5"/>
      <c r="N25" s="132">
        <f>C25+E25+G25+I25+K25+M25</f>
        <v>0.66</v>
      </c>
    </row>
    <row r="26" spans="1:14" ht="13.5" customHeight="1" x14ac:dyDescent="0.3">
      <c r="A26" s="4"/>
      <c r="B26" s="238" t="s">
        <v>204</v>
      </c>
      <c r="C26" s="30"/>
      <c r="D26" s="238"/>
      <c r="E26" s="30"/>
      <c r="F26" s="238"/>
      <c r="G26" s="30"/>
      <c r="H26" s="238" t="s">
        <v>204</v>
      </c>
      <c r="I26" s="30"/>
      <c r="J26" s="238"/>
      <c r="K26" s="30"/>
      <c r="L26" s="238"/>
      <c r="M26" s="29"/>
      <c r="N26" s="30"/>
    </row>
    <row r="27" spans="1:14" ht="13.5" customHeight="1" x14ac:dyDescent="0.3">
      <c r="A27" s="33">
        <v>4</v>
      </c>
      <c r="B27" s="34" t="s">
        <v>23</v>
      </c>
      <c r="C27" s="35">
        <v>0.59</v>
      </c>
      <c r="D27" s="239"/>
      <c r="E27" s="140"/>
      <c r="F27" s="34"/>
      <c r="G27" s="35"/>
      <c r="H27" s="33" t="s">
        <v>24</v>
      </c>
      <c r="I27" s="147">
        <v>0.33</v>
      </c>
      <c r="J27" s="33"/>
      <c r="K27" s="140"/>
      <c r="L27" s="34"/>
      <c r="M27" s="46"/>
      <c r="N27" s="35">
        <f>C27+E27+G27+I27+K27+M27</f>
        <v>0.91999999999999993</v>
      </c>
    </row>
    <row r="28" spans="1:14" ht="15" customHeight="1" x14ac:dyDescent="0.3">
      <c r="A28" s="255"/>
      <c r="B28" s="258"/>
      <c r="C28" s="259"/>
      <c r="D28" s="260"/>
      <c r="E28" s="261"/>
      <c r="F28" s="262"/>
      <c r="G28" s="261"/>
      <c r="H28" s="262"/>
      <c r="I28" s="261"/>
      <c r="J28" s="262" t="s">
        <v>232</v>
      </c>
      <c r="K28" s="261"/>
      <c r="L28" s="263"/>
      <c r="M28" s="263"/>
      <c r="N28" s="49"/>
    </row>
    <row r="29" spans="1:14" ht="12" customHeight="1" x14ac:dyDescent="0.3">
      <c r="A29" s="22">
        <v>3.25</v>
      </c>
      <c r="B29" s="264"/>
      <c r="C29" s="265"/>
      <c r="D29" s="266"/>
      <c r="E29" s="267"/>
      <c r="F29" s="268"/>
      <c r="G29" s="147"/>
      <c r="H29" s="268"/>
      <c r="I29" s="147"/>
      <c r="J29" s="268" t="s">
        <v>23</v>
      </c>
      <c r="K29" s="147">
        <v>0.75</v>
      </c>
      <c r="L29" s="268"/>
      <c r="M29" s="268"/>
      <c r="N29" s="35">
        <f>C29+E29+G29+I29+K29+M29</f>
        <v>0.75</v>
      </c>
    </row>
    <row r="30" spans="1:14" x14ac:dyDescent="0.3">
      <c r="A30" s="250">
        <f>SUM(A3:A29)</f>
        <v>95.29</v>
      </c>
      <c r="B30" s="64" t="s">
        <v>9</v>
      </c>
      <c r="C30" s="65">
        <f>SUM(C3:C29)</f>
        <v>3.76</v>
      </c>
      <c r="D30" s="66"/>
      <c r="E30" s="65">
        <f>SUM(E3:E29)</f>
        <v>5.79</v>
      </c>
      <c r="F30" s="67"/>
      <c r="G30" s="65">
        <f>SUM(G3:G29)</f>
        <v>4.3100000000000005</v>
      </c>
      <c r="H30" s="64"/>
      <c r="I30" s="65">
        <f>SUM(I3:I29)</f>
        <v>3.17</v>
      </c>
      <c r="J30" s="68"/>
      <c r="K30" s="65">
        <f>SUM(K3:K29)</f>
        <v>4.88</v>
      </c>
      <c r="L30" s="66"/>
      <c r="M30" s="69">
        <f>SUM(M4:M29)</f>
        <v>0</v>
      </c>
      <c r="N30" s="65">
        <f>SUM(N3:N29)</f>
        <v>21.909999999999997</v>
      </c>
    </row>
    <row r="31" spans="1:14" x14ac:dyDescent="0.3">
      <c r="A31" s="70"/>
      <c r="B31" s="18" t="s">
        <v>35</v>
      </c>
      <c r="C31" s="71"/>
      <c r="D31" s="18"/>
      <c r="E31" s="72"/>
      <c r="G31" s="18"/>
      <c r="J31" s="18" t="s">
        <v>34</v>
      </c>
      <c r="L31" s="18"/>
      <c r="M31" s="18"/>
    </row>
    <row r="32" spans="1:14" x14ac:dyDescent="0.3">
      <c r="A32" s="70"/>
      <c r="B32" s="18" t="s">
        <v>12</v>
      </c>
      <c r="C32" s="71"/>
      <c r="D32" s="74" t="s">
        <v>233</v>
      </c>
      <c r="G32" s="74"/>
      <c r="H32" s="18"/>
      <c r="I32" s="18"/>
      <c r="J32" s="76">
        <f>N30*4.33</f>
        <v>94.870299999999986</v>
      </c>
      <c r="L32" s="18"/>
    </row>
    <row r="34" spans="6:6" x14ac:dyDescent="0.3">
      <c r="F34" t="s">
        <v>230</v>
      </c>
    </row>
    <row r="35" spans="6:6" x14ac:dyDescent="0.3">
      <c r="F35" t="s">
        <v>234</v>
      </c>
    </row>
  </sheetData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68</vt:i4>
      </vt:variant>
      <vt:variant>
        <vt:lpstr>Rangos con nombre</vt:lpstr>
      </vt:variant>
      <vt:variant>
        <vt:i4>10</vt:i4>
      </vt:variant>
    </vt:vector>
  </HeadingPairs>
  <TitlesOfParts>
    <vt:vector size="78" baseType="lpstr">
      <vt:lpstr>12,01,2023</vt:lpstr>
      <vt:lpstr>SU PLANNING 01,12,2022</vt:lpstr>
      <vt:lpstr>SU PLANNING 01,09,2022 </vt:lpstr>
      <vt:lpstr>SU PLANNING 22,08,2022 </vt:lpstr>
      <vt:lpstr>SU PLANNING 16,08,2022</vt:lpstr>
      <vt:lpstr>SU PLANNING 28,04,2022</vt:lpstr>
      <vt:lpstr>SU PLANNING 21,04,2022</vt:lpstr>
      <vt:lpstr>SU PLANNING 16,04,2022</vt:lpstr>
      <vt:lpstr>SU PLANNING 04,04,2022</vt:lpstr>
      <vt:lpstr>SU PLANNING 01,04,2022</vt:lpstr>
      <vt:lpstr>SU PLANNING 02,03,2022</vt:lpstr>
      <vt:lpstr>SU PLANNING 01,03,2022</vt:lpstr>
      <vt:lpstr>SU PLANNING 19,02,22 INCENTIVO </vt:lpstr>
      <vt:lpstr>SU PLANNING 17,02,2022 INCENTIV</vt:lpstr>
      <vt:lpstr>SU PLANNING 16,02,2022 INCENTIV</vt:lpstr>
      <vt:lpstr>SU PLANNING 15,02,2022 INCENTIV</vt:lpstr>
      <vt:lpstr>SU PLANNING 11,02,2022 INCENTIV</vt:lpstr>
      <vt:lpstr>SU PLANNING 10,02,22 INCENTIVO</vt:lpstr>
      <vt:lpstr>su planning 07,02,2022 INCENTIV</vt:lpstr>
      <vt:lpstr>su planning 01,02,2022</vt:lpstr>
      <vt:lpstr>SU PLANNING 28,01,2022</vt:lpstr>
      <vt:lpstr>SU PLANNING 26,01,2022</vt:lpstr>
      <vt:lpstr>SU PLANNING 01,12,2021</vt:lpstr>
      <vt:lpstr>SU PLANNING 23,11,2021</vt:lpstr>
      <vt:lpstr>SU PLANNING 16,11,2021</vt:lpstr>
      <vt:lpstr>SU PLANNING 15,10,2021</vt:lpstr>
      <vt:lpstr>SU PLANNING 13,10,2021</vt:lpstr>
      <vt:lpstr>SU PLANNING 11,10,2021</vt:lpstr>
      <vt:lpstr>SU PLANNING 01,10,2021</vt:lpstr>
      <vt:lpstr>SU PLANNING 16,09,2021</vt:lpstr>
      <vt:lpstr>SU PLANNING 01,09,2021</vt:lpstr>
      <vt:lpstr>SU PLANNING 17,08,2021</vt:lpstr>
      <vt:lpstr>SU PLANNING 16,07,2021</vt:lpstr>
      <vt:lpstr>SU PLANNING 30,06,2021</vt:lpstr>
      <vt:lpstr>su planning 02,06,2021</vt:lpstr>
      <vt:lpstr>SU PLANNING 01,06,2021</vt:lpstr>
      <vt:lpstr>SU PLANNING 27,05,2021</vt:lpstr>
      <vt:lpstr>SU PLANNING 01,05,2021</vt:lpstr>
      <vt:lpstr>SU PLANNING 19,04,2021</vt:lpstr>
      <vt:lpstr>SU PLANNING 01,04,2021</vt:lpstr>
      <vt:lpstr>SU PLANNING 17,03,2021</vt:lpstr>
      <vt:lpstr>SU PLANNING 01,03,2021</vt:lpstr>
      <vt:lpstr>SU PLANNING 01,12,2020</vt:lpstr>
      <vt:lpstr>SU PLANNING 11,11,2020</vt:lpstr>
      <vt:lpstr>SU PLANNING 05,11,2020</vt:lpstr>
      <vt:lpstr>SU PLANNING 04,09,2020</vt:lpstr>
      <vt:lpstr>SU PLANNING 01,09,2020</vt:lpstr>
      <vt:lpstr>SU PLANNING 11,08,2020</vt:lpstr>
      <vt:lpstr>SU PLANNING 07,08,2020</vt:lpstr>
      <vt:lpstr>su planning 01,08,2020</vt:lpstr>
      <vt:lpstr>SU PLANNING 13,07,2020</vt:lpstr>
      <vt:lpstr>SU PLANNING 09,07,2020</vt:lpstr>
      <vt:lpstr>SU PLANNING 01,07,2020</vt:lpstr>
      <vt:lpstr>SU PLANNING 22,06,2020</vt:lpstr>
      <vt:lpstr>su planning 13,06,2020</vt:lpstr>
      <vt:lpstr>su plannig + sust.fina 09,06</vt:lpstr>
      <vt:lpstr>SU PLANNING 05,06,2020</vt:lpstr>
      <vt:lpstr>su planning 01,06,2020</vt:lpstr>
      <vt:lpstr>SU PLANNING 29,05,2020</vt:lpstr>
      <vt:lpstr>su planning 26,05,2020</vt:lpstr>
      <vt:lpstr>SU PLANNING 16,05,2020</vt:lpstr>
      <vt:lpstr>PLANNING 02,05,2020</vt:lpstr>
      <vt:lpstr>SU PLANNING 01,05,2020</vt:lpstr>
      <vt:lpstr>planning 15,04,2020</vt:lpstr>
      <vt:lpstr>SU PLANNING 04,04,2020</vt:lpstr>
      <vt:lpstr>su planning 18,03,2020</vt:lpstr>
      <vt:lpstr>CUBRE A AUXI 18,02,2020</vt:lpstr>
      <vt:lpstr>SU PLANNING 14,02,2020</vt:lpstr>
      <vt:lpstr>'12,01,2023'!Área_de_impresión</vt:lpstr>
      <vt:lpstr>'su planning 01,06,2020'!Área_de_impresión</vt:lpstr>
      <vt:lpstr>'SU PLANNING 01,09,2022 '!Área_de_impresión</vt:lpstr>
      <vt:lpstr>'SU PLANNING 01,12,2022'!Área_de_impresión</vt:lpstr>
      <vt:lpstr>'SU PLANNING 04,04,2020'!Área_de_impresión</vt:lpstr>
      <vt:lpstr>'SU PLANNING 09,07,2020'!Área_de_impresión</vt:lpstr>
      <vt:lpstr>'SU PLANNING 11,11,2020'!Área_de_impresión</vt:lpstr>
      <vt:lpstr>'SU PLANNING 13,07,2020'!Área_de_impresión</vt:lpstr>
      <vt:lpstr>'SU PLANNING 16,08,2022'!Área_de_impresión</vt:lpstr>
      <vt:lpstr>'SU PLANNING 22,08,2022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2023-01-22T19:09:10Z</dcterms:modified>
</cp:coreProperties>
</file>