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197\GesDoc\"/>
    </mc:Choice>
  </mc:AlternateContent>
  <bookViews>
    <workbookView xWindow="0" yWindow="0" windowWidth="12930" windowHeight="5655"/>
  </bookViews>
  <sheets>
    <sheet name="SU PLANNING 24,02,2023" sheetId="11" r:id="rId1"/>
    <sheet name="SU PLANNING 21,02,2023" sheetId="10" r:id="rId2"/>
    <sheet name="SU PLANNING 06,02,2023" sheetId="9" r:id="rId3"/>
    <sheet name="SU PLANNING 03,02,2023" sheetId="8" r:id="rId4"/>
    <sheet name="SU PLANNING 16,12,2022" sheetId="7" r:id="rId5"/>
  </sheets>
  <definedNames>
    <definedName name="_xlnm.Print_Area" localSheetId="4">'SU PLANNING 16,12,2022'!$A$1:$O$20</definedName>
    <definedName name="_xlnm.Print_Area" localSheetId="1">'SU PLANNING 21,02,2023'!$A$1:$N$32</definedName>
    <definedName name="_xlnm.Print_Area" localSheetId="0">'SU PLANNING 24,02,2023'!$A$1:$N$36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1" l="1"/>
  <c r="A32" i="11"/>
  <c r="I32" i="11"/>
  <c r="G32" i="11"/>
  <c r="E32" i="11"/>
  <c r="C32" i="11"/>
  <c r="N27" i="11"/>
  <c r="N25" i="11"/>
  <c r="N23" i="11"/>
  <c r="N21" i="11"/>
  <c r="N19" i="11"/>
  <c r="N17" i="11"/>
  <c r="N15" i="11"/>
  <c r="N11" i="11"/>
  <c r="N10" i="11"/>
  <c r="N8" i="11"/>
  <c r="N4" i="11"/>
  <c r="N32" i="11" s="1"/>
  <c r="K28" i="10"/>
  <c r="I28" i="10"/>
  <c r="G28" i="10"/>
  <c r="E28" i="10"/>
  <c r="C28" i="10"/>
  <c r="A28" i="10"/>
  <c r="N27" i="10"/>
  <c r="N25" i="10"/>
  <c r="N23" i="10"/>
  <c r="N21" i="10"/>
  <c r="H35" i="11" l="1"/>
  <c r="N19" i="10" l="1"/>
  <c r="N17" i="10"/>
  <c r="N15" i="10"/>
  <c r="N11" i="10"/>
  <c r="N10" i="10"/>
  <c r="N8" i="10"/>
  <c r="N4" i="10"/>
  <c r="N28" i="10" l="1"/>
  <c r="H31" i="10" s="1"/>
  <c r="K41" i="9"/>
  <c r="I41" i="9"/>
  <c r="G41" i="9"/>
  <c r="E41" i="9"/>
  <c r="C41" i="9"/>
  <c r="A41" i="9"/>
  <c r="N40" i="9"/>
  <c r="N38" i="9"/>
  <c r="N36" i="9"/>
  <c r="N34" i="9"/>
  <c r="N31" i="9"/>
  <c r="N27" i="9"/>
  <c r="N25" i="9"/>
  <c r="N23" i="9"/>
  <c r="N21" i="9"/>
  <c r="N19" i="9" l="1"/>
  <c r="N17" i="9"/>
  <c r="N15" i="9"/>
  <c r="N11" i="9"/>
  <c r="N10" i="9"/>
  <c r="N8" i="9"/>
  <c r="N4" i="9"/>
  <c r="N41" i="9" s="1"/>
  <c r="H44" i="9" l="1"/>
  <c r="N20" i="8"/>
  <c r="K20" i="8"/>
  <c r="I20" i="8"/>
  <c r="G20" i="8"/>
  <c r="E20" i="8"/>
  <c r="C20" i="8"/>
  <c r="A20" i="8"/>
  <c r="N19" i="8"/>
  <c r="N17" i="8"/>
  <c r="N15" i="8" l="1"/>
  <c r="N11" i="8"/>
  <c r="N10" i="8"/>
  <c r="H23" i="8" s="1"/>
  <c r="N8" i="8"/>
  <c r="N4" i="8"/>
  <c r="K16" i="7" l="1"/>
  <c r="I16" i="7"/>
  <c r="G16" i="7"/>
  <c r="C16" i="7"/>
  <c r="A16" i="7"/>
  <c r="N15" i="7"/>
  <c r="N11" i="7"/>
  <c r="N10" i="7"/>
  <c r="N8" i="7"/>
  <c r="N4" i="7"/>
  <c r="N16" i="7" l="1"/>
  <c r="H19" i="7" s="1"/>
</calcChain>
</file>

<file path=xl/sharedStrings.xml><?xml version="1.0" encoding="utf-8"?>
<sst xmlns="http://schemas.openxmlformats.org/spreadsheetml/2006/main" count="314" uniqueCount="68">
  <si>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</si>
  <si>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</si>
  <si>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</si>
  <si>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</si>
  <si>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</si>
  <si>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</si>
  <si>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</si>
  <si>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</si>
  <si>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</si>
  <si>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</si>
  <si>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 xml:space="preserve">Recibe la Trabajadora </t>
  </si>
  <si>
    <t>COMPLETO</t>
  </si>
  <si>
    <t>SABADO</t>
  </si>
  <si>
    <t>H</t>
  </si>
  <si>
    <t>NEW SERCO</t>
  </si>
  <si>
    <t>hora de entrada 12:00 h.</t>
  </si>
  <si>
    <t xml:space="preserve">MONA LISA </t>
  </si>
  <si>
    <t xml:space="preserve">PORTAL-  PLANTA BAJA </t>
  </si>
  <si>
    <t>ZONA ASCENSOR</t>
  </si>
  <si>
    <t xml:space="preserve">BAJA ACCESO A GARAJE </t>
  </si>
  <si>
    <t xml:space="preserve">ESCALERAS ACCESO A PLANTA BAJA </t>
  </si>
  <si>
    <t xml:space="preserve">ESCALERAS ACCESO A 1º PLANTA  </t>
  </si>
  <si>
    <t>EDF. VILLAS DE AGUADULCE</t>
  </si>
  <si>
    <t>EDF. VILLAS DE AGUADULCE GARAJE SERVICO QUINCENAL</t>
  </si>
  <si>
    <t xml:space="preserve">EDF. VILLAS DE AGUADULCE LIMPIEZA PUERTA A FONDO </t>
  </si>
  <si>
    <t xml:space="preserve">ECOSOL PONIENTE </t>
  </si>
  <si>
    <t>ENTRADA : 09:00 H,</t>
  </si>
  <si>
    <t>TOTAL MES: (HORAS SEMANALES X4,33 SEMANAS</t>
  </si>
  <si>
    <t xml:space="preserve">Firma : </t>
  </si>
  <si>
    <t xml:space="preserve">PORTAL- 2ª PLANTA </t>
  </si>
  <si>
    <t>VANESA AMADOR SANCHEZ</t>
  </si>
  <si>
    <t>PORTAL-  1 º  PLANTA</t>
  </si>
  <si>
    <t>MIRADOR DEL PALACIO 30</t>
  </si>
  <si>
    <t>COMPLETO + PUERTA 1VEZ MES</t>
  </si>
  <si>
    <t>PORTAL +REPASO DE PASILLOS</t>
  </si>
  <si>
    <t>MIRADOR DEL PALACIO 31</t>
  </si>
  <si>
    <t xml:space="preserve">PORTAL + REPASO DE PASILLOS </t>
  </si>
  <si>
    <t>03,02,2023</t>
  </si>
  <si>
    <t>COGE MIRADOR DE PALACIO 30 Y 31</t>
  </si>
  <si>
    <t>ESBAMAR IX</t>
  </si>
  <si>
    <t>PORTAL + PASILLOS ESC 1  + QUINCENAL ESCALERA 1</t>
  </si>
  <si>
    <t>PORTAL + PASILLOS ESC 2  + QUINCENAL ESCALERA 2</t>
  </si>
  <si>
    <t>LAS PALMERILLAS</t>
  </si>
  <si>
    <t>PORTAL</t>
  </si>
  <si>
    <t>VIENA</t>
  </si>
  <si>
    <t>LOS FAISANES</t>
  </si>
  <si>
    <t>EDF. GUAY</t>
  </si>
  <si>
    <t>EDF.GUAY</t>
  </si>
  <si>
    <t xml:space="preserve">EDF, CERRO ALTO </t>
  </si>
  <si>
    <t>EDF LINDARAJA VII</t>
  </si>
  <si>
    <t>COMPLETO + GARAJE BARRIDO MAS SIGNIF Y CAMBIO PAPELERAS</t>
  </si>
  <si>
    <t>MIRADOR DEL PALACIO 28</t>
  </si>
  <si>
    <t>MIRADOR DEL PALACIO 29</t>
  </si>
  <si>
    <t xml:space="preserve">PORTAL + REPASO DE PASILLOS + PUERTA 1 VEZ MES </t>
  </si>
  <si>
    <t>GARAJE MIRADOR DEL PALACIO</t>
  </si>
  <si>
    <t>BARRIDO MAS SIG Y CAMBIO DE PAPELERAS</t>
  </si>
  <si>
    <t>CUBRE VACACIONES TATIANA AGDA</t>
  </si>
  <si>
    <t>MENEOS GARCIDEN</t>
  </si>
  <si>
    <t xml:space="preserve">EDF.JARDINES DE SAN RAFAEL </t>
  </si>
  <si>
    <t>EDF.JARDINES DE SAN RAFAEL B.1</t>
  </si>
  <si>
    <t>EUROPA P.VI</t>
  </si>
  <si>
    <t xml:space="preserve">PORTAL </t>
  </si>
  <si>
    <t>EDF EUROPA V</t>
  </si>
  <si>
    <t xml:space="preserve">EDF EUROPA V </t>
  </si>
  <si>
    <t>COGE LOS EDF. DE ALICIA PERALTA AMAT QUE CUBRIA A YOLANDA RUBIA</t>
  </si>
  <si>
    <t>EDF. AVERROES</t>
  </si>
  <si>
    <t>PUERTA A FONDO MENSUAL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</si>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</sst>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2" xfId="0" applyBorder="1"/>
    <xf numFmtId="0" fontId="4" fillId="0" borderId="2" xfId="0" applyFont="1" applyBorder="1"/>
    <xf numFmtId="0" fontId="3" fillId="0" borderId="2" xfId="0" applyFont="1" applyBorder="1" applyAlignment="1"/>
    <xf numFmtId="0" fontId="0" fillId="0" borderId="4" xfId="0" applyBorder="1"/>
    <xf numFmtId="0" fontId="3" fillId="0" borderId="4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/>
    <xf numFmtId="0" fontId="5" fillId="0" borderId="2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0" fillId="0" borderId="3" xfId="0" applyBorder="1"/>
    <xf numFmtId="0" fontId="3" fillId="3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3" fillId="3" borderId="2" xfId="0" applyFont="1" applyFill="1" applyBorder="1" applyAlignment="1"/>
    <xf numFmtId="0" fontId="3" fillId="3" borderId="4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4" xfId="0" applyFont="1" applyFill="1" applyBorder="1" applyAlignment="1"/>
    <xf numFmtId="0" fontId="3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 applyAlignment="1"/>
    <xf numFmtId="0" fontId="0" fillId="0" borderId="8" xfId="0" applyBorder="1"/>
    <xf numFmtId="0" fontId="3" fillId="0" borderId="5" xfId="0" applyFont="1" applyBorder="1"/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/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2" borderId="8" xfId="0" applyFont="1" applyFill="1" applyBorder="1"/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>
      <alignment wrapText="1"/>
    </xf>
    <xf numFmtId="0" fontId="6" fillId="0" borderId="0" xfId="0" applyFont="1"/>
    <xf numFmtId="0" fontId="6" fillId="0" borderId="0" xfId="0" applyFont="1" applyFill="1" applyBorder="1"/>
    <xf numFmtId="2" fontId="7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14" fontId="0" fillId="0" borderId="0" xfId="0" applyNumberFormat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3" fillId="3" borderId="7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/>
    <xf numFmtId="0" fontId="6" fillId="0" borderId="4" xfId="0" applyFont="1" applyBorder="1"/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3" fillId="0" borderId="11" xfId="0" applyFont="1" applyBorder="1"/>
    <xf numFmtId="0" fontId="1" fillId="0" borderId="3" xfId="0" applyFont="1" applyFill="1" applyBorder="1"/>
    <xf numFmtId="0" fontId="1" fillId="0" borderId="10" xfId="0" applyFont="1" applyFill="1" applyBorder="1"/>
    <xf numFmtId="0" fontId="1" fillId="0" borderId="3" xfId="0" applyFont="1" applyFill="1" applyBorder="1" applyAlignment="1">
      <alignment horizontal="right"/>
    </xf>
    <xf numFmtId="0" fontId="1" fillId="0" borderId="10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11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wrapText="1"/>
    </xf>
    <xf numFmtId="0" fontId="3" fillId="0" borderId="3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164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0" fillId="0" borderId="4" xfId="0" applyFill="1" applyBorder="1"/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6" xfId="0" applyFill="1" applyBorder="1" applyProtection="1"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righ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right" wrapText="1"/>
      <protection locked="0"/>
    </xf>
    <xf numFmtId="0" fontId="0" fillId="0" borderId="5" xfId="0" applyFill="1" applyBorder="1" applyProtection="1"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righ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right" wrapText="1"/>
      <protection locked="0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32</xdr:row>
      <xdr:rowOff>38100</xdr:rowOff>
    </xdr:from>
    <xdr:to>
      <xdr:col>2</xdr:col>
      <xdr:colOff>404708</xdr:colOff>
      <xdr:row>32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982200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33</xdr:row>
      <xdr:rowOff>6303</xdr:rowOff>
    </xdr:from>
    <xdr:to>
      <xdr:col>0</xdr:col>
      <xdr:colOff>492224</xdr:colOff>
      <xdr:row>35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10388553"/>
          <a:ext cx="45412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32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0679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9917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32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944100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228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28</xdr:row>
      <xdr:rowOff>38100</xdr:rowOff>
    </xdr:from>
    <xdr:to>
      <xdr:col>2</xdr:col>
      <xdr:colOff>480908</xdr:colOff>
      <xdr:row>28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820775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29</xdr:row>
      <xdr:rowOff>6303</xdr:rowOff>
    </xdr:from>
    <xdr:to>
      <xdr:col>0</xdr:col>
      <xdr:colOff>492224</xdr:colOff>
      <xdr:row>31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9378903"/>
          <a:ext cx="45412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28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906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28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830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28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801100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92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28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41</xdr:row>
      <xdr:rowOff>38100</xdr:rowOff>
    </xdr:from>
    <xdr:to>
      <xdr:col>2</xdr:col>
      <xdr:colOff>252308</xdr:colOff>
      <xdr:row>41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343775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42</xdr:row>
      <xdr:rowOff>6303</xdr:rowOff>
    </xdr:from>
    <xdr:to>
      <xdr:col>0</xdr:col>
      <xdr:colOff>492224</xdr:colOff>
      <xdr:row>44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13979478"/>
          <a:ext cx="45412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41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429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41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353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41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30567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40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51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28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20</xdr:row>
      <xdr:rowOff>38100</xdr:rowOff>
    </xdr:from>
    <xdr:to>
      <xdr:col>2</xdr:col>
      <xdr:colOff>252308</xdr:colOff>
      <xdr:row>20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876925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21</xdr:row>
      <xdr:rowOff>6303</xdr:rowOff>
    </xdr:from>
    <xdr:to>
      <xdr:col>0</xdr:col>
      <xdr:colOff>492224</xdr:colOff>
      <xdr:row>23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6597603"/>
          <a:ext cx="454124" cy="40077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962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8864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20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3882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28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16</xdr:row>
      <xdr:rowOff>38100</xdr:rowOff>
    </xdr:from>
    <xdr:to>
      <xdr:col>3</xdr:col>
      <xdr:colOff>4658</xdr:colOff>
      <xdr:row>16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29350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17</xdr:row>
      <xdr:rowOff>6303</xdr:rowOff>
    </xdr:from>
    <xdr:to>
      <xdr:col>0</xdr:col>
      <xdr:colOff>492224</xdr:colOff>
      <xdr:row>19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6035628"/>
          <a:ext cx="45412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3150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2388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16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3882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00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95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A23" workbookViewId="0">
      <selection activeCell="R28" sqref="R28"/>
    </sheetView>
  </sheetViews>
  <sheetFormatPr baseColWidth="10" defaultRowHeight="15" x14ac:dyDescent="0.25"/>
  <cols>
    <col min="1" max="1" width="9.140625" customWidth="1"/>
    <col min="3" max="3" width="8.42578125" customWidth="1"/>
    <col min="5" max="5" width="8" customWidth="1"/>
    <col min="7" max="7" width="7.5703125" customWidth="1"/>
    <col min="9" max="9" width="7.85546875" customWidth="1"/>
    <col min="11" max="12" width="8" customWidth="1"/>
    <col min="13" max="13" width="7.42578125" customWidth="1"/>
    <col min="14" max="14" width="8.42578125" customWidth="1"/>
  </cols>
  <sheetData>
    <row r="1" spans="1:14" x14ac:dyDescent="0.25">
      <c r="B1" t="s">
        <v>30</v>
      </c>
    </row>
    <row r="2" spans="1:14" x14ac:dyDescent="0.25">
      <c r="A2" s="20" t="s">
        <v>0</v>
      </c>
      <c r="B2" s="3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4</v>
      </c>
      <c r="H2" s="20" t="s">
        <v>6</v>
      </c>
      <c r="I2" s="20" t="s">
        <v>4</v>
      </c>
      <c r="J2" s="20" t="s">
        <v>7</v>
      </c>
      <c r="K2" s="20" t="s">
        <v>4</v>
      </c>
      <c r="L2" s="20" t="s">
        <v>12</v>
      </c>
      <c r="M2" s="20" t="s">
        <v>13</v>
      </c>
      <c r="N2" s="20" t="s">
        <v>8</v>
      </c>
    </row>
    <row r="3" spans="1:14" x14ac:dyDescent="0.25">
      <c r="A3" s="22"/>
      <c r="B3" s="12" t="s">
        <v>14</v>
      </c>
      <c r="C3" s="8"/>
      <c r="D3" s="12"/>
      <c r="E3" s="8"/>
      <c r="F3" s="12"/>
      <c r="G3" s="16"/>
      <c r="H3" s="12" t="s">
        <v>14</v>
      </c>
      <c r="I3" s="23"/>
      <c r="J3" s="12"/>
      <c r="K3" s="8"/>
      <c r="L3" s="9"/>
      <c r="M3" s="8"/>
      <c r="N3" s="24"/>
    </row>
    <row r="4" spans="1:14" ht="36.75" x14ac:dyDescent="0.25">
      <c r="A4" s="25">
        <v>17.32</v>
      </c>
      <c r="B4" s="26" t="s">
        <v>15</v>
      </c>
      <c r="C4" s="81">
        <v>2</v>
      </c>
      <c r="D4" s="14"/>
      <c r="E4" s="7"/>
      <c r="F4" s="26"/>
      <c r="G4" s="17"/>
      <c r="H4" s="27"/>
      <c r="I4" s="83">
        <v>2</v>
      </c>
      <c r="J4" s="28"/>
      <c r="K4" s="7"/>
      <c r="L4" s="29"/>
      <c r="M4" s="7"/>
      <c r="N4" s="82">
        <f>C4+E4+G4+I4+K4</f>
        <v>4</v>
      </c>
    </row>
    <row r="5" spans="1:14" x14ac:dyDescent="0.25">
      <c r="A5" s="13"/>
      <c r="B5" s="1" t="s">
        <v>16</v>
      </c>
      <c r="C5" s="10"/>
      <c r="D5" s="31"/>
      <c r="E5" s="10"/>
      <c r="F5" s="1" t="s">
        <v>16</v>
      </c>
      <c r="G5" s="10"/>
      <c r="H5" s="31"/>
      <c r="I5" s="10"/>
      <c r="J5" s="1" t="s">
        <v>16</v>
      </c>
      <c r="K5" s="10"/>
      <c r="L5" s="32"/>
      <c r="M5" s="6"/>
      <c r="N5" s="33"/>
    </row>
    <row r="6" spans="1:14" ht="24.75" x14ac:dyDescent="0.25">
      <c r="A6" s="22"/>
      <c r="B6" s="19" t="s">
        <v>17</v>
      </c>
      <c r="C6" s="8"/>
      <c r="D6" s="9"/>
      <c r="E6" s="8"/>
      <c r="F6" s="19" t="s">
        <v>31</v>
      </c>
      <c r="G6" s="8"/>
      <c r="H6" s="9"/>
      <c r="I6" s="8"/>
      <c r="J6" s="19" t="s">
        <v>29</v>
      </c>
      <c r="K6" s="34"/>
      <c r="L6" s="35"/>
      <c r="M6" s="18"/>
      <c r="N6" s="24"/>
    </row>
    <row r="7" spans="1:14" ht="24.75" x14ac:dyDescent="0.25">
      <c r="A7" s="22"/>
      <c r="B7" s="19" t="s">
        <v>18</v>
      </c>
      <c r="C7" s="8"/>
      <c r="D7" s="76"/>
      <c r="E7" s="8"/>
      <c r="F7" s="19" t="s">
        <v>18</v>
      </c>
      <c r="G7" s="8"/>
      <c r="H7" s="9"/>
      <c r="I7" s="8"/>
      <c r="J7" s="19" t="s">
        <v>18</v>
      </c>
      <c r="K7" s="34"/>
      <c r="L7" s="36"/>
      <c r="M7" s="8"/>
      <c r="N7" s="24"/>
    </row>
    <row r="8" spans="1:14" ht="36.75" x14ac:dyDescent="0.25">
      <c r="A8" s="25">
        <v>14</v>
      </c>
      <c r="B8" s="64" t="s">
        <v>19</v>
      </c>
      <c r="C8" s="7">
        <v>1.07</v>
      </c>
      <c r="D8" s="77"/>
      <c r="E8" s="7"/>
      <c r="F8" s="64" t="s">
        <v>20</v>
      </c>
      <c r="G8" s="7">
        <v>1.08</v>
      </c>
      <c r="H8" s="29"/>
      <c r="I8" s="7"/>
      <c r="J8" s="64" t="s">
        <v>21</v>
      </c>
      <c r="K8" s="11">
        <v>1.08</v>
      </c>
      <c r="L8" s="37"/>
      <c r="M8" s="7"/>
      <c r="N8" s="38">
        <f>C8+E8+G8+I8+K8</f>
        <v>3.2300000000000004</v>
      </c>
    </row>
    <row r="9" spans="1:14" ht="36.75" x14ac:dyDescent="0.25">
      <c r="A9" s="39"/>
      <c r="B9" s="40"/>
      <c r="C9" s="41"/>
      <c r="D9" s="42"/>
      <c r="E9" s="41"/>
      <c r="F9" s="43"/>
      <c r="G9" s="44"/>
      <c r="H9" s="40" t="s">
        <v>22</v>
      </c>
      <c r="I9" s="78"/>
      <c r="J9" s="43"/>
      <c r="K9" s="45"/>
      <c r="L9" s="43"/>
      <c r="M9" s="45"/>
      <c r="N9" s="46"/>
    </row>
    <row r="10" spans="1:14" x14ac:dyDescent="0.25">
      <c r="A10" s="25">
        <v>6.5</v>
      </c>
      <c r="B10" s="47"/>
      <c r="C10" s="48"/>
      <c r="D10" s="47"/>
      <c r="E10" s="49"/>
      <c r="F10" s="47"/>
      <c r="G10" s="49"/>
      <c r="H10" s="47" t="s">
        <v>11</v>
      </c>
      <c r="I10" s="79">
        <v>1.5</v>
      </c>
      <c r="J10" s="47"/>
      <c r="K10" s="50"/>
      <c r="L10" s="47"/>
      <c r="M10" s="51"/>
      <c r="N10" s="52">
        <f>E10+I10</f>
        <v>1.5</v>
      </c>
    </row>
    <row r="11" spans="1:14" ht="72.75" x14ac:dyDescent="0.25">
      <c r="A11" s="25">
        <v>0.66</v>
      </c>
      <c r="B11" s="47"/>
      <c r="C11" s="48"/>
      <c r="D11" s="47"/>
      <c r="E11" s="49"/>
      <c r="F11" s="47"/>
      <c r="G11" s="49"/>
      <c r="H11" s="47" t="s">
        <v>23</v>
      </c>
      <c r="I11" s="79">
        <v>0.15</v>
      </c>
      <c r="J11" s="47"/>
      <c r="K11" s="50"/>
      <c r="L11" s="47"/>
      <c r="M11" s="51"/>
      <c r="N11" s="52">
        <f>E11+I11</f>
        <v>0.15</v>
      </c>
    </row>
    <row r="12" spans="1:14" ht="72.75" x14ac:dyDescent="0.25">
      <c r="A12" s="39">
        <v>0.5</v>
      </c>
      <c r="B12" s="53"/>
      <c r="C12" s="54"/>
      <c r="D12" s="53"/>
      <c r="E12" s="55"/>
      <c r="F12" s="53"/>
      <c r="G12" s="55"/>
      <c r="H12" s="53" t="s">
        <v>24</v>
      </c>
      <c r="I12" s="80">
        <v>0.12</v>
      </c>
      <c r="J12" s="53"/>
      <c r="K12" s="56"/>
      <c r="L12" s="53"/>
      <c r="M12" s="57"/>
      <c r="N12" s="58">
        <v>0.12</v>
      </c>
    </row>
    <row r="13" spans="1:14" x14ac:dyDescent="0.25">
      <c r="A13" s="59"/>
      <c r="B13" s="15"/>
      <c r="C13" s="7"/>
      <c r="D13" s="14"/>
      <c r="E13" s="7"/>
      <c r="F13" s="26"/>
      <c r="G13" s="17"/>
      <c r="H13" s="27"/>
      <c r="I13" s="17"/>
      <c r="J13" s="28"/>
      <c r="K13" s="7"/>
      <c r="L13" s="29"/>
      <c r="M13" s="7"/>
      <c r="N13" s="30"/>
    </row>
    <row r="14" spans="1:14" ht="24.75" x14ac:dyDescent="0.25">
      <c r="A14" s="60"/>
      <c r="B14" s="5"/>
      <c r="C14" s="61"/>
      <c r="D14" s="5"/>
      <c r="E14" s="62"/>
      <c r="F14" s="5" t="s">
        <v>25</v>
      </c>
      <c r="G14" s="33"/>
      <c r="H14" s="5"/>
      <c r="I14" s="61"/>
      <c r="J14" s="5"/>
      <c r="K14" s="33"/>
      <c r="L14" s="5"/>
      <c r="M14" s="5"/>
      <c r="N14" s="33"/>
    </row>
    <row r="15" spans="1:14" ht="24.75" x14ac:dyDescent="0.25">
      <c r="A15" s="63">
        <v>5.41</v>
      </c>
      <c r="B15" s="64"/>
      <c r="C15" s="26"/>
      <c r="D15" s="64"/>
      <c r="E15" s="65"/>
      <c r="F15" s="64" t="s">
        <v>26</v>
      </c>
      <c r="G15" s="30">
        <v>1.25</v>
      </c>
      <c r="H15" s="64"/>
      <c r="I15" s="26"/>
      <c r="J15" s="64"/>
      <c r="K15" s="30"/>
      <c r="L15" s="64"/>
      <c r="M15" s="64"/>
      <c r="N15" s="30">
        <f>C15+E15+G15+I15+K15</f>
        <v>1.25</v>
      </c>
    </row>
    <row r="16" spans="1:14" ht="23.25" x14ac:dyDescent="0.25">
      <c r="A16" s="60"/>
      <c r="B16" s="84"/>
      <c r="C16" s="85"/>
      <c r="D16" s="84" t="s">
        <v>32</v>
      </c>
      <c r="E16" s="85"/>
      <c r="F16" s="84"/>
      <c r="G16" s="85"/>
      <c r="H16" s="84"/>
      <c r="I16" s="85"/>
      <c r="J16" s="84" t="s">
        <v>32</v>
      </c>
      <c r="K16" s="85"/>
      <c r="L16" s="84"/>
      <c r="M16" s="86"/>
      <c r="N16" s="10"/>
    </row>
    <row r="17" spans="1:18" ht="34.5" x14ac:dyDescent="0.25">
      <c r="A17" s="63">
        <v>11.13</v>
      </c>
      <c r="B17" s="87"/>
      <c r="C17" s="88"/>
      <c r="D17" s="87" t="s">
        <v>33</v>
      </c>
      <c r="E17" s="88">
        <v>2</v>
      </c>
      <c r="F17" s="87"/>
      <c r="G17" s="88"/>
      <c r="H17" s="87"/>
      <c r="I17" s="88"/>
      <c r="J17" s="87" t="s">
        <v>34</v>
      </c>
      <c r="K17" s="88">
        <v>0.56999999999999995</v>
      </c>
      <c r="L17" s="87"/>
      <c r="M17" s="89"/>
      <c r="N17" s="11">
        <f>M17+K17+I17+G17+E17+C17</f>
        <v>2.57</v>
      </c>
    </row>
    <row r="18" spans="1:18" ht="23.25" x14ac:dyDescent="0.25">
      <c r="A18" s="60"/>
      <c r="B18" s="84"/>
      <c r="C18" s="85"/>
      <c r="D18" s="84" t="s">
        <v>35</v>
      </c>
      <c r="E18" s="85"/>
      <c r="F18" s="84"/>
      <c r="G18" s="85"/>
      <c r="H18" s="84"/>
      <c r="I18" s="85"/>
      <c r="J18" s="84" t="s">
        <v>35</v>
      </c>
      <c r="K18" s="85"/>
      <c r="L18" s="84"/>
      <c r="M18" s="86"/>
      <c r="N18" s="10"/>
    </row>
    <row r="19" spans="1:18" ht="34.5" x14ac:dyDescent="0.25">
      <c r="A19" s="63">
        <v>11.13</v>
      </c>
      <c r="B19" s="87"/>
      <c r="C19" s="88"/>
      <c r="D19" s="87" t="s">
        <v>36</v>
      </c>
      <c r="E19" s="88">
        <v>0.56999999999999995</v>
      </c>
      <c r="F19" s="87"/>
      <c r="G19" s="88"/>
      <c r="H19" s="87"/>
      <c r="I19" s="88"/>
      <c r="J19" s="87" t="s">
        <v>33</v>
      </c>
      <c r="K19" s="88">
        <v>2</v>
      </c>
      <c r="L19" s="87"/>
      <c r="M19" s="89"/>
      <c r="N19" s="11">
        <f>M19+K19+I19+G19+E19+C19</f>
        <v>2.57</v>
      </c>
    </row>
    <row r="20" spans="1:18" ht="23.25" x14ac:dyDescent="0.25">
      <c r="A20" s="126"/>
      <c r="B20" s="84" t="s">
        <v>58</v>
      </c>
      <c r="C20" s="6"/>
      <c r="D20" s="127"/>
      <c r="E20" s="121"/>
      <c r="F20" s="84"/>
      <c r="G20" s="6"/>
      <c r="H20" s="84" t="s">
        <v>58</v>
      </c>
      <c r="I20" s="6"/>
      <c r="J20" s="84"/>
      <c r="K20" s="6"/>
      <c r="L20" s="128"/>
      <c r="M20" s="129"/>
      <c r="N20" s="6"/>
    </row>
    <row r="21" spans="1:18" x14ac:dyDescent="0.25">
      <c r="A21" s="17">
        <v>8.66</v>
      </c>
      <c r="B21" s="87" t="s">
        <v>11</v>
      </c>
      <c r="C21" s="7">
        <v>1.5</v>
      </c>
      <c r="D21" s="140"/>
      <c r="E21" s="124"/>
      <c r="F21" s="87"/>
      <c r="G21" s="7"/>
      <c r="H21" s="87" t="s">
        <v>43</v>
      </c>
      <c r="I21" s="7">
        <v>0.5</v>
      </c>
      <c r="J21" s="87"/>
      <c r="K21" s="7"/>
      <c r="L21" s="29"/>
      <c r="M21" s="134"/>
      <c r="N21" s="37">
        <f>C21+E21+G21+I21+K21</f>
        <v>2</v>
      </c>
    </row>
    <row r="22" spans="1:18" ht="34.5" x14ac:dyDescent="0.25">
      <c r="A22" s="126"/>
      <c r="B22" s="84" t="s">
        <v>59</v>
      </c>
      <c r="C22" s="6"/>
      <c r="D22" s="127"/>
      <c r="E22" s="121"/>
      <c r="F22" s="84" t="s">
        <v>59</v>
      </c>
      <c r="G22" s="6"/>
      <c r="H22" s="84"/>
      <c r="I22" s="6"/>
      <c r="J22" s="84" t="s">
        <v>59</v>
      </c>
      <c r="K22" s="6"/>
      <c r="L22" s="128"/>
      <c r="M22" s="129"/>
      <c r="N22" s="130"/>
    </row>
    <row r="23" spans="1:18" x14ac:dyDescent="0.25">
      <c r="A23" s="17">
        <v>9.7799999999999994</v>
      </c>
      <c r="B23" s="87" t="s">
        <v>43</v>
      </c>
      <c r="C23" s="7">
        <v>0.33</v>
      </c>
      <c r="D23" s="140"/>
      <c r="E23" s="124"/>
      <c r="F23" s="87" t="s">
        <v>11</v>
      </c>
      <c r="G23" s="7">
        <v>1.6</v>
      </c>
      <c r="H23" s="87"/>
      <c r="I23" s="7"/>
      <c r="J23" s="87" t="s">
        <v>43</v>
      </c>
      <c r="K23" s="7">
        <v>0.33</v>
      </c>
      <c r="L23" s="29"/>
      <c r="M23" s="134"/>
      <c r="N23" s="37">
        <f>C23+E23+G23+I23+K23</f>
        <v>2.2600000000000002</v>
      </c>
    </row>
    <row r="24" spans="1:18" x14ac:dyDescent="0.25">
      <c r="A24" s="39"/>
      <c r="B24" s="13"/>
      <c r="C24" s="6"/>
      <c r="D24" s="131" t="s">
        <v>60</v>
      </c>
      <c r="E24" s="6"/>
      <c r="F24" s="61"/>
      <c r="G24" s="6"/>
      <c r="H24" s="13"/>
      <c r="I24" s="6"/>
      <c r="J24" s="13" t="s">
        <v>60</v>
      </c>
      <c r="K24" s="6"/>
      <c r="L24" s="128"/>
      <c r="M24" s="129"/>
      <c r="N24" s="6"/>
    </row>
    <row r="25" spans="1:18" x14ac:dyDescent="0.25">
      <c r="A25" s="25">
        <v>7</v>
      </c>
      <c r="B25" s="132"/>
      <c r="C25" s="7"/>
      <c r="D25" s="133" t="s">
        <v>11</v>
      </c>
      <c r="E25" s="7">
        <v>1.28</v>
      </c>
      <c r="F25" s="26"/>
      <c r="G25" s="7"/>
      <c r="H25" s="132"/>
      <c r="I25" s="7"/>
      <c r="J25" s="132" t="s">
        <v>61</v>
      </c>
      <c r="K25" s="7">
        <v>0.33</v>
      </c>
      <c r="L25" s="29"/>
      <c r="M25" s="134"/>
      <c r="N25" s="7">
        <f>C25+E25+G25+I25+K25</f>
        <v>1.61</v>
      </c>
    </row>
    <row r="26" spans="1:18" x14ac:dyDescent="0.25">
      <c r="A26" s="39"/>
      <c r="B26" s="84"/>
      <c r="C26" s="135"/>
      <c r="D26" s="136" t="s">
        <v>62</v>
      </c>
      <c r="E26" s="135"/>
      <c r="F26" s="84"/>
      <c r="G26" s="135"/>
      <c r="H26" s="84"/>
      <c r="I26" s="135"/>
      <c r="J26" s="84" t="s">
        <v>63</v>
      </c>
      <c r="K26" s="135"/>
      <c r="L26" s="84"/>
      <c r="M26" s="84"/>
      <c r="N26" s="135"/>
    </row>
    <row r="27" spans="1:18" x14ac:dyDescent="0.25">
      <c r="A27" s="137">
        <v>8.14</v>
      </c>
      <c r="B27" s="87"/>
      <c r="C27" s="138"/>
      <c r="D27" s="139" t="s">
        <v>43</v>
      </c>
      <c r="E27" s="138">
        <v>0.5</v>
      </c>
      <c r="F27" s="87"/>
      <c r="G27" s="138"/>
      <c r="H27" s="87"/>
      <c r="I27" s="138"/>
      <c r="J27" s="87" t="s">
        <v>11</v>
      </c>
      <c r="K27" s="138">
        <v>1.38</v>
      </c>
      <c r="L27" s="87"/>
      <c r="M27" s="87"/>
      <c r="N27" s="138">
        <f>C27+E27+G27+I27+K27+M27</f>
        <v>1.88</v>
      </c>
    </row>
    <row r="28" spans="1:18" x14ac:dyDescent="0.25">
      <c r="A28" s="146"/>
      <c r="B28" s="147"/>
      <c r="C28" s="148"/>
      <c r="D28" s="149"/>
      <c r="E28" s="148"/>
      <c r="F28" s="147"/>
      <c r="G28" s="148"/>
      <c r="H28" s="147"/>
      <c r="I28" s="148"/>
      <c r="J28" s="147" t="s">
        <v>65</v>
      </c>
      <c r="K28" s="148"/>
      <c r="L28" s="147"/>
      <c r="M28" s="147"/>
      <c r="N28" s="150"/>
      <c r="R28" t="s">
        <v>67</v>
      </c>
    </row>
    <row r="29" spans="1:18" x14ac:dyDescent="0.25">
      <c r="A29" s="141">
        <v>5.41</v>
      </c>
      <c r="B29" s="142"/>
      <c r="C29" s="143"/>
      <c r="D29" s="144"/>
      <c r="E29" s="143"/>
      <c r="F29" s="142"/>
      <c r="G29" s="143"/>
      <c r="H29" s="142"/>
      <c r="I29" s="143"/>
      <c r="J29" s="142" t="s">
        <v>11</v>
      </c>
      <c r="K29" s="143">
        <v>1.25</v>
      </c>
      <c r="L29" s="142"/>
      <c r="M29" s="142"/>
      <c r="N29" s="145">
        <v>1.25</v>
      </c>
    </row>
    <row r="30" spans="1:18" x14ac:dyDescent="0.25">
      <c r="A30" s="151"/>
      <c r="B30" s="84"/>
      <c r="C30" s="135"/>
      <c r="D30" s="136"/>
      <c r="E30" s="135"/>
      <c r="F30" s="84"/>
      <c r="G30" s="135"/>
      <c r="H30" s="84"/>
      <c r="I30" s="135"/>
      <c r="J30" s="84" t="s">
        <v>65</v>
      </c>
      <c r="K30" s="135"/>
      <c r="L30" s="84"/>
      <c r="M30" s="84"/>
      <c r="N30" s="135"/>
    </row>
    <row r="31" spans="1:18" ht="34.5" x14ac:dyDescent="0.25">
      <c r="A31" s="137">
        <v>0.33</v>
      </c>
      <c r="B31" s="87"/>
      <c r="C31" s="138"/>
      <c r="D31" s="139"/>
      <c r="E31" s="138"/>
      <c r="F31" s="87"/>
      <c r="G31" s="138"/>
      <c r="H31" s="87"/>
      <c r="I31" s="138"/>
      <c r="J31" s="87" t="s">
        <v>66</v>
      </c>
      <c r="K31" s="138">
        <v>7.0000000000000007E-2</v>
      </c>
      <c r="L31" s="87"/>
      <c r="M31" s="87"/>
      <c r="N31" s="138">
        <v>7.0000000000000007E-2</v>
      </c>
    </row>
    <row r="32" spans="1:18" x14ac:dyDescent="0.25">
      <c r="A32" s="66">
        <f>SUM(A3:A31)</f>
        <v>105.97</v>
      </c>
      <c r="B32" s="14" t="s">
        <v>8</v>
      </c>
      <c r="C32" s="7">
        <f>SUM(C3:C27)</f>
        <v>4.9000000000000004</v>
      </c>
      <c r="D32" s="28"/>
      <c r="E32" s="7">
        <f>SUM(E3:E27)</f>
        <v>4.3499999999999996</v>
      </c>
      <c r="F32" s="7"/>
      <c r="G32" s="7">
        <f>SUM(G3:G27)</f>
        <v>3.93</v>
      </c>
      <c r="H32" s="7"/>
      <c r="I32" s="7">
        <f>SUM(I3:I27)</f>
        <v>4.2699999999999996</v>
      </c>
      <c r="J32" s="7"/>
      <c r="K32" s="7">
        <f>SUM(K3:K31)</f>
        <v>7.01</v>
      </c>
      <c r="L32" s="7"/>
      <c r="M32" s="7"/>
      <c r="N32" s="7">
        <f>SUM(N3:N31)</f>
        <v>24.46</v>
      </c>
    </row>
    <row r="33" spans="2:13" x14ac:dyDescent="0.25">
      <c r="B33" s="2"/>
      <c r="F33" s="67"/>
      <c r="J33" s="4"/>
      <c r="L33" s="68"/>
      <c r="M33" s="68"/>
    </row>
    <row r="34" spans="2:13" x14ac:dyDescent="0.25">
      <c r="B34" s="2" t="s">
        <v>9</v>
      </c>
      <c r="F34" s="69">
        <v>44981</v>
      </c>
      <c r="H34" s="70" t="s">
        <v>27</v>
      </c>
      <c r="I34" s="70"/>
      <c r="J34" s="71"/>
      <c r="K34" s="72"/>
      <c r="L34" s="73"/>
      <c r="M34" s="68"/>
    </row>
    <row r="35" spans="2:13" x14ac:dyDescent="0.25">
      <c r="B35" s="2" t="s">
        <v>10</v>
      </c>
      <c r="H35" s="74">
        <f>N32*4.33</f>
        <v>105.9118</v>
      </c>
      <c r="J35" s="70"/>
      <c r="K35" s="70"/>
      <c r="L35" s="68"/>
    </row>
    <row r="36" spans="2:13" x14ac:dyDescent="0.25">
      <c r="B36" s="2" t="s">
        <v>28</v>
      </c>
      <c r="F36" s="75"/>
      <c r="L36" s="68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sqref="A1:N32"/>
    </sheetView>
  </sheetViews>
  <sheetFormatPr baseColWidth="10" defaultRowHeight="15" x14ac:dyDescent="0.25"/>
  <cols>
    <col min="1" max="1" width="8" customWidth="1"/>
    <col min="3" max="3" width="8.5703125" customWidth="1"/>
    <col min="5" max="5" width="7.5703125" customWidth="1"/>
    <col min="7" max="7" width="7.42578125" customWidth="1"/>
    <col min="9" max="9" width="7.85546875" customWidth="1"/>
    <col min="11" max="12" width="8.42578125" customWidth="1"/>
    <col min="13" max="13" width="7.140625" customWidth="1"/>
    <col min="14" max="14" width="7.5703125" customWidth="1"/>
  </cols>
  <sheetData>
    <row r="1" spans="1:14" x14ac:dyDescent="0.25">
      <c r="B1" t="s">
        <v>30</v>
      </c>
    </row>
    <row r="2" spans="1:14" x14ac:dyDescent="0.25">
      <c r="A2" s="20" t="s">
        <v>0</v>
      </c>
      <c r="B2" s="3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4</v>
      </c>
      <c r="H2" s="20" t="s">
        <v>6</v>
      </c>
      <c r="I2" s="20" t="s">
        <v>4</v>
      </c>
      <c r="J2" s="20" t="s">
        <v>7</v>
      </c>
      <c r="K2" s="20" t="s">
        <v>4</v>
      </c>
      <c r="L2" s="20" t="s">
        <v>12</v>
      </c>
      <c r="M2" s="20" t="s">
        <v>13</v>
      </c>
      <c r="N2" s="20" t="s">
        <v>8</v>
      </c>
    </row>
    <row r="3" spans="1:14" x14ac:dyDescent="0.25">
      <c r="A3" s="22"/>
      <c r="B3" s="12" t="s">
        <v>14</v>
      </c>
      <c r="C3" s="8"/>
      <c r="D3" s="12"/>
      <c r="E3" s="8"/>
      <c r="F3" s="12"/>
      <c r="G3" s="16"/>
      <c r="H3" s="12" t="s">
        <v>14</v>
      </c>
      <c r="I3" s="23"/>
      <c r="J3" s="12"/>
      <c r="K3" s="8"/>
      <c r="L3" s="9"/>
      <c r="M3" s="8"/>
      <c r="N3" s="24"/>
    </row>
    <row r="4" spans="1:14" ht="36.75" x14ac:dyDescent="0.25">
      <c r="A4" s="25">
        <v>17.32</v>
      </c>
      <c r="B4" s="26" t="s">
        <v>15</v>
      </c>
      <c r="C4" s="81">
        <v>2</v>
      </c>
      <c r="D4" s="14"/>
      <c r="E4" s="7"/>
      <c r="F4" s="26"/>
      <c r="G4" s="17"/>
      <c r="H4" s="27"/>
      <c r="I4" s="83">
        <v>2</v>
      </c>
      <c r="J4" s="28"/>
      <c r="K4" s="7"/>
      <c r="L4" s="29"/>
      <c r="M4" s="7"/>
      <c r="N4" s="82">
        <f>C4+E4+G4+I4+K4</f>
        <v>4</v>
      </c>
    </row>
    <row r="5" spans="1:14" x14ac:dyDescent="0.25">
      <c r="A5" s="13"/>
      <c r="B5" s="1" t="s">
        <v>16</v>
      </c>
      <c r="C5" s="10"/>
      <c r="D5" s="31"/>
      <c r="E5" s="10"/>
      <c r="F5" s="1" t="s">
        <v>16</v>
      </c>
      <c r="G5" s="10"/>
      <c r="H5" s="31"/>
      <c r="I5" s="10"/>
      <c r="J5" s="1" t="s">
        <v>16</v>
      </c>
      <c r="K5" s="10"/>
      <c r="L5" s="32"/>
      <c r="M5" s="6"/>
      <c r="N5" s="33"/>
    </row>
    <row r="6" spans="1:14" ht="24.75" x14ac:dyDescent="0.25">
      <c r="A6" s="22"/>
      <c r="B6" s="19" t="s">
        <v>17</v>
      </c>
      <c r="C6" s="8"/>
      <c r="D6" s="9"/>
      <c r="E6" s="8"/>
      <c r="F6" s="19" t="s">
        <v>31</v>
      </c>
      <c r="G6" s="8"/>
      <c r="H6" s="9"/>
      <c r="I6" s="8"/>
      <c r="J6" s="19" t="s">
        <v>29</v>
      </c>
      <c r="K6" s="34"/>
      <c r="L6" s="35"/>
      <c r="M6" s="18"/>
      <c r="N6" s="24"/>
    </row>
    <row r="7" spans="1:14" ht="24.75" x14ac:dyDescent="0.25">
      <c r="A7" s="22"/>
      <c r="B7" s="19" t="s">
        <v>18</v>
      </c>
      <c r="C7" s="8"/>
      <c r="D7" s="76"/>
      <c r="E7" s="8"/>
      <c r="F7" s="19" t="s">
        <v>18</v>
      </c>
      <c r="G7" s="8"/>
      <c r="H7" s="9"/>
      <c r="I7" s="8"/>
      <c r="J7" s="19" t="s">
        <v>18</v>
      </c>
      <c r="K7" s="34"/>
      <c r="L7" s="36"/>
      <c r="M7" s="8"/>
      <c r="N7" s="24"/>
    </row>
    <row r="8" spans="1:14" ht="36.75" x14ac:dyDescent="0.25">
      <c r="A8" s="25">
        <v>14</v>
      </c>
      <c r="B8" s="64" t="s">
        <v>19</v>
      </c>
      <c r="C8" s="7">
        <v>1.07</v>
      </c>
      <c r="D8" s="77"/>
      <c r="E8" s="7"/>
      <c r="F8" s="64" t="s">
        <v>20</v>
      </c>
      <c r="G8" s="7">
        <v>1.08</v>
      </c>
      <c r="H8" s="29"/>
      <c r="I8" s="7"/>
      <c r="J8" s="64" t="s">
        <v>21</v>
      </c>
      <c r="K8" s="11">
        <v>1.08</v>
      </c>
      <c r="L8" s="37"/>
      <c r="M8" s="7"/>
      <c r="N8" s="38">
        <f>C8+E8+G8+I8+K8</f>
        <v>3.2300000000000004</v>
      </c>
    </row>
    <row r="9" spans="1:14" ht="36.75" x14ac:dyDescent="0.25">
      <c r="A9" s="39"/>
      <c r="B9" s="40"/>
      <c r="C9" s="41"/>
      <c r="D9" s="42"/>
      <c r="E9" s="41"/>
      <c r="F9" s="43"/>
      <c r="G9" s="44"/>
      <c r="H9" s="40" t="s">
        <v>22</v>
      </c>
      <c r="I9" s="78"/>
      <c r="J9" s="43"/>
      <c r="K9" s="45"/>
      <c r="L9" s="43"/>
      <c r="M9" s="45"/>
      <c r="N9" s="46"/>
    </row>
    <row r="10" spans="1:14" x14ac:dyDescent="0.25">
      <c r="A10" s="25">
        <v>6.5</v>
      </c>
      <c r="B10" s="47"/>
      <c r="C10" s="48"/>
      <c r="D10" s="47"/>
      <c r="E10" s="49"/>
      <c r="F10" s="47"/>
      <c r="G10" s="49"/>
      <c r="H10" s="47" t="s">
        <v>11</v>
      </c>
      <c r="I10" s="79">
        <v>1.5</v>
      </c>
      <c r="J10" s="47"/>
      <c r="K10" s="50"/>
      <c r="L10" s="47"/>
      <c r="M10" s="51"/>
      <c r="N10" s="52">
        <f>E10+I10</f>
        <v>1.5</v>
      </c>
    </row>
    <row r="11" spans="1:14" ht="72.75" x14ac:dyDescent="0.25">
      <c r="A11" s="25">
        <v>0.66</v>
      </c>
      <c r="B11" s="47"/>
      <c r="C11" s="48"/>
      <c r="D11" s="47"/>
      <c r="E11" s="49"/>
      <c r="F11" s="47"/>
      <c r="G11" s="49"/>
      <c r="H11" s="47" t="s">
        <v>23</v>
      </c>
      <c r="I11" s="79">
        <v>0.15</v>
      </c>
      <c r="J11" s="47"/>
      <c r="K11" s="50"/>
      <c r="L11" s="47"/>
      <c r="M11" s="51"/>
      <c r="N11" s="52">
        <f>E11+I11</f>
        <v>0.15</v>
      </c>
    </row>
    <row r="12" spans="1:14" ht="72.75" x14ac:dyDescent="0.25">
      <c r="A12" s="39">
        <v>0.5</v>
      </c>
      <c r="B12" s="53"/>
      <c r="C12" s="54"/>
      <c r="D12" s="53"/>
      <c r="E12" s="55"/>
      <c r="F12" s="53"/>
      <c r="G12" s="55"/>
      <c r="H12" s="53" t="s">
        <v>24</v>
      </c>
      <c r="I12" s="80">
        <v>0.12</v>
      </c>
      <c r="J12" s="53"/>
      <c r="K12" s="56"/>
      <c r="L12" s="53"/>
      <c r="M12" s="57"/>
      <c r="N12" s="58">
        <v>0.12</v>
      </c>
    </row>
    <row r="13" spans="1:14" x14ac:dyDescent="0.25">
      <c r="A13" s="59"/>
      <c r="B13" s="15"/>
      <c r="C13" s="7"/>
      <c r="D13" s="14"/>
      <c r="E13" s="7"/>
      <c r="F13" s="26"/>
      <c r="G13" s="17"/>
      <c r="H13" s="27"/>
      <c r="I13" s="17"/>
      <c r="J13" s="28"/>
      <c r="K13" s="7"/>
      <c r="L13" s="29"/>
      <c r="M13" s="7"/>
      <c r="N13" s="30"/>
    </row>
    <row r="14" spans="1:14" ht="24.75" x14ac:dyDescent="0.25">
      <c r="A14" s="60"/>
      <c r="B14" s="5"/>
      <c r="C14" s="61"/>
      <c r="D14" s="5"/>
      <c r="E14" s="62"/>
      <c r="F14" s="5" t="s">
        <v>25</v>
      </c>
      <c r="G14" s="33"/>
      <c r="H14" s="5"/>
      <c r="I14" s="61"/>
      <c r="J14" s="5"/>
      <c r="K14" s="33"/>
      <c r="L14" s="5"/>
      <c r="M14" s="5"/>
      <c r="N14" s="33"/>
    </row>
    <row r="15" spans="1:14" ht="24.75" x14ac:dyDescent="0.25">
      <c r="A15" s="63">
        <v>5.41</v>
      </c>
      <c r="B15" s="64"/>
      <c r="C15" s="26"/>
      <c r="D15" s="64"/>
      <c r="E15" s="65"/>
      <c r="F15" s="64" t="s">
        <v>26</v>
      </c>
      <c r="G15" s="30">
        <v>1.25</v>
      </c>
      <c r="H15" s="64"/>
      <c r="I15" s="26"/>
      <c r="J15" s="64"/>
      <c r="K15" s="30"/>
      <c r="L15" s="64"/>
      <c r="M15" s="64"/>
      <c r="N15" s="30">
        <f>C15+E15+G15+I15+K15</f>
        <v>1.25</v>
      </c>
    </row>
    <row r="16" spans="1:14" ht="23.25" x14ac:dyDescent="0.25">
      <c r="A16" s="60"/>
      <c r="B16" s="84"/>
      <c r="C16" s="85"/>
      <c r="D16" s="84" t="s">
        <v>32</v>
      </c>
      <c r="E16" s="85"/>
      <c r="F16" s="84"/>
      <c r="G16" s="85"/>
      <c r="H16" s="84"/>
      <c r="I16" s="85"/>
      <c r="J16" s="84" t="s">
        <v>32</v>
      </c>
      <c r="K16" s="85"/>
      <c r="L16" s="84"/>
      <c r="M16" s="86"/>
      <c r="N16" s="10"/>
    </row>
    <row r="17" spans="1:14" ht="34.5" x14ac:dyDescent="0.25">
      <c r="A17" s="63">
        <v>11.13</v>
      </c>
      <c r="B17" s="87"/>
      <c r="C17" s="88"/>
      <c r="D17" s="87" t="s">
        <v>33</v>
      </c>
      <c r="E17" s="88">
        <v>2</v>
      </c>
      <c r="F17" s="87"/>
      <c r="G17" s="88"/>
      <c r="H17" s="87"/>
      <c r="I17" s="88"/>
      <c r="J17" s="87" t="s">
        <v>34</v>
      </c>
      <c r="K17" s="88">
        <v>0.56999999999999995</v>
      </c>
      <c r="L17" s="87"/>
      <c r="M17" s="89"/>
      <c r="N17" s="11">
        <f>M17+K17+I17+G17+E17+C17</f>
        <v>2.57</v>
      </c>
    </row>
    <row r="18" spans="1:14" ht="23.25" x14ac:dyDescent="0.25">
      <c r="A18" s="60"/>
      <c r="B18" s="84"/>
      <c r="C18" s="85"/>
      <c r="D18" s="84" t="s">
        <v>35</v>
      </c>
      <c r="E18" s="85"/>
      <c r="F18" s="84"/>
      <c r="G18" s="85"/>
      <c r="H18" s="84"/>
      <c r="I18" s="85"/>
      <c r="J18" s="84" t="s">
        <v>35</v>
      </c>
      <c r="K18" s="85"/>
      <c r="L18" s="84"/>
      <c r="M18" s="86"/>
      <c r="N18" s="10"/>
    </row>
    <row r="19" spans="1:14" ht="34.5" x14ac:dyDescent="0.25">
      <c r="A19" s="63">
        <v>11.13</v>
      </c>
      <c r="B19" s="87"/>
      <c r="C19" s="88"/>
      <c r="D19" s="87" t="s">
        <v>36</v>
      </c>
      <c r="E19" s="88">
        <v>0.56999999999999995</v>
      </c>
      <c r="F19" s="87"/>
      <c r="G19" s="88"/>
      <c r="H19" s="87"/>
      <c r="I19" s="88"/>
      <c r="J19" s="87" t="s">
        <v>33</v>
      </c>
      <c r="K19" s="88">
        <v>2</v>
      </c>
      <c r="L19" s="87"/>
      <c r="M19" s="89"/>
      <c r="N19" s="11">
        <f>M19+K19+I19+G19+E19+C19</f>
        <v>2.57</v>
      </c>
    </row>
    <row r="20" spans="1:14" ht="23.25" x14ac:dyDescent="0.25">
      <c r="A20" s="126"/>
      <c r="B20" s="84" t="s">
        <v>58</v>
      </c>
      <c r="C20" s="6"/>
      <c r="D20" s="127"/>
      <c r="E20" s="121"/>
      <c r="F20" s="84"/>
      <c r="G20" s="6"/>
      <c r="H20" s="84" t="s">
        <v>58</v>
      </c>
      <c r="I20" s="6"/>
      <c r="J20" s="84"/>
      <c r="K20" s="6"/>
      <c r="L20" s="128"/>
      <c r="M20" s="129"/>
      <c r="N20" s="6"/>
    </row>
    <row r="21" spans="1:14" x14ac:dyDescent="0.25">
      <c r="A21" s="17">
        <v>8.66</v>
      </c>
      <c r="B21" s="87" t="s">
        <v>11</v>
      </c>
      <c r="C21" s="7">
        <v>1.5</v>
      </c>
      <c r="D21" s="140"/>
      <c r="E21" s="124"/>
      <c r="F21" s="87"/>
      <c r="G21" s="7"/>
      <c r="H21" s="87" t="s">
        <v>43</v>
      </c>
      <c r="I21" s="7">
        <v>0.5</v>
      </c>
      <c r="J21" s="87"/>
      <c r="K21" s="7"/>
      <c r="L21" s="29"/>
      <c r="M21" s="134"/>
      <c r="N21" s="37">
        <f>C21+E21+G21+I21+K21</f>
        <v>2</v>
      </c>
    </row>
    <row r="22" spans="1:14" ht="34.5" x14ac:dyDescent="0.25">
      <c r="A22" s="126"/>
      <c r="B22" s="84" t="s">
        <v>59</v>
      </c>
      <c r="C22" s="6"/>
      <c r="D22" s="127"/>
      <c r="E22" s="121"/>
      <c r="F22" s="84" t="s">
        <v>59</v>
      </c>
      <c r="G22" s="6"/>
      <c r="H22" s="84"/>
      <c r="I22" s="6"/>
      <c r="J22" s="84" t="s">
        <v>59</v>
      </c>
      <c r="K22" s="6"/>
      <c r="L22" s="128"/>
      <c r="M22" s="129"/>
      <c r="N22" s="130"/>
    </row>
    <row r="23" spans="1:14" x14ac:dyDescent="0.25">
      <c r="A23" s="17">
        <v>9.7799999999999994</v>
      </c>
      <c r="B23" s="87" t="s">
        <v>43</v>
      </c>
      <c r="C23" s="7">
        <v>0.33</v>
      </c>
      <c r="D23" s="140"/>
      <c r="E23" s="124"/>
      <c r="F23" s="87" t="s">
        <v>11</v>
      </c>
      <c r="G23" s="7">
        <v>1.6</v>
      </c>
      <c r="H23" s="87"/>
      <c r="I23" s="7"/>
      <c r="J23" s="87" t="s">
        <v>43</v>
      </c>
      <c r="K23" s="7">
        <v>0.33</v>
      </c>
      <c r="L23" s="29"/>
      <c r="M23" s="134"/>
      <c r="N23" s="37">
        <f>C23+E23+G23+I23+K23</f>
        <v>2.2600000000000002</v>
      </c>
    </row>
    <row r="24" spans="1:14" x14ac:dyDescent="0.25">
      <c r="A24" s="39"/>
      <c r="B24" s="13"/>
      <c r="C24" s="6"/>
      <c r="D24" s="131" t="s">
        <v>60</v>
      </c>
      <c r="E24" s="6"/>
      <c r="F24" s="61"/>
      <c r="G24" s="6"/>
      <c r="H24" s="13"/>
      <c r="I24" s="6"/>
      <c r="J24" s="13" t="s">
        <v>60</v>
      </c>
      <c r="K24" s="6"/>
      <c r="L24" s="128"/>
      <c r="M24" s="129"/>
      <c r="N24" s="6"/>
    </row>
    <row r="25" spans="1:14" x14ac:dyDescent="0.25">
      <c r="A25" s="25">
        <v>7</v>
      </c>
      <c r="B25" s="132"/>
      <c r="C25" s="7"/>
      <c r="D25" s="133" t="s">
        <v>11</v>
      </c>
      <c r="E25" s="7">
        <v>1.28</v>
      </c>
      <c r="F25" s="26"/>
      <c r="G25" s="7"/>
      <c r="H25" s="132"/>
      <c r="I25" s="7"/>
      <c r="J25" s="132" t="s">
        <v>61</v>
      </c>
      <c r="K25" s="7">
        <v>0.33</v>
      </c>
      <c r="L25" s="29"/>
      <c r="M25" s="134"/>
      <c r="N25" s="7">
        <f>C25+E25+G25+I25+K25</f>
        <v>1.61</v>
      </c>
    </row>
    <row r="26" spans="1:14" x14ac:dyDescent="0.25">
      <c r="A26" s="39"/>
      <c r="B26" s="84"/>
      <c r="C26" s="135"/>
      <c r="D26" s="136" t="s">
        <v>62</v>
      </c>
      <c r="E26" s="135"/>
      <c r="F26" s="84"/>
      <c r="G26" s="135"/>
      <c r="H26" s="84"/>
      <c r="I26" s="135"/>
      <c r="J26" s="84" t="s">
        <v>63</v>
      </c>
      <c r="K26" s="135"/>
      <c r="L26" s="84"/>
      <c r="M26" s="84"/>
      <c r="N26" s="135"/>
    </row>
    <row r="27" spans="1:14" x14ac:dyDescent="0.25">
      <c r="A27" s="137">
        <v>8.14</v>
      </c>
      <c r="B27" s="87"/>
      <c r="C27" s="138"/>
      <c r="D27" s="139" t="s">
        <v>43</v>
      </c>
      <c r="E27" s="138">
        <v>0.5</v>
      </c>
      <c r="F27" s="87"/>
      <c r="G27" s="138"/>
      <c r="H27" s="87"/>
      <c r="I27" s="138"/>
      <c r="J27" s="87" t="s">
        <v>11</v>
      </c>
      <c r="K27" s="138">
        <v>1.38</v>
      </c>
      <c r="L27" s="87"/>
      <c r="M27" s="87"/>
      <c r="N27" s="138">
        <f>C27+E27+G27+I27+K27+M27</f>
        <v>1.88</v>
      </c>
    </row>
    <row r="28" spans="1:14" x14ac:dyDescent="0.25">
      <c r="A28" s="66">
        <f>SUM(A3:A27)</f>
        <v>100.23</v>
      </c>
      <c r="B28" s="14" t="s">
        <v>8</v>
      </c>
      <c r="C28" s="7">
        <f>SUM(C3:C27)</f>
        <v>4.9000000000000004</v>
      </c>
      <c r="D28" s="28"/>
      <c r="E28" s="7">
        <f>SUM(E3:E27)</f>
        <v>4.3499999999999996</v>
      </c>
      <c r="F28" s="7"/>
      <c r="G28" s="7">
        <f>SUM(G3:G27)</f>
        <v>3.93</v>
      </c>
      <c r="H28" s="7"/>
      <c r="I28" s="7">
        <f>SUM(I3:I27)</f>
        <v>4.2699999999999996</v>
      </c>
      <c r="J28" s="7"/>
      <c r="K28" s="7">
        <f>SUM(K3:K27)</f>
        <v>5.6899999999999995</v>
      </c>
      <c r="L28" s="7"/>
      <c r="M28" s="7"/>
      <c r="N28" s="7">
        <f>SUM(N3:N27)</f>
        <v>23.14</v>
      </c>
    </row>
    <row r="29" spans="1:14" x14ac:dyDescent="0.25">
      <c r="B29" s="2"/>
      <c r="F29" s="67"/>
      <c r="J29" s="4"/>
      <c r="L29" s="68"/>
      <c r="M29" s="68"/>
    </row>
    <row r="30" spans="1:14" x14ac:dyDescent="0.25">
      <c r="B30" s="2" t="s">
        <v>9</v>
      </c>
      <c r="F30" s="69">
        <v>44978</v>
      </c>
      <c r="H30" s="70" t="s">
        <v>27</v>
      </c>
      <c r="I30" s="70"/>
      <c r="J30" s="71"/>
      <c r="K30" s="72"/>
      <c r="L30" s="73"/>
      <c r="M30" s="68"/>
    </row>
    <row r="31" spans="1:14" x14ac:dyDescent="0.25">
      <c r="B31" s="2" t="s">
        <v>10</v>
      </c>
      <c r="H31" s="74">
        <f>N28*4.33</f>
        <v>100.1962</v>
      </c>
      <c r="J31" s="70"/>
      <c r="K31" s="70"/>
      <c r="L31" s="68"/>
    </row>
    <row r="32" spans="1:14" x14ac:dyDescent="0.25">
      <c r="B32" s="2" t="s">
        <v>28</v>
      </c>
      <c r="F32" s="75"/>
      <c r="L32" s="68"/>
    </row>
    <row r="36" spans="6:6" x14ac:dyDescent="0.25">
      <c r="F36" t="s">
        <v>64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19" workbookViewId="0">
      <selection sqref="A1:N45"/>
    </sheetView>
  </sheetViews>
  <sheetFormatPr baseColWidth="10" defaultRowHeight="15" x14ac:dyDescent="0.25"/>
  <sheetData>
    <row r="1" spans="1:14" x14ac:dyDescent="0.25">
      <c r="B1" t="s">
        <v>30</v>
      </c>
    </row>
    <row r="2" spans="1:14" x14ac:dyDescent="0.25">
      <c r="A2" s="20" t="s">
        <v>0</v>
      </c>
      <c r="B2" s="3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4</v>
      </c>
      <c r="H2" s="20" t="s">
        <v>6</v>
      </c>
      <c r="I2" s="20" t="s">
        <v>4</v>
      </c>
      <c r="J2" s="20" t="s">
        <v>7</v>
      </c>
      <c r="K2" s="20" t="s">
        <v>4</v>
      </c>
      <c r="L2" s="20" t="s">
        <v>12</v>
      </c>
      <c r="M2" s="20" t="s">
        <v>13</v>
      </c>
      <c r="N2" s="20" t="s">
        <v>8</v>
      </c>
    </row>
    <row r="3" spans="1:14" x14ac:dyDescent="0.25">
      <c r="A3" s="22"/>
      <c r="B3" s="12" t="s">
        <v>14</v>
      </c>
      <c r="C3" s="8"/>
      <c r="D3" s="12"/>
      <c r="E3" s="8"/>
      <c r="F3" s="12"/>
      <c r="G3" s="16"/>
      <c r="H3" s="12" t="s">
        <v>14</v>
      </c>
      <c r="I3" s="23"/>
      <c r="J3" s="12"/>
      <c r="K3" s="8"/>
      <c r="L3" s="9"/>
      <c r="M3" s="8"/>
      <c r="N3" s="24"/>
    </row>
    <row r="4" spans="1:14" ht="36.75" x14ac:dyDescent="0.25">
      <c r="A4" s="25">
        <v>17.32</v>
      </c>
      <c r="B4" s="26" t="s">
        <v>15</v>
      </c>
      <c r="C4" s="81">
        <v>2</v>
      </c>
      <c r="D4" s="14"/>
      <c r="E4" s="7"/>
      <c r="F4" s="26"/>
      <c r="G4" s="17"/>
      <c r="H4" s="27"/>
      <c r="I4" s="83">
        <v>2</v>
      </c>
      <c r="J4" s="28"/>
      <c r="K4" s="7"/>
      <c r="L4" s="29"/>
      <c r="M4" s="7"/>
      <c r="N4" s="82">
        <f>C4+E4+G4+I4+K4</f>
        <v>4</v>
      </c>
    </row>
    <row r="5" spans="1:14" x14ac:dyDescent="0.25">
      <c r="A5" s="13"/>
      <c r="B5" s="1" t="s">
        <v>16</v>
      </c>
      <c r="C5" s="10"/>
      <c r="D5" s="31"/>
      <c r="E5" s="10"/>
      <c r="F5" s="1" t="s">
        <v>16</v>
      </c>
      <c r="G5" s="10"/>
      <c r="H5" s="31"/>
      <c r="I5" s="10"/>
      <c r="J5" s="1" t="s">
        <v>16</v>
      </c>
      <c r="K5" s="10"/>
      <c r="L5" s="32"/>
      <c r="M5" s="6"/>
      <c r="N5" s="33"/>
    </row>
    <row r="6" spans="1:14" ht="24.75" x14ac:dyDescent="0.25">
      <c r="A6" s="22"/>
      <c r="B6" s="19" t="s">
        <v>17</v>
      </c>
      <c r="C6" s="8"/>
      <c r="D6" s="9"/>
      <c r="E6" s="8"/>
      <c r="F6" s="19" t="s">
        <v>31</v>
      </c>
      <c r="G6" s="8"/>
      <c r="H6" s="9"/>
      <c r="I6" s="8"/>
      <c r="J6" s="19" t="s">
        <v>29</v>
      </c>
      <c r="K6" s="34"/>
      <c r="L6" s="35"/>
      <c r="M6" s="18"/>
      <c r="N6" s="24"/>
    </row>
    <row r="7" spans="1:14" ht="24.75" x14ac:dyDescent="0.25">
      <c r="A7" s="22"/>
      <c r="B7" s="19" t="s">
        <v>18</v>
      </c>
      <c r="C7" s="8"/>
      <c r="D7" s="76"/>
      <c r="E7" s="8"/>
      <c r="F7" s="19" t="s">
        <v>18</v>
      </c>
      <c r="G7" s="8"/>
      <c r="H7" s="9"/>
      <c r="I7" s="8"/>
      <c r="J7" s="19" t="s">
        <v>18</v>
      </c>
      <c r="K7" s="34"/>
      <c r="L7" s="36"/>
      <c r="M7" s="8"/>
      <c r="N7" s="24"/>
    </row>
    <row r="8" spans="1:14" ht="36.75" x14ac:dyDescent="0.25">
      <c r="A8" s="25">
        <v>14</v>
      </c>
      <c r="B8" s="64" t="s">
        <v>19</v>
      </c>
      <c r="C8" s="7">
        <v>1.07</v>
      </c>
      <c r="D8" s="77"/>
      <c r="E8" s="7"/>
      <c r="F8" s="64" t="s">
        <v>20</v>
      </c>
      <c r="G8" s="7">
        <v>1.08</v>
      </c>
      <c r="H8" s="29"/>
      <c r="I8" s="7"/>
      <c r="J8" s="64" t="s">
        <v>21</v>
      </c>
      <c r="K8" s="11">
        <v>1.08</v>
      </c>
      <c r="L8" s="37"/>
      <c r="M8" s="7"/>
      <c r="N8" s="38">
        <f>C8+E8+G8+I8+K8</f>
        <v>3.2300000000000004</v>
      </c>
    </row>
    <row r="9" spans="1:14" ht="36.75" x14ac:dyDescent="0.25">
      <c r="A9" s="39"/>
      <c r="B9" s="40"/>
      <c r="C9" s="41"/>
      <c r="D9" s="42"/>
      <c r="E9" s="41"/>
      <c r="F9" s="43"/>
      <c r="G9" s="44"/>
      <c r="H9" s="40" t="s">
        <v>22</v>
      </c>
      <c r="I9" s="78"/>
      <c r="J9" s="43"/>
      <c r="K9" s="45"/>
      <c r="L9" s="43"/>
      <c r="M9" s="45"/>
      <c r="N9" s="46"/>
    </row>
    <row r="10" spans="1:14" x14ac:dyDescent="0.25">
      <c r="A10" s="25">
        <v>6.5</v>
      </c>
      <c r="B10" s="47"/>
      <c r="C10" s="48"/>
      <c r="D10" s="47"/>
      <c r="E10" s="49"/>
      <c r="F10" s="47"/>
      <c r="G10" s="49"/>
      <c r="H10" s="47" t="s">
        <v>11</v>
      </c>
      <c r="I10" s="79">
        <v>1.5</v>
      </c>
      <c r="J10" s="47"/>
      <c r="K10" s="50"/>
      <c r="L10" s="47"/>
      <c r="M10" s="51"/>
      <c r="N10" s="52">
        <f>E10+I10</f>
        <v>1.5</v>
      </c>
    </row>
    <row r="11" spans="1:14" ht="72.75" x14ac:dyDescent="0.25">
      <c r="A11" s="25">
        <v>0.66</v>
      </c>
      <c r="B11" s="47"/>
      <c r="C11" s="48"/>
      <c r="D11" s="47"/>
      <c r="E11" s="49"/>
      <c r="F11" s="47"/>
      <c r="G11" s="49"/>
      <c r="H11" s="47" t="s">
        <v>23</v>
      </c>
      <c r="I11" s="79">
        <v>0.15</v>
      </c>
      <c r="J11" s="47"/>
      <c r="K11" s="50"/>
      <c r="L11" s="47"/>
      <c r="M11" s="51"/>
      <c r="N11" s="52">
        <f>E11+I11</f>
        <v>0.15</v>
      </c>
    </row>
    <row r="12" spans="1:14" ht="72.75" x14ac:dyDescent="0.25">
      <c r="A12" s="39">
        <v>0.5</v>
      </c>
      <c r="B12" s="53"/>
      <c r="C12" s="54"/>
      <c r="D12" s="53"/>
      <c r="E12" s="55"/>
      <c r="F12" s="53"/>
      <c r="G12" s="55"/>
      <c r="H12" s="53" t="s">
        <v>24</v>
      </c>
      <c r="I12" s="80">
        <v>0.12</v>
      </c>
      <c r="J12" s="53"/>
      <c r="K12" s="56"/>
      <c r="L12" s="53"/>
      <c r="M12" s="57"/>
      <c r="N12" s="58">
        <v>0.12</v>
      </c>
    </row>
    <row r="13" spans="1:14" x14ac:dyDescent="0.25">
      <c r="A13" s="59"/>
      <c r="B13" s="15"/>
      <c r="C13" s="7"/>
      <c r="D13" s="14"/>
      <c r="E13" s="7"/>
      <c r="F13" s="26"/>
      <c r="G13" s="17"/>
      <c r="H13" s="27"/>
      <c r="I13" s="17"/>
      <c r="J13" s="28"/>
      <c r="K13" s="7"/>
      <c r="L13" s="29"/>
      <c r="M13" s="7"/>
      <c r="N13" s="30"/>
    </row>
    <row r="14" spans="1:14" ht="24.75" x14ac:dyDescent="0.25">
      <c r="A14" s="60"/>
      <c r="B14" s="5"/>
      <c r="C14" s="61"/>
      <c r="D14" s="5"/>
      <c r="E14" s="62"/>
      <c r="F14" s="5" t="s">
        <v>25</v>
      </c>
      <c r="G14" s="33"/>
      <c r="H14" s="5"/>
      <c r="I14" s="61"/>
      <c r="J14" s="5"/>
      <c r="K14" s="33"/>
      <c r="L14" s="5"/>
      <c r="M14" s="5"/>
      <c r="N14" s="33"/>
    </row>
    <row r="15" spans="1:14" ht="24.75" x14ac:dyDescent="0.25">
      <c r="A15" s="63">
        <v>5.41</v>
      </c>
      <c r="B15" s="64"/>
      <c r="C15" s="26"/>
      <c r="D15" s="64"/>
      <c r="E15" s="65"/>
      <c r="F15" s="64" t="s">
        <v>26</v>
      </c>
      <c r="G15" s="30">
        <v>1.25</v>
      </c>
      <c r="H15" s="64"/>
      <c r="I15" s="26"/>
      <c r="J15" s="64"/>
      <c r="K15" s="30"/>
      <c r="L15" s="64"/>
      <c r="M15" s="64"/>
      <c r="N15" s="30">
        <f>C15+E15+G15+I15+K15</f>
        <v>1.25</v>
      </c>
    </row>
    <row r="16" spans="1:14" ht="23.25" x14ac:dyDescent="0.25">
      <c r="A16" s="60"/>
      <c r="B16" s="84"/>
      <c r="C16" s="85"/>
      <c r="D16" s="84" t="s">
        <v>32</v>
      </c>
      <c r="E16" s="85"/>
      <c r="F16" s="84"/>
      <c r="G16" s="85"/>
      <c r="H16" s="84"/>
      <c r="I16" s="85"/>
      <c r="J16" s="84" t="s">
        <v>32</v>
      </c>
      <c r="K16" s="85"/>
      <c r="L16" s="84"/>
      <c r="M16" s="86"/>
      <c r="N16" s="10"/>
    </row>
    <row r="17" spans="1:22" ht="34.5" x14ac:dyDescent="0.25">
      <c r="A17" s="63">
        <v>11.13</v>
      </c>
      <c r="B17" s="87"/>
      <c r="C17" s="88"/>
      <c r="D17" s="87" t="s">
        <v>33</v>
      </c>
      <c r="E17" s="88">
        <v>2</v>
      </c>
      <c r="F17" s="87"/>
      <c r="G17" s="88"/>
      <c r="H17" s="87"/>
      <c r="I17" s="88"/>
      <c r="J17" s="87" t="s">
        <v>34</v>
      </c>
      <c r="K17" s="88">
        <v>0.56999999999999995</v>
      </c>
      <c r="L17" s="87"/>
      <c r="M17" s="89"/>
      <c r="N17" s="11">
        <f>M17+K17+I17+G17+E17+C17</f>
        <v>2.57</v>
      </c>
    </row>
    <row r="18" spans="1:22" ht="23.25" x14ac:dyDescent="0.25">
      <c r="A18" s="60"/>
      <c r="B18" s="84"/>
      <c r="C18" s="85"/>
      <c r="D18" s="84" t="s">
        <v>35</v>
      </c>
      <c r="E18" s="85"/>
      <c r="F18" s="84"/>
      <c r="G18" s="85"/>
      <c r="H18" s="84"/>
      <c r="I18" s="85"/>
      <c r="J18" s="84" t="s">
        <v>35</v>
      </c>
      <c r="K18" s="85"/>
      <c r="L18" s="84"/>
      <c r="M18" s="86"/>
      <c r="N18" s="10"/>
    </row>
    <row r="19" spans="1:22" ht="34.5" x14ac:dyDescent="0.25">
      <c r="A19" s="63">
        <v>11.13</v>
      </c>
      <c r="B19" s="87"/>
      <c r="C19" s="88"/>
      <c r="D19" s="87" t="s">
        <v>36</v>
      </c>
      <c r="E19" s="88">
        <v>0.56999999999999995</v>
      </c>
      <c r="F19" s="87"/>
      <c r="G19" s="88"/>
      <c r="H19" s="87"/>
      <c r="I19" s="88"/>
      <c r="J19" s="87" t="s">
        <v>33</v>
      </c>
      <c r="K19" s="88">
        <v>2</v>
      </c>
      <c r="L19" s="87"/>
      <c r="M19" s="89"/>
      <c r="N19" s="11">
        <f>M19+K19+I19+G19+E19+C19</f>
        <v>2.57</v>
      </c>
    </row>
    <row r="20" spans="1:22" x14ac:dyDescent="0.25">
      <c r="A20" s="91"/>
      <c r="B20" s="92"/>
      <c r="C20" s="93"/>
      <c r="D20" s="92" t="s">
        <v>39</v>
      </c>
      <c r="E20" s="93"/>
      <c r="F20" s="94"/>
      <c r="G20" s="91"/>
      <c r="H20" s="92"/>
      <c r="I20" s="93"/>
      <c r="J20" s="92" t="s">
        <v>39</v>
      </c>
      <c r="K20" s="93"/>
      <c r="L20" s="92"/>
      <c r="M20" s="91"/>
      <c r="N20" s="93"/>
    </row>
    <row r="21" spans="1:22" ht="45" x14ac:dyDescent="0.25">
      <c r="A21" s="95">
        <v>9.73</v>
      </c>
      <c r="B21" s="96"/>
      <c r="C21" s="97"/>
      <c r="D21" s="98" t="s">
        <v>40</v>
      </c>
      <c r="E21" s="97">
        <v>1.1299999999999999</v>
      </c>
      <c r="F21" s="99"/>
      <c r="G21" s="97"/>
      <c r="H21" s="96"/>
      <c r="I21" s="97"/>
      <c r="J21" s="98" t="s">
        <v>41</v>
      </c>
      <c r="K21" s="97">
        <v>1.1299999999999999</v>
      </c>
      <c r="L21" s="96"/>
      <c r="M21" s="95"/>
      <c r="N21" s="97">
        <f>M21+K21+I21+G21+E21+C21</f>
        <v>2.2599999999999998</v>
      </c>
    </row>
    <row r="22" spans="1:22" s="105" customFormat="1" ht="24.75" x14ac:dyDescent="0.25">
      <c r="A22" s="100"/>
      <c r="B22" s="101" t="s">
        <v>42</v>
      </c>
      <c r="C22" s="102"/>
      <c r="D22" s="101"/>
      <c r="E22" s="102"/>
      <c r="F22" s="101"/>
      <c r="G22" s="102"/>
      <c r="H22" s="101" t="s">
        <v>42</v>
      </c>
      <c r="I22" s="102"/>
      <c r="J22" s="101"/>
      <c r="K22" s="102"/>
      <c r="L22" s="101"/>
      <c r="M22" s="103"/>
      <c r="N22" s="102"/>
      <c r="O22" s="104"/>
      <c r="P22" s="104"/>
      <c r="Q22" s="104"/>
      <c r="R22" s="104"/>
      <c r="S22" s="104"/>
      <c r="T22" s="104"/>
      <c r="U22" s="104"/>
      <c r="V22" s="104"/>
    </row>
    <row r="23" spans="1:22" s="105" customFormat="1" x14ac:dyDescent="0.25">
      <c r="A23" s="106">
        <v>8</v>
      </c>
      <c r="B23" s="107" t="s">
        <v>11</v>
      </c>
      <c r="C23" s="108">
        <v>1.34</v>
      </c>
      <c r="D23" s="109"/>
      <c r="E23" s="110"/>
      <c r="F23" s="107"/>
      <c r="G23" s="108"/>
      <c r="H23" s="107" t="s">
        <v>43</v>
      </c>
      <c r="I23" s="108">
        <v>0.5</v>
      </c>
      <c r="J23" s="107"/>
      <c r="K23" s="108"/>
      <c r="L23" s="109"/>
      <c r="M23" s="109"/>
      <c r="N23" s="108">
        <f>C23+I23+E23+K23</f>
        <v>1.84</v>
      </c>
      <c r="O23" s="104"/>
      <c r="P23" s="104"/>
      <c r="Q23" s="104"/>
      <c r="R23" s="104"/>
      <c r="S23" s="104"/>
      <c r="T23" s="104"/>
      <c r="U23" s="104"/>
      <c r="V23" s="104"/>
    </row>
    <row r="24" spans="1:22" x14ac:dyDescent="0.25">
      <c r="A24" s="13"/>
      <c r="B24" s="111"/>
      <c r="C24" s="93"/>
      <c r="D24" s="111" t="s">
        <v>44</v>
      </c>
      <c r="E24" s="93"/>
      <c r="F24" s="111"/>
      <c r="G24" s="93"/>
      <c r="H24" s="111"/>
      <c r="I24" s="93"/>
      <c r="J24" s="111"/>
      <c r="K24" s="93"/>
      <c r="L24" s="1"/>
      <c r="M24" s="1"/>
      <c r="N24" s="10"/>
    </row>
    <row r="25" spans="1:22" x14ac:dyDescent="0.25">
      <c r="A25" s="14">
        <v>4.5</v>
      </c>
      <c r="B25" s="112"/>
      <c r="C25" s="97"/>
      <c r="D25" s="112" t="s">
        <v>11</v>
      </c>
      <c r="E25" s="97">
        <v>1.03</v>
      </c>
      <c r="F25" s="112"/>
      <c r="G25" s="97"/>
      <c r="H25" s="112"/>
      <c r="I25" s="97"/>
      <c r="J25" s="112"/>
      <c r="K25" s="97"/>
      <c r="L25" s="113"/>
      <c r="M25" s="113"/>
      <c r="N25" s="11">
        <f t="shared" ref="N25" si="0">C25+E25+G25+I25+K25+M25</f>
        <v>1.03</v>
      </c>
    </row>
    <row r="26" spans="1:22" x14ac:dyDescent="0.25">
      <c r="A26" s="13"/>
      <c r="B26" s="114"/>
      <c r="C26" s="10"/>
      <c r="D26" s="114"/>
      <c r="E26" s="10"/>
      <c r="F26" s="114" t="s">
        <v>45</v>
      </c>
      <c r="G26" s="10"/>
      <c r="H26" s="114"/>
      <c r="I26" s="10"/>
      <c r="J26" s="114"/>
      <c r="K26" s="10"/>
      <c r="L26" s="114"/>
      <c r="M26" s="1"/>
      <c r="N26" s="10"/>
    </row>
    <row r="27" spans="1:22" x14ac:dyDescent="0.25">
      <c r="A27" s="14">
        <v>8</v>
      </c>
      <c r="B27" s="87"/>
      <c r="C27" s="11"/>
      <c r="D27" s="113"/>
      <c r="E27" s="88"/>
      <c r="F27" s="87"/>
      <c r="G27" s="11">
        <v>1.84</v>
      </c>
      <c r="H27" s="87"/>
      <c r="I27" s="11"/>
      <c r="J27" s="87"/>
      <c r="K27" s="11"/>
      <c r="L27" s="87"/>
      <c r="M27" s="113"/>
      <c r="N27" s="11">
        <f>C27+E27+G27+I27+K27+M27</f>
        <v>1.84</v>
      </c>
    </row>
    <row r="28" spans="1:22" x14ac:dyDescent="0.25">
      <c r="A28" s="115"/>
      <c r="B28" s="12" t="s">
        <v>46</v>
      </c>
      <c r="C28" s="116"/>
      <c r="D28" s="12"/>
      <c r="E28" s="116"/>
      <c r="F28" s="117"/>
      <c r="G28" s="118"/>
      <c r="I28" s="39"/>
      <c r="J28" s="12" t="s">
        <v>47</v>
      </c>
      <c r="K28" s="118"/>
      <c r="L28" s="12"/>
      <c r="M28" s="12"/>
      <c r="N28" s="118"/>
    </row>
    <row r="29" spans="1:22" x14ac:dyDescent="0.25">
      <c r="A29" s="115">
        <v>9.5</v>
      </c>
      <c r="B29" s="12" t="s">
        <v>43</v>
      </c>
      <c r="C29" s="116">
        <v>0.33</v>
      </c>
      <c r="D29" s="12"/>
      <c r="E29" s="116"/>
      <c r="F29" s="117"/>
      <c r="G29" s="118"/>
      <c r="I29" s="25"/>
      <c r="J29" s="12" t="s">
        <v>11</v>
      </c>
      <c r="K29" s="118">
        <v>1.86</v>
      </c>
      <c r="L29" s="12"/>
      <c r="M29" s="12"/>
      <c r="N29" s="118">
        <v>2.19</v>
      </c>
    </row>
    <row r="30" spans="1:22" ht="23.25" x14ac:dyDescent="0.25">
      <c r="A30" s="13"/>
      <c r="B30" s="84"/>
      <c r="C30" s="10"/>
      <c r="D30" s="1"/>
      <c r="E30" s="119"/>
      <c r="F30" s="84" t="s">
        <v>48</v>
      </c>
      <c r="G30" s="10"/>
      <c r="H30" s="84"/>
      <c r="I30" s="10"/>
      <c r="J30" s="84"/>
      <c r="K30" s="10"/>
      <c r="L30" s="1"/>
      <c r="M30" s="1"/>
      <c r="N30" s="10"/>
    </row>
    <row r="31" spans="1:22" x14ac:dyDescent="0.25">
      <c r="A31" s="14">
        <v>6.63</v>
      </c>
      <c r="B31" s="87"/>
      <c r="C31" s="11"/>
      <c r="D31" s="113"/>
      <c r="E31" s="120"/>
      <c r="F31" s="87" t="s">
        <v>11</v>
      </c>
      <c r="G31" s="11">
        <v>1.53</v>
      </c>
      <c r="H31" s="87"/>
      <c r="I31" s="11"/>
      <c r="J31" s="87"/>
      <c r="K31" s="11"/>
      <c r="L31" s="113"/>
      <c r="M31" s="113"/>
      <c r="N31" s="11">
        <f>C31+E31+G31+I31+K31+M31</f>
        <v>1.53</v>
      </c>
    </row>
    <row r="32" spans="1:22" x14ac:dyDescent="0.25">
      <c r="A32" s="90"/>
      <c r="B32" s="87"/>
      <c r="C32" s="88"/>
      <c r="D32" s="87"/>
      <c r="E32" s="88"/>
      <c r="F32" s="87"/>
      <c r="G32" s="88"/>
      <c r="H32" s="87"/>
      <c r="I32" s="88"/>
      <c r="J32" s="87"/>
      <c r="K32" s="88"/>
      <c r="L32" s="87"/>
      <c r="M32" s="89"/>
      <c r="N32" s="11"/>
    </row>
    <row r="33" spans="1:14" ht="23.25" x14ac:dyDescent="0.25">
      <c r="A33" s="13"/>
      <c r="B33" s="84" t="s">
        <v>49</v>
      </c>
      <c r="C33" s="10"/>
      <c r="D33" s="84"/>
      <c r="E33" s="119"/>
      <c r="F33" s="84"/>
      <c r="G33" s="10"/>
      <c r="H33" s="84" t="s">
        <v>49</v>
      </c>
      <c r="I33" s="10"/>
      <c r="J33" s="84"/>
      <c r="K33" s="10"/>
      <c r="L33" s="1"/>
      <c r="M33" s="1"/>
      <c r="N33" s="10"/>
    </row>
    <row r="34" spans="1:14" ht="68.25" x14ac:dyDescent="0.25">
      <c r="A34" s="14">
        <v>8.98</v>
      </c>
      <c r="B34" s="87" t="s">
        <v>43</v>
      </c>
      <c r="C34" s="11">
        <v>0.56999999999999995</v>
      </c>
      <c r="D34" s="87"/>
      <c r="E34" s="120"/>
      <c r="F34" s="87"/>
      <c r="G34" s="11"/>
      <c r="H34" s="87" t="s">
        <v>50</v>
      </c>
      <c r="I34" s="11">
        <v>1.5</v>
      </c>
      <c r="J34" s="87"/>
      <c r="K34" s="11"/>
      <c r="L34" s="113"/>
      <c r="M34" s="113"/>
      <c r="N34" s="11">
        <f>C34+E34+G34+I34+K34</f>
        <v>2.0699999999999998</v>
      </c>
    </row>
    <row r="35" spans="1:14" ht="24.75" x14ac:dyDescent="0.25">
      <c r="A35" s="60"/>
      <c r="B35" s="5" t="s">
        <v>51</v>
      </c>
      <c r="C35" s="121"/>
      <c r="D35" s="5"/>
      <c r="E35" s="121"/>
      <c r="F35" s="5"/>
      <c r="G35" s="121"/>
      <c r="H35" s="5" t="s">
        <v>51</v>
      </c>
      <c r="I35" s="121"/>
      <c r="J35" s="5"/>
      <c r="K35" s="121"/>
      <c r="L35" s="5"/>
      <c r="M35" s="122"/>
      <c r="N35" s="6"/>
    </row>
    <row r="36" spans="1:14" ht="26.25" x14ac:dyDescent="0.25">
      <c r="A36" s="63">
        <v>11.13</v>
      </c>
      <c r="B36" s="123" t="s">
        <v>33</v>
      </c>
      <c r="C36" s="124">
        <v>2</v>
      </c>
      <c r="D36" s="123"/>
      <c r="E36" s="124"/>
      <c r="F36" s="64"/>
      <c r="G36" s="124"/>
      <c r="H36" s="123" t="s">
        <v>36</v>
      </c>
      <c r="I36" s="124">
        <v>0.56999999999999995</v>
      </c>
      <c r="J36" s="123"/>
      <c r="K36" s="124"/>
      <c r="L36" s="64"/>
      <c r="M36" s="125"/>
      <c r="N36" s="7">
        <f>M36+K36+I36+G36+E36+C36</f>
        <v>2.57</v>
      </c>
    </row>
    <row r="37" spans="1:14" ht="24.75" x14ac:dyDescent="0.25">
      <c r="A37" s="60"/>
      <c r="B37" s="5" t="s">
        <v>52</v>
      </c>
      <c r="C37" s="121"/>
      <c r="D37" s="5"/>
      <c r="E37" s="121"/>
      <c r="F37" s="5"/>
      <c r="G37" s="121"/>
      <c r="H37" s="5" t="s">
        <v>52</v>
      </c>
      <c r="I37" s="121"/>
      <c r="J37" s="5"/>
      <c r="K37" s="121"/>
      <c r="L37" s="5"/>
      <c r="M37" s="122"/>
      <c r="N37" s="6"/>
    </row>
    <row r="38" spans="1:14" ht="34.5" x14ac:dyDescent="0.25">
      <c r="A38" s="63">
        <v>11.13</v>
      </c>
      <c r="B38" s="123" t="s">
        <v>53</v>
      </c>
      <c r="C38" s="124">
        <v>0.56999999999999995</v>
      </c>
      <c r="D38" s="123"/>
      <c r="E38" s="124"/>
      <c r="F38" s="64"/>
      <c r="G38" s="124"/>
      <c r="H38" s="123" t="s">
        <v>11</v>
      </c>
      <c r="I38" s="124">
        <v>2</v>
      </c>
      <c r="J38" s="123"/>
      <c r="K38" s="124"/>
      <c r="L38" s="64"/>
      <c r="M38" s="125"/>
      <c r="N38" s="7">
        <f>M38+K38+I38+G38+E38+C38</f>
        <v>2.57</v>
      </c>
    </row>
    <row r="39" spans="1:14" ht="36.75" x14ac:dyDescent="0.25">
      <c r="A39" s="60"/>
      <c r="B39" s="5" t="s">
        <v>54</v>
      </c>
      <c r="C39" s="121"/>
      <c r="D39" s="5"/>
      <c r="E39" s="121"/>
      <c r="F39" s="5"/>
      <c r="G39" s="121"/>
      <c r="H39" s="5"/>
      <c r="I39" s="121"/>
      <c r="J39" s="5"/>
      <c r="K39" s="121"/>
      <c r="L39" s="5"/>
      <c r="M39" s="122"/>
      <c r="N39" s="6"/>
    </row>
    <row r="40" spans="1:14" ht="28.9" customHeight="1" x14ac:dyDescent="0.25">
      <c r="A40" s="63">
        <v>2.16</v>
      </c>
      <c r="B40" s="123" t="s">
        <v>55</v>
      </c>
      <c r="C40" s="124">
        <v>0.5</v>
      </c>
      <c r="D40" s="123"/>
      <c r="E40" s="124"/>
      <c r="F40" s="64"/>
      <c r="G40" s="124"/>
      <c r="H40" s="64"/>
      <c r="I40" s="124"/>
      <c r="J40" s="64"/>
      <c r="K40" s="124"/>
      <c r="L40" s="64"/>
      <c r="M40" s="125"/>
      <c r="N40" s="7">
        <f>M40+K40+I40+G40+E40+C40</f>
        <v>0.5</v>
      </c>
    </row>
    <row r="41" spans="1:14" x14ac:dyDescent="0.25">
      <c r="A41" s="66">
        <f>SUM(A3:A40)</f>
        <v>146.41</v>
      </c>
      <c r="B41" s="14" t="s">
        <v>8</v>
      </c>
      <c r="C41" s="7">
        <f>SUM(C3:C40)</f>
        <v>8.3800000000000008</v>
      </c>
      <c r="D41" s="28"/>
      <c r="E41" s="7">
        <f>SUM(E3:E40)</f>
        <v>4.7299999999999995</v>
      </c>
      <c r="F41" s="7"/>
      <c r="G41" s="7">
        <f>SUM(G3:G40)</f>
        <v>5.7</v>
      </c>
      <c r="H41" s="7"/>
      <c r="I41" s="7">
        <f>SUM(I3:I40)</f>
        <v>8.34</v>
      </c>
      <c r="J41" s="7"/>
      <c r="K41" s="7">
        <f>SUM(K3:K40)</f>
        <v>6.64</v>
      </c>
      <c r="L41" s="7"/>
      <c r="M41" s="7"/>
      <c r="N41" s="7">
        <f>SUM(N3:N40)</f>
        <v>33.79</v>
      </c>
    </row>
    <row r="42" spans="1:14" x14ac:dyDescent="0.25">
      <c r="B42" s="2"/>
      <c r="F42" s="67"/>
      <c r="J42" s="4"/>
      <c r="L42" s="68"/>
      <c r="M42" s="68"/>
    </row>
    <row r="43" spans="1:14" x14ac:dyDescent="0.25">
      <c r="B43" s="2" t="s">
        <v>9</v>
      </c>
      <c r="F43" s="69">
        <v>44963</v>
      </c>
      <c r="H43" s="70" t="s">
        <v>27</v>
      </c>
      <c r="I43" s="70"/>
      <c r="J43" s="71"/>
      <c r="K43" s="72"/>
      <c r="L43" s="73"/>
      <c r="M43" s="68"/>
    </row>
    <row r="44" spans="1:14" x14ac:dyDescent="0.25">
      <c r="B44" s="2" t="s">
        <v>10</v>
      </c>
      <c r="H44" s="74">
        <f>N41*4.33</f>
        <v>146.3107</v>
      </c>
      <c r="J44" s="70"/>
      <c r="K44" s="70"/>
      <c r="L44" s="68"/>
    </row>
    <row r="45" spans="1:14" x14ac:dyDescent="0.25">
      <c r="B45" s="2" t="s">
        <v>28</v>
      </c>
      <c r="F45" s="75"/>
      <c r="L45" s="68"/>
    </row>
    <row r="48" spans="1:14" x14ac:dyDescent="0.25">
      <c r="H48" t="s">
        <v>56</v>
      </c>
      <c r="K48" t="s">
        <v>57</v>
      </c>
    </row>
  </sheetData>
  <pageMargins left="0.23622047244094488" right="0.23622047244094488" top="0.15748031496062992" bottom="0.15748031496062992" header="0.31496062992125984" footer="0.31496062992125984"/>
  <pageSetup paperSize="9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opLeftCell="A13" workbookViewId="0">
      <selection sqref="A1:N24"/>
    </sheetView>
  </sheetViews>
  <sheetFormatPr baseColWidth="10" defaultRowHeight="15" x14ac:dyDescent="0.25"/>
  <sheetData>
    <row r="1" spans="1:14" x14ac:dyDescent="0.25">
      <c r="B1" t="s">
        <v>30</v>
      </c>
    </row>
    <row r="2" spans="1:14" x14ac:dyDescent="0.25">
      <c r="A2" s="20" t="s">
        <v>0</v>
      </c>
      <c r="B2" s="3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4</v>
      </c>
      <c r="H2" s="20" t="s">
        <v>6</v>
      </c>
      <c r="I2" s="20" t="s">
        <v>4</v>
      </c>
      <c r="J2" s="20" t="s">
        <v>7</v>
      </c>
      <c r="K2" s="20" t="s">
        <v>4</v>
      </c>
      <c r="L2" s="20" t="s">
        <v>12</v>
      </c>
      <c r="M2" s="20" t="s">
        <v>13</v>
      </c>
      <c r="N2" s="20" t="s">
        <v>8</v>
      </c>
    </row>
    <row r="3" spans="1:14" x14ac:dyDescent="0.25">
      <c r="A3" s="22"/>
      <c r="B3" s="12" t="s">
        <v>14</v>
      </c>
      <c r="C3" s="8"/>
      <c r="D3" s="12"/>
      <c r="E3" s="8"/>
      <c r="F3" s="12"/>
      <c r="G3" s="16"/>
      <c r="H3" s="12" t="s">
        <v>14</v>
      </c>
      <c r="I3" s="23"/>
      <c r="J3" s="12"/>
      <c r="K3" s="8"/>
      <c r="L3" s="9"/>
      <c r="M3" s="8"/>
      <c r="N3" s="24"/>
    </row>
    <row r="4" spans="1:14" ht="36.75" x14ac:dyDescent="0.25">
      <c r="A4" s="25">
        <v>17.32</v>
      </c>
      <c r="B4" s="26" t="s">
        <v>15</v>
      </c>
      <c r="C4" s="81">
        <v>2</v>
      </c>
      <c r="D4" s="14"/>
      <c r="E4" s="7"/>
      <c r="F4" s="26"/>
      <c r="G4" s="17"/>
      <c r="H4" s="27"/>
      <c r="I4" s="83">
        <v>2</v>
      </c>
      <c r="J4" s="28"/>
      <c r="K4" s="7"/>
      <c r="L4" s="29"/>
      <c r="M4" s="7"/>
      <c r="N4" s="82">
        <f>C4+E4+G4+I4+K4</f>
        <v>4</v>
      </c>
    </row>
    <row r="5" spans="1:14" x14ac:dyDescent="0.25">
      <c r="A5" s="13"/>
      <c r="B5" s="1" t="s">
        <v>16</v>
      </c>
      <c r="C5" s="10"/>
      <c r="D5" s="31"/>
      <c r="E5" s="10"/>
      <c r="F5" s="1" t="s">
        <v>16</v>
      </c>
      <c r="G5" s="10"/>
      <c r="H5" s="31"/>
      <c r="I5" s="10"/>
      <c r="J5" s="1" t="s">
        <v>16</v>
      </c>
      <c r="K5" s="10"/>
      <c r="L5" s="32"/>
      <c r="M5" s="6"/>
      <c r="N5" s="33"/>
    </row>
    <row r="6" spans="1:14" ht="24.75" x14ac:dyDescent="0.25">
      <c r="A6" s="22"/>
      <c r="B6" s="19" t="s">
        <v>17</v>
      </c>
      <c r="C6" s="8"/>
      <c r="D6" s="9"/>
      <c r="E6" s="8"/>
      <c r="F6" s="19" t="s">
        <v>31</v>
      </c>
      <c r="G6" s="8"/>
      <c r="H6" s="9"/>
      <c r="I6" s="8"/>
      <c r="J6" s="19" t="s">
        <v>29</v>
      </c>
      <c r="K6" s="34"/>
      <c r="L6" s="35"/>
      <c r="M6" s="18"/>
      <c r="N6" s="24"/>
    </row>
    <row r="7" spans="1:14" ht="24.75" x14ac:dyDescent="0.25">
      <c r="A7" s="22"/>
      <c r="B7" s="19" t="s">
        <v>18</v>
      </c>
      <c r="C7" s="8"/>
      <c r="D7" s="76"/>
      <c r="E7" s="8"/>
      <c r="F7" s="19" t="s">
        <v>18</v>
      </c>
      <c r="G7" s="8"/>
      <c r="H7" s="9"/>
      <c r="I7" s="8"/>
      <c r="J7" s="19" t="s">
        <v>18</v>
      </c>
      <c r="K7" s="34"/>
      <c r="L7" s="36"/>
      <c r="M7" s="8"/>
      <c r="N7" s="24"/>
    </row>
    <row r="8" spans="1:14" ht="36.75" x14ac:dyDescent="0.25">
      <c r="A8" s="25">
        <v>14</v>
      </c>
      <c r="B8" s="64" t="s">
        <v>19</v>
      </c>
      <c r="C8" s="7">
        <v>1.07</v>
      </c>
      <c r="D8" s="77"/>
      <c r="E8" s="7"/>
      <c r="F8" s="64" t="s">
        <v>20</v>
      </c>
      <c r="G8" s="7">
        <v>1.08</v>
      </c>
      <c r="H8" s="29"/>
      <c r="I8" s="7"/>
      <c r="J8" s="64" t="s">
        <v>21</v>
      </c>
      <c r="K8" s="11">
        <v>1.08</v>
      </c>
      <c r="L8" s="37"/>
      <c r="M8" s="7"/>
      <c r="N8" s="38">
        <f>C8+E8+G8+I8+K8</f>
        <v>3.2300000000000004</v>
      </c>
    </row>
    <row r="9" spans="1:14" ht="36.75" x14ac:dyDescent="0.25">
      <c r="A9" s="39"/>
      <c r="B9" s="40"/>
      <c r="C9" s="41"/>
      <c r="D9" s="42"/>
      <c r="E9" s="41"/>
      <c r="F9" s="43"/>
      <c r="G9" s="44"/>
      <c r="H9" s="40" t="s">
        <v>22</v>
      </c>
      <c r="I9" s="78"/>
      <c r="J9" s="43"/>
      <c r="K9" s="45"/>
      <c r="L9" s="43"/>
      <c r="M9" s="45"/>
      <c r="N9" s="46"/>
    </row>
    <row r="10" spans="1:14" x14ac:dyDescent="0.25">
      <c r="A10" s="25">
        <v>6.5</v>
      </c>
      <c r="B10" s="47"/>
      <c r="C10" s="48"/>
      <c r="D10" s="47"/>
      <c r="E10" s="49"/>
      <c r="F10" s="47"/>
      <c r="G10" s="49"/>
      <c r="H10" s="47" t="s">
        <v>11</v>
      </c>
      <c r="I10" s="79">
        <v>1.5</v>
      </c>
      <c r="J10" s="47"/>
      <c r="K10" s="50"/>
      <c r="L10" s="47"/>
      <c r="M10" s="51"/>
      <c r="N10" s="52">
        <f>E10+I10</f>
        <v>1.5</v>
      </c>
    </row>
    <row r="11" spans="1:14" ht="72.75" x14ac:dyDescent="0.25">
      <c r="A11" s="25">
        <v>0.66</v>
      </c>
      <c r="B11" s="47"/>
      <c r="C11" s="48"/>
      <c r="D11" s="47"/>
      <c r="E11" s="49"/>
      <c r="F11" s="47"/>
      <c r="G11" s="49"/>
      <c r="H11" s="47" t="s">
        <v>23</v>
      </c>
      <c r="I11" s="79">
        <v>0.15</v>
      </c>
      <c r="J11" s="47"/>
      <c r="K11" s="50"/>
      <c r="L11" s="47"/>
      <c r="M11" s="51"/>
      <c r="N11" s="52">
        <f>E11+I11</f>
        <v>0.15</v>
      </c>
    </row>
    <row r="12" spans="1:14" ht="72.75" x14ac:dyDescent="0.25">
      <c r="A12" s="39">
        <v>0.5</v>
      </c>
      <c r="B12" s="53"/>
      <c r="C12" s="54"/>
      <c r="D12" s="53"/>
      <c r="E12" s="55"/>
      <c r="F12" s="53"/>
      <c r="G12" s="55"/>
      <c r="H12" s="53" t="s">
        <v>24</v>
      </c>
      <c r="I12" s="80">
        <v>0.12</v>
      </c>
      <c r="J12" s="53"/>
      <c r="K12" s="56"/>
      <c r="L12" s="53"/>
      <c r="M12" s="57"/>
      <c r="N12" s="58">
        <v>0.12</v>
      </c>
    </row>
    <row r="13" spans="1:14" x14ac:dyDescent="0.25">
      <c r="A13" s="59"/>
      <c r="B13" s="15"/>
      <c r="C13" s="7"/>
      <c r="D13" s="14"/>
      <c r="E13" s="7"/>
      <c r="F13" s="26"/>
      <c r="G13" s="17"/>
      <c r="H13" s="27"/>
      <c r="I13" s="17"/>
      <c r="J13" s="28"/>
      <c r="K13" s="7"/>
      <c r="L13" s="29"/>
      <c r="M13" s="7"/>
      <c r="N13" s="30"/>
    </row>
    <row r="14" spans="1:14" ht="24.75" x14ac:dyDescent="0.25">
      <c r="A14" s="60"/>
      <c r="B14" s="5"/>
      <c r="C14" s="61"/>
      <c r="D14" s="5"/>
      <c r="E14" s="62"/>
      <c r="F14" s="5" t="s">
        <v>25</v>
      </c>
      <c r="G14" s="33"/>
      <c r="H14" s="5"/>
      <c r="I14" s="61"/>
      <c r="J14" s="5"/>
      <c r="K14" s="33"/>
      <c r="L14" s="5"/>
      <c r="M14" s="5"/>
      <c r="N14" s="33"/>
    </row>
    <row r="15" spans="1:14" ht="24.75" x14ac:dyDescent="0.25">
      <c r="A15" s="63">
        <v>5.41</v>
      </c>
      <c r="B15" s="64"/>
      <c r="C15" s="26"/>
      <c r="D15" s="64"/>
      <c r="E15" s="65"/>
      <c r="F15" s="64" t="s">
        <v>26</v>
      </c>
      <c r="G15" s="30">
        <v>1.25</v>
      </c>
      <c r="H15" s="64"/>
      <c r="I15" s="26"/>
      <c r="J15" s="64"/>
      <c r="K15" s="30"/>
      <c r="L15" s="64"/>
      <c r="M15" s="64"/>
      <c r="N15" s="30">
        <f>C15+E15+G15+I15+K15</f>
        <v>1.25</v>
      </c>
    </row>
    <row r="16" spans="1:14" ht="23.25" x14ac:dyDescent="0.25">
      <c r="A16" s="60"/>
      <c r="B16" s="84"/>
      <c r="C16" s="85"/>
      <c r="D16" s="84" t="s">
        <v>32</v>
      </c>
      <c r="E16" s="85"/>
      <c r="F16" s="84"/>
      <c r="G16" s="85"/>
      <c r="H16" s="84"/>
      <c r="I16" s="85"/>
      <c r="J16" s="84" t="s">
        <v>32</v>
      </c>
      <c r="K16" s="85"/>
      <c r="L16" s="84"/>
      <c r="M16" s="86"/>
      <c r="N16" s="10"/>
    </row>
    <row r="17" spans="1:14" ht="34.5" x14ac:dyDescent="0.25">
      <c r="A17" s="63">
        <v>11.13</v>
      </c>
      <c r="B17" s="87"/>
      <c r="C17" s="88"/>
      <c r="D17" s="87" t="s">
        <v>33</v>
      </c>
      <c r="E17" s="88">
        <v>2</v>
      </c>
      <c r="F17" s="87"/>
      <c r="G17" s="88"/>
      <c r="H17" s="87"/>
      <c r="I17" s="88"/>
      <c r="J17" s="87" t="s">
        <v>34</v>
      </c>
      <c r="K17" s="88">
        <v>0.56999999999999995</v>
      </c>
      <c r="L17" s="87"/>
      <c r="M17" s="89"/>
      <c r="N17" s="11">
        <f>M17+K17+I17+G17+E17+C17</f>
        <v>2.57</v>
      </c>
    </row>
    <row r="18" spans="1:14" ht="23.25" x14ac:dyDescent="0.25">
      <c r="A18" s="60"/>
      <c r="B18" s="84"/>
      <c r="C18" s="85"/>
      <c r="D18" s="84" t="s">
        <v>35</v>
      </c>
      <c r="E18" s="85"/>
      <c r="F18" s="84"/>
      <c r="G18" s="85"/>
      <c r="H18" s="84"/>
      <c r="I18" s="85"/>
      <c r="J18" s="84" t="s">
        <v>35</v>
      </c>
      <c r="K18" s="85"/>
      <c r="L18" s="84"/>
      <c r="M18" s="86"/>
      <c r="N18" s="10"/>
    </row>
    <row r="19" spans="1:14" ht="34.5" x14ac:dyDescent="0.25">
      <c r="A19" s="63">
        <v>11.13</v>
      </c>
      <c r="B19" s="87"/>
      <c r="C19" s="88"/>
      <c r="D19" s="87" t="s">
        <v>36</v>
      </c>
      <c r="E19" s="88">
        <v>0.56999999999999995</v>
      </c>
      <c r="F19" s="87"/>
      <c r="G19" s="88"/>
      <c r="H19" s="87"/>
      <c r="I19" s="88"/>
      <c r="J19" s="87" t="s">
        <v>33</v>
      </c>
      <c r="K19" s="88">
        <v>2</v>
      </c>
      <c r="L19" s="87"/>
      <c r="M19" s="89"/>
      <c r="N19" s="11">
        <f>M19+K19+I19+G19+E19+C19</f>
        <v>2.57</v>
      </c>
    </row>
    <row r="20" spans="1:14" x14ac:dyDescent="0.25">
      <c r="A20" s="66">
        <f>SUM(A3:A19)</f>
        <v>66.650000000000006</v>
      </c>
      <c r="B20" s="14" t="s">
        <v>8</v>
      </c>
      <c r="C20" s="7">
        <f>SUM(C3:C19)</f>
        <v>3.0700000000000003</v>
      </c>
      <c r="D20" s="28"/>
      <c r="E20" s="7">
        <f>SUM(E3:E19)</f>
        <v>2.57</v>
      </c>
      <c r="F20" s="7"/>
      <c r="G20" s="7">
        <f>SUM(G3:G19)</f>
        <v>2.33</v>
      </c>
      <c r="H20" s="7"/>
      <c r="I20" s="7">
        <f>SUM(I3:I19)</f>
        <v>3.77</v>
      </c>
      <c r="J20" s="7"/>
      <c r="K20" s="7">
        <f>SUM(K3:K19)</f>
        <v>3.65</v>
      </c>
      <c r="L20" s="7"/>
      <c r="M20" s="7"/>
      <c r="N20" s="7">
        <f>SUM(N3:N19)</f>
        <v>15.39</v>
      </c>
    </row>
    <row r="21" spans="1:14" x14ac:dyDescent="0.25">
      <c r="B21" s="2"/>
      <c r="F21" s="67"/>
      <c r="J21" s="4"/>
      <c r="L21" s="68"/>
      <c r="M21" s="68"/>
    </row>
    <row r="22" spans="1:14" x14ac:dyDescent="0.25">
      <c r="B22" s="2" t="s">
        <v>9</v>
      </c>
      <c r="F22" s="69" t="s">
        <v>37</v>
      </c>
      <c r="H22" s="70" t="s">
        <v>27</v>
      </c>
      <c r="I22" s="70"/>
      <c r="J22" s="71"/>
      <c r="K22" s="72"/>
      <c r="L22" s="73"/>
      <c r="M22" s="68"/>
    </row>
    <row r="23" spans="1:14" x14ac:dyDescent="0.25">
      <c r="B23" s="2" t="s">
        <v>10</v>
      </c>
      <c r="H23" s="74">
        <f>N20*4.33</f>
        <v>66.6387</v>
      </c>
      <c r="J23" s="70"/>
      <c r="K23" s="70"/>
      <c r="L23" s="68"/>
    </row>
    <row r="24" spans="1:14" x14ac:dyDescent="0.25">
      <c r="B24" s="2" t="s">
        <v>28</v>
      </c>
      <c r="F24" s="75"/>
      <c r="L24" s="68"/>
    </row>
    <row r="27" spans="1:14" x14ac:dyDescent="0.25">
      <c r="H27" t="s">
        <v>38</v>
      </c>
    </row>
  </sheetData>
  <pageMargins left="0.23622047244094488" right="0.23622047244094488" top="0.15748031496062992" bottom="0.15748031496062992" header="0.31496062992125984" footer="0.31496062992125984"/>
  <pageSetup paperSize="9" scale="8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7.42578125" customWidth="1"/>
    <col min="3" max="3" width="7.42578125" customWidth="1"/>
    <col min="4" max="4" width="8.85546875" customWidth="1"/>
    <col min="5" max="5" width="7.85546875" customWidth="1"/>
    <col min="7" max="7" width="8" customWidth="1"/>
    <col min="9" max="9" width="7.7109375" customWidth="1"/>
    <col min="11" max="11" width="8.42578125" customWidth="1"/>
    <col min="12" max="12" width="8.7109375" customWidth="1"/>
    <col min="13" max="14" width="9.5703125" customWidth="1"/>
  </cols>
  <sheetData>
    <row r="1" spans="1:14" x14ac:dyDescent="0.25">
      <c r="B1" t="s">
        <v>30</v>
      </c>
    </row>
    <row r="2" spans="1:14" x14ac:dyDescent="0.25">
      <c r="A2" s="20" t="s">
        <v>0</v>
      </c>
      <c r="B2" s="3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4</v>
      </c>
      <c r="H2" s="20" t="s">
        <v>6</v>
      </c>
      <c r="I2" s="20" t="s">
        <v>4</v>
      </c>
      <c r="J2" s="20" t="s">
        <v>7</v>
      </c>
      <c r="K2" s="20" t="s">
        <v>4</v>
      </c>
      <c r="L2" s="20" t="s">
        <v>12</v>
      </c>
      <c r="M2" s="20" t="s">
        <v>13</v>
      </c>
      <c r="N2" s="20" t="s">
        <v>8</v>
      </c>
    </row>
    <row r="3" spans="1:14" x14ac:dyDescent="0.25">
      <c r="A3" s="22"/>
      <c r="B3" s="12" t="s">
        <v>14</v>
      </c>
      <c r="C3" s="8"/>
      <c r="D3" s="12"/>
      <c r="E3" s="8"/>
      <c r="F3" s="12"/>
      <c r="G3" s="16"/>
      <c r="H3" s="12" t="s">
        <v>14</v>
      </c>
      <c r="I3" s="23"/>
      <c r="J3" s="12"/>
      <c r="K3" s="8"/>
      <c r="L3" s="9"/>
      <c r="M3" s="8"/>
      <c r="N3" s="24"/>
    </row>
    <row r="4" spans="1:14" ht="36.75" x14ac:dyDescent="0.25">
      <c r="A4" s="25">
        <v>17.32</v>
      </c>
      <c r="B4" s="26" t="s">
        <v>15</v>
      </c>
      <c r="C4" s="81">
        <v>2</v>
      </c>
      <c r="D4" s="14"/>
      <c r="E4" s="7"/>
      <c r="F4" s="26"/>
      <c r="G4" s="17"/>
      <c r="H4" s="27"/>
      <c r="I4" s="83">
        <v>2</v>
      </c>
      <c r="J4" s="28"/>
      <c r="K4" s="7"/>
      <c r="L4" s="29"/>
      <c r="M4" s="7"/>
      <c r="N4" s="82">
        <f>C4+E4+G4+I4+K4</f>
        <v>4</v>
      </c>
    </row>
    <row r="5" spans="1:14" x14ac:dyDescent="0.25">
      <c r="A5" s="13"/>
      <c r="B5" s="1" t="s">
        <v>16</v>
      </c>
      <c r="C5" s="10"/>
      <c r="D5" s="31"/>
      <c r="E5" s="10"/>
      <c r="F5" s="1" t="s">
        <v>16</v>
      </c>
      <c r="G5" s="10"/>
      <c r="H5" s="31"/>
      <c r="I5" s="10"/>
      <c r="J5" s="1" t="s">
        <v>16</v>
      </c>
      <c r="K5" s="10"/>
      <c r="L5" s="32"/>
      <c r="M5" s="6"/>
      <c r="N5" s="33"/>
    </row>
    <row r="6" spans="1:14" ht="24.75" x14ac:dyDescent="0.25">
      <c r="A6" s="22"/>
      <c r="B6" s="19" t="s">
        <v>17</v>
      </c>
      <c r="C6" s="8"/>
      <c r="D6" s="9"/>
      <c r="E6" s="8"/>
      <c r="F6" s="19" t="s">
        <v>31</v>
      </c>
      <c r="G6" s="8"/>
      <c r="H6" s="9"/>
      <c r="I6" s="8"/>
      <c r="J6" s="19" t="s">
        <v>29</v>
      </c>
      <c r="K6" s="34"/>
      <c r="L6" s="35"/>
      <c r="M6" s="18"/>
      <c r="N6" s="24"/>
    </row>
    <row r="7" spans="1:14" ht="24.75" x14ac:dyDescent="0.25">
      <c r="A7" s="22"/>
      <c r="B7" s="19" t="s">
        <v>18</v>
      </c>
      <c r="C7" s="8"/>
      <c r="D7" s="76"/>
      <c r="E7" s="8"/>
      <c r="F7" s="19" t="s">
        <v>18</v>
      </c>
      <c r="G7" s="8"/>
      <c r="H7" s="9"/>
      <c r="I7" s="8"/>
      <c r="J7" s="19" t="s">
        <v>18</v>
      </c>
      <c r="K7" s="34"/>
      <c r="L7" s="36"/>
      <c r="M7" s="8"/>
      <c r="N7" s="24"/>
    </row>
    <row r="8" spans="1:14" ht="36.75" x14ac:dyDescent="0.25">
      <c r="A8" s="25">
        <v>14</v>
      </c>
      <c r="B8" s="64" t="s">
        <v>19</v>
      </c>
      <c r="C8" s="7">
        <v>1.07</v>
      </c>
      <c r="D8" s="77"/>
      <c r="E8" s="7"/>
      <c r="F8" s="64" t="s">
        <v>20</v>
      </c>
      <c r="G8" s="7">
        <v>1.08</v>
      </c>
      <c r="H8" s="29"/>
      <c r="I8" s="7"/>
      <c r="J8" s="64" t="s">
        <v>21</v>
      </c>
      <c r="K8" s="11">
        <v>1.08</v>
      </c>
      <c r="L8" s="37"/>
      <c r="M8" s="7"/>
      <c r="N8" s="38">
        <f>C8+E8+G8+I8+K8</f>
        <v>3.2300000000000004</v>
      </c>
    </row>
    <row r="9" spans="1:14" ht="36.75" x14ac:dyDescent="0.25">
      <c r="A9" s="39"/>
      <c r="B9" s="40"/>
      <c r="C9" s="41"/>
      <c r="D9" s="42"/>
      <c r="E9" s="41"/>
      <c r="F9" s="43"/>
      <c r="G9" s="44"/>
      <c r="H9" s="40" t="s">
        <v>22</v>
      </c>
      <c r="I9" s="78"/>
      <c r="J9" s="43"/>
      <c r="K9" s="45"/>
      <c r="L9" s="43"/>
      <c r="M9" s="45"/>
      <c r="N9" s="46"/>
    </row>
    <row r="10" spans="1:14" x14ac:dyDescent="0.25">
      <c r="A10" s="25">
        <v>6.5</v>
      </c>
      <c r="B10" s="47"/>
      <c r="C10" s="48"/>
      <c r="D10" s="47"/>
      <c r="E10" s="49"/>
      <c r="F10" s="47"/>
      <c r="G10" s="49"/>
      <c r="H10" s="47" t="s">
        <v>11</v>
      </c>
      <c r="I10" s="79">
        <v>1.5</v>
      </c>
      <c r="J10" s="47"/>
      <c r="K10" s="50"/>
      <c r="L10" s="47"/>
      <c r="M10" s="51"/>
      <c r="N10" s="52">
        <f>E10+I10</f>
        <v>1.5</v>
      </c>
    </row>
    <row r="11" spans="1:14" ht="72.75" x14ac:dyDescent="0.25">
      <c r="A11" s="25">
        <v>0.66</v>
      </c>
      <c r="B11" s="47"/>
      <c r="C11" s="48"/>
      <c r="D11" s="47"/>
      <c r="E11" s="49"/>
      <c r="F11" s="47"/>
      <c r="G11" s="49"/>
      <c r="H11" s="47" t="s">
        <v>23</v>
      </c>
      <c r="I11" s="79">
        <v>0.15</v>
      </c>
      <c r="J11" s="47"/>
      <c r="K11" s="50"/>
      <c r="L11" s="47"/>
      <c r="M11" s="51"/>
      <c r="N11" s="52">
        <f>E11+I11</f>
        <v>0.15</v>
      </c>
    </row>
    <row r="12" spans="1:14" ht="72.75" x14ac:dyDescent="0.25">
      <c r="A12" s="39">
        <v>0.5</v>
      </c>
      <c r="B12" s="53"/>
      <c r="C12" s="54"/>
      <c r="D12" s="53"/>
      <c r="E12" s="55"/>
      <c r="F12" s="53"/>
      <c r="G12" s="55"/>
      <c r="H12" s="53" t="s">
        <v>24</v>
      </c>
      <c r="I12" s="80">
        <v>0.12</v>
      </c>
      <c r="J12" s="53"/>
      <c r="K12" s="56"/>
      <c r="L12" s="53"/>
      <c r="M12" s="57"/>
      <c r="N12" s="58">
        <v>0.12</v>
      </c>
    </row>
    <row r="13" spans="1:14" x14ac:dyDescent="0.25">
      <c r="A13" s="59"/>
      <c r="B13" s="15"/>
      <c r="C13" s="7"/>
      <c r="D13" s="14"/>
      <c r="E13" s="7"/>
      <c r="F13" s="26"/>
      <c r="G13" s="17"/>
      <c r="H13" s="27"/>
      <c r="I13" s="17"/>
      <c r="J13" s="28"/>
      <c r="K13" s="7"/>
      <c r="L13" s="29"/>
      <c r="M13" s="7"/>
      <c r="N13" s="30"/>
    </row>
    <row r="14" spans="1:14" ht="24.75" x14ac:dyDescent="0.25">
      <c r="A14" s="60"/>
      <c r="B14" s="5"/>
      <c r="C14" s="61"/>
      <c r="D14" s="5"/>
      <c r="E14" s="62"/>
      <c r="F14" s="5" t="s">
        <v>25</v>
      </c>
      <c r="G14" s="33"/>
      <c r="H14" s="5"/>
      <c r="I14" s="61"/>
      <c r="J14" s="5"/>
      <c r="K14" s="33"/>
      <c r="L14" s="5"/>
      <c r="M14" s="5"/>
      <c r="N14" s="33"/>
    </row>
    <row r="15" spans="1:14" ht="24.75" x14ac:dyDescent="0.25">
      <c r="A15" s="63">
        <v>5.41</v>
      </c>
      <c r="B15" s="64"/>
      <c r="C15" s="26"/>
      <c r="D15" s="64"/>
      <c r="E15" s="65"/>
      <c r="F15" s="64" t="s">
        <v>26</v>
      </c>
      <c r="G15" s="30">
        <v>1.25</v>
      </c>
      <c r="H15" s="64"/>
      <c r="I15" s="26"/>
      <c r="J15" s="64"/>
      <c r="K15" s="30"/>
      <c r="L15" s="64"/>
      <c r="M15" s="64"/>
      <c r="N15" s="30">
        <f>C15+E15+G15+I15+K15</f>
        <v>1.25</v>
      </c>
    </row>
    <row r="16" spans="1:14" x14ac:dyDescent="0.25">
      <c r="A16" s="66">
        <f>SUM(A3:A15)</f>
        <v>44.39</v>
      </c>
      <c r="B16" s="14" t="s">
        <v>8</v>
      </c>
      <c r="C16" s="7">
        <f>SUM(C3:C15)</f>
        <v>3.0700000000000003</v>
      </c>
      <c r="D16" s="28"/>
      <c r="E16" s="7"/>
      <c r="F16" s="7"/>
      <c r="G16" s="7">
        <f>SUM(G3:G15)</f>
        <v>2.33</v>
      </c>
      <c r="H16" s="7"/>
      <c r="I16" s="7">
        <f>SUM(I3:I15)</f>
        <v>3.77</v>
      </c>
      <c r="J16" s="7"/>
      <c r="K16" s="7">
        <f>SUM(K3:K15)</f>
        <v>1.08</v>
      </c>
      <c r="L16" s="7"/>
      <c r="M16" s="7"/>
      <c r="N16" s="7">
        <f>SUM(N3:N15)</f>
        <v>10.25</v>
      </c>
    </row>
    <row r="17" spans="2:13" x14ac:dyDescent="0.25">
      <c r="B17" s="2"/>
      <c r="F17" s="67"/>
      <c r="J17" s="4"/>
      <c r="L17" s="68"/>
      <c r="M17" s="68"/>
    </row>
    <row r="18" spans="2:13" x14ac:dyDescent="0.25">
      <c r="B18" s="2" t="s">
        <v>9</v>
      </c>
      <c r="F18" s="69">
        <v>44911</v>
      </c>
      <c r="H18" s="70" t="s">
        <v>27</v>
      </c>
      <c r="I18" s="70"/>
      <c r="J18" s="71"/>
      <c r="K18" s="72"/>
      <c r="L18" s="73"/>
      <c r="M18" s="68"/>
    </row>
    <row r="19" spans="2:13" x14ac:dyDescent="0.25">
      <c r="B19" s="2" t="s">
        <v>10</v>
      </c>
      <c r="H19" s="74">
        <f>N16*4.33</f>
        <v>44.3825</v>
      </c>
      <c r="J19" s="70"/>
      <c r="K19" s="70"/>
      <c r="L19" s="68"/>
    </row>
    <row r="20" spans="2:13" x14ac:dyDescent="0.25">
      <c r="B20" s="2" t="s">
        <v>28</v>
      </c>
      <c r="F20" s="75"/>
      <c r="L20" s="68"/>
    </row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SU PLANNING 24,02,2023</vt:lpstr>
      <vt:lpstr>SU PLANNING 21,02,2023</vt:lpstr>
      <vt:lpstr>SU PLANNING 06,02,2023</vt:lpstr>
      <vt:lpstr>SU PLANNING 03,02,2023</vt:lpstr>
      <vt:lpstr>SU PLANNING 16,12,2022</vt:lpstr>
      <vt:lpstr>'SU PLANNING 16,12,2022'!Área_de_impresión</vt:lpstr>
      <vt:lpstr>'SU PLANNING 21,02,2023'!Área_de_impresión</vt:lpstr>
      <vt:lpstr>'SU PLANNING 24,02,2023'!Área_de_impresión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2023-02-21T09:14:50Z</cp:lastPrinted>
  <dcterms:created xsi:type="dcterms:W3CDTF">2022-10-04T11:48:33Z</dcterms:created>
  <dcterms:modified xsi:type="dcterms:W3CDTF">2023-03-23T07:40:21Z</dcterms:modified>
</cp:coreProperties>
</file>