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3,04,2023" sheetId="31" r:id="rId1"/>
    <sheet name="SU PLANNING 10,03,2023" sheetId="30" r:id="rId2"/>
    <sheet name="SU PLANNING 06,03,2023" sheetId="28" r:id="rId3"/>
    <sheet name="SU PLANNING 04,03,2023" sheetId="29" r:id="rId4"/>
    <sheet name="SU PLANNING 03,03,2023" sheetId="27" r:id="rId5"/>
    <sheet name="SU PLANNING 01,03,2023" sheetId="26" r:id="rId6"/>
    <sheet name="SU PLANNING 20,02,23" sheetId="25" r:id="rId7"/>
    <sheet name="SU PLANNIONG 13,02,23" sheetId="24" r:id="rId8"/>
    <sheet name="SU PLANNING 03,02,23" sheetId="22" r:id="rId9"/>
    <sheet name="SU PLANNING 02,02,23" sheetId="21" r:id="rId10"/>
    <sheet name="SU PLANNING 01,02,2023" sheetId="20" r:id="rId11"/>
    <sheet name="SU PLANNING 28,01,2023" sheetId="19" r:id="rId12"/>
    <sheet name="SU PLANNING 23,01,2023" sheetId="18" r:id="rId13"/>
    <sheet name="SU PLANNING 17,01,2023" sheetId="17" r:id="rId14"/>
    <sheet name="SU PLANNING 12,01,2023" sheetId="15" r:id="rId15"/>
    <sheet name="SU PLANNING 11,01,2023" sheetId="14" r:id="rId16"/>
    <sheet name="SU PLANNING 03,01,2023" sheetId="12" r:id="rId17"/>
    <sheet name="SU PLANNING 20,12,2022" sheetId="10" r:id="rId18"/>
    <sheet name="su planning 16,12,22" sheetId="13" r:id="rId19"/>
    <sheet name="SU PLANNING 12,12,22" sheetId="11" r:id="rId20"/>
    <sheet name="SU PLANNING 09,12,2022" sheetId="8" r:id="rId21"/>
    <sheet name="SU PLANNING 03,05,2022" sheetId="6" r:id="rId22"/>
    <sheet name="SU PLANNING 01.05,2022" sheetId="7" r:id="rId23"/>
    <sheet name="SU PLANNING 16,04,2022" sheetId="5" r:id="rId24"/>
    <sheet name="SU PLANNING 01.04.22" sheetId="4" r:id="rId25"/>
    <sheet name="SU PLANNING 26,03,2022" sheetId="3" r:id="rId26"/>
    <sheet name="SU PLANNING 25,03,2022" sheetId="2" r:id="rId27"/>
    <sheet name="SU PLANNING 23,03,2022" sheetId="1" r:id="rId28"/>
  </sheets>
  <definedNames>
    <definedName name="_xlnm.Print_Area" localSheetId="10">'SU PLANNING 01,02,2023'!$A$1:$N$13</definedName>
    <definedName name="_xlnm.Print_Area" localSheetId="5">'SU PLANNING 01,03,2023'!$A$1:$N$35</definedName>
    <definedName name="_xlnm.Print_Area" localSheetId="9">'SU PLANNING 02,02,23'!$A$1:$N$14</definedName>
    <definedName name="_xlnm.Print_Area" localSheetId="16">'SU PLANNING 03,01,2023'!$A$1:$N$29</definedName>
    <definedName name="_xlnm.Print_Area" localSheetId="8">'SU PLANNING 03,02,23'!$A$1:$N$15</definedName>
    <definedName name="_xlnm.Print_Area" localSheetId="4">'SU PLANNING 03,03,2023'!$A$1:$N$37</definedName>
    <definedName name="_xlnm.Print_Area" localSheetId="3">'SU PLANNING 04,03,2023'!$A$1:$N$39</definedName>
    <definedName name="_xlnm.Print_Area" localSheetId="2">'SU PLANNING 06,03,2023'!$A$1:$N$39</definedName>
    <definedName name="_xlnm.Print_Area" localSheetId="20">'SU PLANNING 09,12,2022'!$A$1:$N$10</definedName>
    <definedName name="_xlnm.Print_Area" localSheetId="1">'SU PLANNING 10,03,2023'!$A$1:$N$43</definedName>
    <definedName name="_xlnm.Print_Area" localSheetId="15">'SU PLANNING 11,01,2023'!$A$1:$N$11</definedName>
    <definedName name="_xlnm.Print_Area" localSheetId="14">'SU PLANNING 12,01,2023'!$A$1:$N$9</definedName>
    <definedName name="_xlnm.Print_Area" localSheetId="19">'SU PLANNING 12,12,22'!$A$1:$N$29</definedName>
    <definedName name="_xlnm.Print_Area" localSheetId="18">'su planning 16,12,22'!$A$1:$N$29</definedName>
    <definedName name="_xlnm.Print_Area" localSheetId="13">'SU PLANNING 17,01,2023'!$A$1:$N$9</definedName>
    <definedName name="_xlnm.Print_Area" localSheetId="6">'SU PLANNING 20,02,23'!$A$1:$N$27</definedName>
    <definedName name="_xlnm.Print_Area" localSheetId="17">'SU PLANNING 20,12,2022'!$A$1:$N$30</definedName>
    <definedName name="_xlnm.Print_Area" localSheetId="12">'SU PLANNING 23,01,2023'!$A$1:$N$11</definedName>
    <definedName name="_xlnm.Print_Area" localSheetId="11">'SU PLANNING 28,01,2023'!$A$1:$N$9</definedName>
    <definedName name="_xlnm.Print_Area" localSheetId="7">'SU PLANNIONG 13,02,23'!$A$1:$N$25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1" l="1"/>
  <c r="K45" i="31"/>
  <c r="I45" i="31"/>
  <c r="G45" i="31"/>
  <c r="E45" i="31"/>
  <c r="C45" i="31"/>
  <c r="A45" i="31"/>
  <c r="N42" i="31" l="1"/>
  <c r="N40" i="31" l="1"/>
  <c r="D48" i="31" l="1"/>
  <c r="N38" i="31"/>
  <c r="N36" i="31"/>
  <c r="N34" i="31"/>
  <c r="N32" i="31"/>
  <c r="N24" i="31"/>
  <c r="N22" i="31"/>
  <c r="N18" i="31"/>
  <c r="N16" i="31"/>
  <c r="N14" i="31"/>
  <c r="E10" i="31"/>
  <c r="N10" i="31" s="1"/>
  <c r="N8" i="31"/>
  <c r="A8" i="31"/>
  <c r="N45" i="31"/>
  <c r="I48" i="31" s="1"/>
  <c r="K47" i="31" l="1"/>
  <c r="K39" i="30"/>
  <c r="I39" i="30"/>
  <c r="G39" i="30"/>
  <c r="C39" i="30"/>
  <c r="A39" i="30"/>
  <c r="N38" i="30"/>
  <c r="N36" i="30"/>
  <c r="D42" i="30" l="1"/>
  <c r="N34" i="30"/>
  <c r="N32" i="30"/>
  <c r="N24" i="30"/>
  <c r="N22" i="30"/>
  <c r="N18" i="30"/>
  <c r="N16" i="30"/>
  <c r="N14" i="30"/>
  <c r="E10" i="30"/>
  <c r="N10" i="30" s="1"/>
  <c r="N8" i="30"/>
  <c r="A8" i="30" s="1"/>
  <c r="N4" i="30"/>
  <c r="K35" i="28" l="1"/>
  <c r="I35" i="28"/>
  <c r="C35" i="28"/>
  <c r="N35" i="29"/>
  <c r="E35" i="29"/>
  <c r="A35" i="29"/>
  <c r="D38" i="29"/>
  <c r="K35" i="29"/>
  <c r="I35" i="29"/>
  <c r="G35" i="29"/>
  <c r="C35" i="29"/>
  <c r="N34" i="29"/>
  <c r="N32" i="29"/>
  <c r="N24" i="29"/>
  <c r="N22" i="29"/>
  <c r="N18" i="29"/>
  <c r="N16" i="29"/>
  <c r="N14" i="29"/>
  <c r="E10" i="29"/>
  <c r="N10" i="29" s="1"/>
  <c r="N8" i="29"/>
  <c r="A8" i="29"/>
  <c r="N4" i="29"/>
  <c r="E10" i="28" l="1"/>
  <c r="N10" i="28" s="1"/>
  <c r="N8" i="28"/>
  <c r="A8" i="28"/>
  <c r="N14" i="28"/>
  <c r="N16" i="28"/>
  <c r="N18" i="28"/>
  <c r="E12" i="27"/>
  <c r="N12" i="27" s="1"/>
  <c r="N10" i="27"/>
  <c r="A10" i="27" s="1"/>
  <c r="E12" i="26"/>
  <c r="N12" i="26" s="1"/>
  <c r="N10" i="26"/>
  <c r="A10" i="26" s="1"/>
  <c r="K31" i="26" l="1"/>
  <c r="I31" i="26"/>
  <c r="G31" i="26"/>
  <c r="C31" i="26"/>
  <c r="G35" i="28"/>
  <c r="N34" i="28"/>
  <c r="N32" i="28" l="1"/>
  <c r="K33" i="27" l="1"/>
  <c r="I33" i="27"/>
  <c r="G33" i="27"/>
  <c r="C33" i="27"/>
  <c r="D38" i="28"/>
  <c r="N24" i="28"/>
  <c r="N22" i="28"/>
  <c r="N4" i="28"/>
  <c r="D36" i="27" l="1"/>
  <c r="N26" i="27"/>
  <c r="N24" i="27"/>
  <c r="N20" i="27"/>
  <c r="N18" i="27"/>
  <c r="N16" i="27"/>
  <c r="N6" i="27"/>
  <c r="D34" i="26" l="1"/>
  <c r="N26" i="26"/>
  <c r="N24" i="26"/>
  <c r="N20" i="26"/>
  <c r="N18" i="26"/>
  <c r="N16" i="26"/>
  <c r="N6" i="26"/>
  <c r="N23" i="25" l="1"/>
  <c r="K23" i="25"/>
  <c r="I23" i="25"/>
  <c r="G23" i="25"/>
  <c r="E23" i="25"/>
  <c r="C23" i="25"/>
  <c r="A23" i="25"/>
  <c r="D26" i="25" l="1"/>
  <c r="N20" i="25"/>
  <c r="N18" i="25"/>
  <c r="N14" i="25"/>
  <c r="N12" i="25"/>
  <c r="N10" i="25"/>
  <c r="N6" i="25"/>
  <c r="N21" i="24"/>
  <c r="K21" i="24"/>
  <c r="I21" i="24"/>
  <c r="G21" i="24"/>
  <c r="E21" i="24"/>
  <c r="C21" i="24"/>
  <c r="A21" i="24"/>
  <c r="N20" i="24"/>
  <c r="N18" i="24"/>
  <c r="N14" i="24"/>
  <c r="N12" i="24"/>
  <c r="N10" i="24"/>
  <c r="N6" i="24" l="1"/>
  <c r="N11" i="22"/>
  <c r="K11" i="22"/>
  <c r="E11" i="22"/>
  <c r="A11" i="22"/>
  <c r="N8" i="22"/>
  <c r="D24" i="24" l="1"/>
  <c r="I11" i="22"/>
  <c r="G11" i="22"/>
  <c r="C11" i="22"/>
  <c r="N9" i="21"/>
  <c r="K9" i="21"/>
  <c r="I9" i="21"/>
  <c r="G9" i="21"/>
  <c r="E9" i="21"/>
  <c r="C9" i="21"/>
  <c r="A9" i="21"/>
  <c r="N9" i="20"/>
  <c r="I9" i="20"/>
  <c r="E9" i="20"/>
  <c r="A9" i="20"/>
  <c r="D14" i="22" l="1"/>
  <c r="D12" i="21" l="1"/>
  <c r="D12" i="20" l="1"/>
  <c r="N7" i="18" l="1"/>
  <c r="E7" i="18"/>
  <c r="A7" i="18"/>
  <c r="I5" i="19"/>
  <c r="E5" i="19"/>
  <c r="D8" i="19"/>
  <c r="D10" i="18"/>
  <c r="M7" i="18"/>
  <c r="K7" i="18"/>
  <c r="C7" i="18"/>
  <c r="D8" i="17"/>
  <c r="N5" i="17"/>
  <c r="M5" i="17"/>
  <c r="K5" i="17"/>
  <c r="I5" i="17"/>
  <c r="E5" i="17"/>
  <c r="C5" i="17"/>
  <c r="A5" i="17"/>
  <c r="D8" i="15"/>
  <c r="M5" i="15"/>
  <c r="K5" i="15"/>
  <c r="I5" i="15"/>
  <c r="E5" i="15"/>
  <c r="C5" i="15"/>
  <c r="A5" i="15"/>
  <c r="N5" i="15"/>
  <c r="D10" i="14"/>
  <c r="M7" i="14"/>
  <c r="K7" i="14"/>
  <c r="I7" i="14"/>
  <c r="E7" i="14"/>
  <c r="C7" i="14"/>
  <c r="A7" i="14"/>
  <c r="N4" i="14"/>
  <c r="N7" i="14" s="1"/>
  <c r="D28" i="13" l="1"/>
  <c r="M25" i="13"/>
  <c r="K25" i="13"/>
  <c r="I25" i="13"/>
  <c r="E25" i="13"/>
  <c r="C25" i="13"/>
  <c r="A25" i="13"/>
  <c r="N21" i="13"/>
  <c r="N20" i="13"/>
  <c r="N18" i="13"/>
  <c r="N17" i="13"/>
  <c r="N16" i="13"/>
  <c r="N15" i="13"/>
  <c r="N14" i="13"/>
  <c r="N12" i="13"/>
  <c r="N10" i="13"/>
  <c r="N8" i="13"/>
  <c r="N6" i="13"/>
  <c r="N25" i="13" s="1"/>
  <c r="K27" i="13" s="1"/>
  <c r="A25" i="12" l="1"/>
  <c r="D28" i="12" l="1"/>
  <c r="M25" i="12"/>
  <c r="K25" i="12"/>
  <c r="I25" i="12"/>
  <c r="E25" i="12"/>
  <c r="C25" i="12"/>
  <c r="N22" i="12"/>
  <c r="N19" i="12"/>
  <c r="N18" i="12"/>
  <c r="N16" i="12"/>
  <c r="N15" i="12"/>
  <c r="N14" i="12"/>
  <c r="N13" i="12"/>
  <c r="N12" i="12"/>
  <c r="N10" i="12"/>
  <c r="N8" i="12"/>
  <c r="N6" i="12"/>
  <c r="N4" i="12"/>
  <c r="N25" i="12" l="1"/>
  <c r="N24" i="10"/>
  <c r="D29" i="10" l="1"/>
  <c r="M26" i="10"/>
  <c r="K26" i="10"/>
  <c r="I26" i="10"/>
  <c r="E26" i="10"/>
  <c r="C26" i="10"/>
  <c r="A26" i="10"/>
  <c r="N21" i="10"/>
  <c r="N20" i="10"/>
  <c r="N18" i="10"/>
  <c r="N17" i="10"/>
  <c r="N16" i="10"/>
  <c r="N15" i="10"/>
  <c r="N14" i="10"/>
  <c r="N12" i="10"/>
  <c r="N10" i="10"/>
  <c r="N8" i="10"/>
  <c r="N6" i="10"/>
  <c r="N25" i="11"/>
  <c r="K25" i="11"/>
  <c r="E25" i="11"/>
  <c r="A25" i="11"/>
  <c r="N21" i="11"/>
  <c r="N20" i="11"/>
  <c r="N18" i="11"/>
  <c r="N17" i="11"/>
  <c r="N16" i="11"/>
  <c r="N15" i="11"/>
  <c r="N14" i="11"/>
  <c r="N12" i="11"/>
  <c r="N10" i="11"/>
  <c r="N8" i="11"/>
  <c r="N6" i="11"/>
  <c r="N26" i="10" l="1"/>
  <c r="D28" i="11"/>
  <c r="K27" i="11"/>
  <c r="M25" i="11"/>
  <c r="I25" i="11"/>
  <c r="C25" i="11"/>
  <c r="D9" i="8" l="1"/>
  <c r="M6" i="8"/>
  <c r="I6" i="8"/>
  <c r="G6" i="8"/>
  <c r="C6" i="8"/>
  <c r="A6" i="8"/>
  <c r="N6" i="8"/>
  <c r="K8" i="8" s="1"/>
  <c r="M6" i="7" l="1"/>
  <c r="K6" i="7"/>
  <c r="I6" i="7"/>
  <c r="G6" i="7"/>
  <c r="E6" i="7"/>
  <c r="C6" i="7"/>
  <c r="A6" i="7"/>
  <c r="N5" i="7"/>
  <c r="N6" i="7" s="1"/>
  <c r="K8" i="7" s="1"/>
  <c r="K20" i="6" l="1"/>
  <c r="M20" i="6" l="1"/>
  <c r="I20" i="6"/>
  <c r="G20" i="6"/>
  <c r="E20" i="6"/>
  <c r="A20" i="6"/>
  <c r="C20" i="6"/>
  <c r="N19" i="6"/>
  <c r="N17" i="6"/>
  <c r="N15" i="6"/>
  <c r="N13" i="6"/>
  <c r="N11" i="6"/>
  <c r="N9" i="6"/>
  <c r="N7" i="6"/>
  <c r="N20" i="6" s="1"/>
  <c r="N5" i="6" l="1"/>
  <c r="K22" i="6" s="1"/>
  <c r="N19" i="5" l="1"/>
  <c r="M22" i="5"/>
  <c r="N17" i="5"/>
  <c r="N15" i="5"/>
  <c r="N13" i="5"/>
  <c r="N11" i="5"/>
  <c r="N9" i="5"/>
  <c r="N7" i="5"/>
  <c r="N5" i="5" l="1"/>
  <c r="N22" i="5" s="1"/>
  <c r="K22" i="5" l="1"/>
  <c r="I22" i="5"/>
  <c r="G22" i="5"/>
  <c r="E22" i="5"/>
  <c r="C22" i="5"/>
  <c r="A22" i="5"/>
  <c r="K24" i="5"/>
  <c r="K30" i="4" l="1"/>
  <c r="I30" i="4"/>
  <c r="N27" i="4" l="1"/>
  <c r="G30" i="4"/>
  <c r="E30" i="4"/>
  <c r="C30" i="4"/>
  <c r="A30" i="4"/>
  <c r="N29" i="4"/>
  <c r="N25" i="4"/>
  <c r="N23" i="4"/>
  <c r="N21" i="4"/>
  <c r="N19" i="4"/>
  <c r="N17" i="4"/>
  <c r="N15" i="4"/>
  <c r="N13" i="4"/>
  <c r="N11" i="4"/>
  <c r="N9" i="4"/>
  <c r="N7" i="4"/>
  <c r="N5" i="4"/>
  <c r="N4" i="4"/>
  <c r="N30" i="4" l="1"/>
  <c r="K32" i="4"/>
  <c r="N22" i="2"/>
  <c r="K22" i="2"/>
  <c r="I22" i="2"/>
  <c r="G22" i="2"/>
  <c r="E22" i="2"/>
  <c r="N12" i="3" l="1"/>
  <c r="K12" i="3"/>
  <c r="I12" i="3"/>
  <c r="G12" i="3"/>
  <c r="E12" i="3"/>
  <c r="C22" i="2"/>
  <c r="A22" i="2"/>
  <c r="N21" i="2"/>
  <c r="C12" i="3" l="1"/>
  <c r="A12" i="3"/>
  <c r="N11" i="3"/>
  <c r="N9" i="3"/>
  <c r="N7" i="3"/>
  <c r="N5" i="3"/>
  <c r="K14" i="3" s="1"/>
  <c r="N19" i="2"/>
  <c r="N17" i="2"/>
  <c r="N15" i="2"/>
  <c r="N13" i="2"/>
  <c r="N11" i="2" l="1"/>
  <c r="N9" i="2"/>
  <c r="N7" i="2"/>
  <c r="N5" i="2"/>
  <c r="K24" i="2" s="1"/>
  <c r="N11" i="1" l="1"/>
  <c r="N9" i="1"/>
  <c r="N7" i="1"/>
  <c r="N5" i="1"/>
  <c r="K12" i="1" l="1"/>
  <c r="I12" i="1"/>
  <c r="G12" i="1"/>
  <c r="E12" i="1"/>
  <c r="C12" i="1"/>
  <c r="A12" i="1"/>
  <c r="N12" i="1"/>
  <c r="K14" i="1" s="1"/>
</calcChain>
</file>

<file path=xl/sharedStrings.xml><?xml version="1.0" encoding="utf-8"?>
<sst xmlns="http://schemas.openxmlformats.org/spreadsheetml/2006/main" count="1464" uniqueCount="154">
  <si>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</si>
  <si>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</si>
  <si>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</si>
  <si>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</si>
  <si>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</si>
  <si>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</si>
  <si>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</si>
  <si>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</si>
  <si>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</si>
  <si>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</si>
  <si>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PORTAL</t>
  </si>
  <si>
    <t>COMPLETO</t>
  </si>
  <si>
    <t xml:space="preserve">Planning de trabajo entregado a la Trabajadora el </t>
  </si>
  <si>
    <t>TOTAL MES: (HORAS SEMANALES X4,33 SEMANAS</t>
  </si>
  <si>
    <t xml:space="preserve">Recibe la Trabajadora </t>
  </si>
  <si>
    <t>SANTIAGO 17</t>
  </si>
  <si>
    <t xml:space="preserve">COMPLETO + PATIO QUINCENAL </t>
  </si>
  <si>
    <t xml:space="preserve">SANTIAGO 1 </t>
  </si>
  <si>
    <t>SANTIAGO 1</t>
  </si>
  <si>
    <t xml:space="preserve">COMPLETO </t>
  </si>
  <si>
    <t>AVDA- Montserrat, 37</t>
  </si>
  <si>
    <t>CRA LIMONEROS 6</t>
  </si>
  <si>
    <t>23,03,2022</t>
  </si>
  <si>
    <t>YARITZA MONSALVE FRANCO</t>
  </si>
  <si>
    <t xml:space="preserve">EMPERADOR </t>
  </si>
  <si>
    <t xml:space="preserve">PORTAL </t>
  </si>
  <si>
    <t>CASTILLA</t>
  </si>
  <si>
    <t>ROPESA</t>
  </si>
  <si>
    <t>ALEJANDRÍA</t>
  </si>
  <si>
    <t xml:space="preserve">PORTAL +  GARAJE MENSUAL </t>
  </si>
  <si>
    <t>CUBRE A ROCIO DEL 23 AL 31 DE MARZO 2022</t>
  </si>
  <si>
    <t>25,03,2022</t>
  </si>
  <si>
    <t>CUBRE A SARA EL DIA 25,03,2022</t>
  </si>
  <si>
    <t>26,03,2022</t>
  </si>
  <si>
    <t>ACADEMY GUARARE</t>
  </si>
  <si>
    <t>GESGOLAN</t>
  </si>
  <si>
    <t>FARMACIA</t>
  </si>
  <si>
    <t xml:space="preserve">FARMACIA </t>
  </si>
  <si>
    <t>MTEZ, CAMPOS 28-30</t>
  </si>
  <si>
    <t>PORTAL+ACERA</t>
  </si>
  <si>
    <t>COMPLETO+ACERA</t>
  </si>
  <si>
    <t>CATEDRAL</t>
  </si>
  <si>
    <t>EDUARDO PEREZ ,4</t>
  </si>
  <si>
    <t>PUERTODULCE</t>
  </si>
  <si>
    <t>OLGA</t>
  </si>
  <si>
    <t>CAMPOMANES, 19</t>
  </si>
  <si>
    <t>C/REAL 35</t>
  </si>
  <si>
    <t>TREILÁN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</si>
  <si>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</si>
  <si>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</si>
  <si>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</si>
  <si>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</si>
  <si>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</si>
  <si>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>C/PADRE SANTAELLA 17</t>
  </si>
  <si>
    <t>01,04,2022</t>
  </si>
  <si>
    <t xml:space="preserve">EDF EVA </t>
  </si>
  <si>
    <t>CUBRE A YOHANY DEL  1 AL 15 DE ABRIL 2022</t>
  </si>
  <si>
    <t>CARRERO BLANCO</t>
  </si>
  <si>
    <t>PORTAL+1ERA PLANTA</t>
  </si>
  <si>
    <t>IMPERIAL I</t>
  </si>
  <si>
    <t>IMPERIAL II</t>
  </si>
  <si>
    <t>IMPERIAL III</t>
  </si>
  <si>
    <t>S. DIEGO DE ALCALA</t>
  </si>
  <si>
    <t>EDFI. CÁMARA</t>
  </si>
  <si>
    <t>PORTAL+ MENSUAL barrido de rampa y cambio de bolsas en papeleras</t>
  </si>
  <si>
    <t>PABLO IGLESIAS, 126</t>
  </si>
  <si>
    <t>PABLO IGLESIA,126</t>
  </si>
  <si>
    <t xml:space="preserve">ALBA </t>
  </si>
  <si>
    <t>16,04,2022</t>
  </si>
  <si>
    <t>CUBRE A MIMOUNT DEL 16 AL 30 DE ABRIL</t>
  </si>
  <si>
    <t>CUBRE A ISA DEL 18 ABRIL AL 1 DE MAYO</t>
  </si>
  <si>
    <t xml:space="preserve">CONFITERIA VIRGEN DEL CARMEN </t>
  </si>
  <si>
    <t>01,05,2022</t>
  </si>
  <si>
    <t>03,05,2022</t>
  </si>
  <si>
    <t>ALEJANDRA ABAD</t>
  </si>
  <si>
    <t xml:space="preserve">Firma : </t>
  </si>
  <si>
    <t>HORA DE ENTRADA:09:00 H.</t>
  </si>
  <si>
    <t>HORA DE ENTRADA: 16:00 H.</t>
  </si>
  <si>
    <t>HORA DE ENTRADA: 10:00 H.</t>
  </si>
  <si>
    <t>AMPLIACION DE SERVICIOS</t>
  </si>
  <si>
    <t>RSDAL.ZEUS PORTAL 1</t>
  </si>
  <si>
    <t>COMPLETO +  RETIRADA DE LA SUCIEDAD SIGNIFICATIVA Y DESMANCHADO EN SUELO DE SOPORTAL</t>
  </si>
  <si>
    <r>
      <rPr>
        <b/>
        <sz val="5"/>
        <color theme="1"/>
        <rFont val="Calibri"/>
        <family val="2"/>
        <scheme val="minor"/>
      </rPr>
      <t xml:space="preserve">PORTAL </t>
    </r>
    <r>
      <rPr>
        <sz val="5"/>
        <color theme="1"/>
        <rFont val="Calibri"/>
        <family val="2"/>
        <scheme val="minor"/>
      </rPr>
      <t xml:space="preserve">+ </t>
    </r>
    <r>
      <rPr>
        <b/>
        <sz val="5"/>
        <color theme="1"/>
        <rFont val="Calibri"/>
        <family val="2"/>
        <scheme val="minor"/>
      </rPr>
      <t xml:space="preserve">RELLANOS ACCESO A GARAJE </t>
    </r>
    <r>
      <rPr>
        <sz val="5"/>
        <color theme="1"/>
        <rFont val="Calibri"/>
        <family val="2"/>
        <scheme val="minor"/>
      </rPr>
      <t>+RETIRADA DE LA SUCIEDAD SIGNIFICATIVA Y DESMANCHADO EN SUELO DE SOPORTAL- QUINCENALMENTE BARRIDO Y FREGADO SOPORTAL</t>
    </r>
  </si>
  <si>
    <t>RSDAL.ZEUS PORTAL 2</t>
  </si>
  <si>
    <t>PORTAL + RELLANOS ACCESO A GARAJE.</t>
  </si>
  <si>
    <t>RSDAL.ZEUS PORTAL 3</t>
  </si>
  <si>
    <t xml:space="preserve">PORTAL + RELLANOS ACCESO A GARAJE +RETIRADA DE LA SUCIEDAD SIGNIFICATIVA Y DESMANCHADO EN SUELO DE SOPORTAL- QUINCENALMENTE BARRIDO Y FREGADO SOPORTAL </t>
  </si>
  <si>
    <t>RSDAL.ZEUS PORTAL 4</t>
  </si>
  <si>
    <t>PORTAL + RELLANOS ACCESO A GARAJE</t>
  </si>
  <si>
    <t>RSDAL.ZEUS PORTAL 5</t>
  </si>
  <si>
    <r>
      <rPr>
        <b/>
        <sz val="6"/>
        <color theme="1"/>
        <rFont val="Calibri"/>
        <family val="2"/>
        <scheme val="minor"/>
      </rPr>
      <t>QUINCENAL</t>
    </r>
    <r>
      <rPr>
        <sz val="6"/>
        <color theme="1"/>
        <rFont val="Calibri"/>
        <family val="2"/>
        <scheme val="minor"/>
      </rPr>
      <t xml:space="preserve"> BARRIDO Y FREGADO DE SUELO COMEDOR SOCIAL</t>
    </r>
  </si>
  <si>
    <r>
      <rPr>
        <b/>
        <sz val="6"/>
        <color theme="1"/>
        <rFont val="Calibri"/>
        <family val="2"/>
        <scheme val="minor"/>
      </rPr>
      <t>QUINCENALMENTE</t>
    </r>
    <r>
      <rPr>
        <sz val="6"/>
        <color theme="1"/>
        <rFont val="Calibri"/>
        <family val="2"/>
        <scheme val="minor"/>
      </rPr>
      <t xml:space="preserve"> LIMPIEZA DE GIMNASIO.</t>
    </r>
  </si>
  <si>
    <t>RETIRADA DE SUCIEDAD SIGNIFICATIVA EN SUELO DE ZONA INFANTIL Y LIMPIEZA DE COLUMPIOS.</t>
  </si>
  <si>
    <t>RETIRADA DE SUCIEDAD SIGNIFICATIVA EN SUELO DE ZONA COMUNITARIA EXTERIOR Y CAMBIO DE BOLSAS EN PAPELERAS.</t>
  </si>
  <si>
    <r>
      <t xml:space="preserve">SEMANALMENTE GARAJE: </t>
    </r>
    <r>
      <rPr>
        <sz val="5"/>
        <color theme="1"/>
        <rFont val="Calibri"/>
        <family val="2"/>
        <scheme val="minor"/>
      </rPr>
      <t>RETIRADA DE LA SUCIEDAD MAS SIGNIFICATIVA EN RAMPAS Y ENTRADA DE GARAJE. CAMBIO DE BOLSAS EN PAPELERAS Y REPOSICION.</t>
    </r>
  </si>
  <si>
    <t>BARRIDO Y FREGADO DE ACCESO PEATONAL EN GARAJE FASE 2</t>
  </si>
  <si>
    <t>BAÑOS</t>
  </si>
  <si>
    <t>cubre baja de Cristina Cesar desde el 12,12,2022</t>
  </si>
  <si>
    <t>Entrada : 09:00 h el servicio ser realizara los días 21/12/2022 ; 28/12/2022; 04/01/2023; 11/01/2023</t>
  </si>
  <si>
    <t>IMPRESIÓN DIGITAL vivienda toyo c/ juegos de Beirud,13</t>
  </si>
  <si>
    <t>BABILONIA</t>
  </si>
  <si>
    <t>H. ENTRADA 09,30H</t>
  </si>
  <si>
    <t>el 16,12,2022 no se hace la vivienda de Alejandra Abad.</t>
  </si>
  <si>
    <t xml:space="preserve">cubre vacaciones  de almudena </t>
  </si>
  <si>
    <t>y se vuelve a reflejar el servicio en la vivienda de alejandra Abad</t>
  </si>
  <si>
    <t>vivenda de alejadra abad se hace el 10,17,24 y 31 de enero solo los martes incentivo</t>
  </si>
  <si>
    <t>la vivienda de alejandra abad se hace los martes como incentivo</t>
  </si>
  <si>
    <t xml:space="preserve">la vivienda de alejandra abad se hace los martes </t>
  </si>
  <si>
    <t>SACROMONTE</t>
  </si>
  <si>
    <t>PORTAL + RELLANOS Y ESCALERAS A LA MITAD</t>
  </si>
  <si>
    <t>SOC.ANDALUZA DE SERVICIO SANITARIOS</t>
  </si>
  <si>
    <t>JUEVES DIA 02,02,2023 ULTIMO SERVICIO</t>
  </si>
  <si>
    <t xml:space="preserve">LAS SIAMESAS </t>
  </si>
  <si>
    <t xml:space="preserve">RETIRADA DE BASURA </t>
  </si>
  <si>
    <t>CONSULADO</t>
  </si>
  <si>
    <t>MARROQUI</t>
  </si>
  <si>
    <t>TERMINA LA SUSTITUCION DE VERONICA</t>
  </si>
  <si>
    <t>coge el edif. Jorge guillen</t>
  </si>
  <si>
    <t xml:space="preserve">JORGE GUILLEN PORTAL 1 </t>
  </si>
  <si>
    <t>JORGE GUILLEN PORTAL 1</t>
  </si>
  <si>
    <t>LIMPIEZA DE LAS DOS PUERTAS, BARRIDO DE ACERA QUE BORDEA EL EDF.</t>
  </si>
  <si>
    <t>LOS ENLACES,316</t>
  </si>
  <si>
    <t>COMPLETO CADA SEMANA UN ALA</t>
  </si>
  <si>
    <t>VENECIA</t>
  </si>
  <si>
    <t xml:space="preserve">VENECIA </t>
  </si>
  <si>
    <t>BEDRIOMO</t>
  </si>
  <si>
    <t>MRW Con de la Goleta,15</t>
  </si>
  <si>
    <t xml:space="preserve">TERRIZA </t>
  </si>
  <si>
    <t>COMPLETO + puerta 1 vez mes</t>
  </si>
  <si>
    <t xml:space="preserve">GARAJE TERRIZA </t>
  </si>
  <si>
    <t>QUINCENAL</t>
  </si>
  <si>
    <t>EDF. EVA MARI</t>
  </si>
  <si>
    <t>EDF. RAMOS C/ CUCARRO,101</t>
  </si>
  <si>
    <t>CUBRE LA BAJA DE KHADIJA</t>
  </si>
  <si>
    <t>EDF. LEODISA</t>
  </si>
  <si>
    <t xml:space="preserve">LEODISA </t>
  </si>
  <si>
    <t>RAMOS,61</t>
  </si>
  <si>
    <t>COMPLETO + PUERTA CALLE AL MES</t>
  </si>
  <si>
    <t>BEQUER</t>
  </si>
  <si>
    <t>SANTA ISABEL</t>
  </si>
  <si>
    <t>MENSUAL- PUERTA-ESPEJOS-SALA MULTIUSOS</t>
  </si>
  <si>
    <t>GARAJE-SEMANAL</t>
  </si>
  <si>
    <t>FARMACIA JUAN ANTONIO H ENTRADA 09,00</t>
  </si>
  <si>
    <t>CRT NIJAR LOS MOLIINOS 382</t>
  </si>
  <si>
    <t>FARMACIA Mª DOLORES LOPEZ H.ENTRADA 10,00</t>
  </si>
  <si>
    <t>FARMACIA Mª DOLORES LOPEZ H ENTRADA 10,00</t>
  </si>
  <si>
    <t>MANUEL HAZAÑA 137</t>
  </si>
  <si>
    <t>03,04,2023</t>
  </si>
  <si>
    <t>Se cambia completo Edf. Enlaces 316 a miercoles.</t>
  </si>
  <si>
    <t xml:space="preserve">Cubre vacaciones de Iraida (Academia Guararé)  y de Carmen Morales (Edf. Firmamento) </t>
  </si>
  <si>
    <t>Coge Enlaces 330</t>
  </si>
  <si>
    <t>ENLACES 330</t>
  </si>
  <si>
    <t>EDF. FIRMAMENTO</t>
  </si>
  <si>
    <t>Se cambia servicio Jorge Guillen a Lunes y Jueves.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</si>
</sst>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7" xfId="0" applyFont="1" applyFill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0" fontId="1" fillId="0" borderId="2" xfId="0" applyFont="1" applyBorder="1"/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/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0" fillId="0" borderId="2" xfId="0" applyBorder="1"/>
    <xf numFmtId="0" fontId="1" fillId="0" borderId="3" xfId="0" applyFont="1" applyBorder="1"/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/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0" fillId="0" borderId="3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1" fillId="0" borderId="4" xfId="0" applyFont="1" applyBorder="1"/>
    <xf numFmtId="0" fontId="1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6" xfId="0" applyFont="1" applyBorder="1" applyAlignme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11" xfId="0" applyFont="1" applyBorder="1"/>
    <xf numFmtId="0" fontId="4" fillId="0" borderId="2" xfId="0" applyFont="1" applyBorder="1" applyAlignment="1">
      <alignment horizontal="center" wrapText="1"/>
    </xf>
    <xf numFmtId="0" fontId="2" fillId="0" borderId="10" xfId="0" applyFont="1" applyBorder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12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/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/>
    <xf numFmtId="0" fontId="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/>
    <xf numFmtId="0" fontId="12" fillId="3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0" xfId="0" applyFont="1" applyBorder="1"/>
    <xf numFmtId="0" fontId="1" fillId="2" borderId="11" xfId="0" applyFont="1" applyFill="1" applyBorder="1"/>
    <xf numFmtId="0" fontId="1" fillId="0" borderId="2" xfId="0" applyFont="1" applyBorder="1" applyAlignment="1">
      <alignment horizontal="right"/>
    </xf>
    <xf numFmtId="0" fontId="1" fillId="2" borderId="10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2" fontId="14" fillId="0" borderId="0" xfId="0" applyNumberFormat="1" applyFont="1"/>
    <xf numFmtId="0" fontId="1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7" xfId="0" applyFont="1" applyFill="1" applyBorder="1"/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wrapText="1"/>
    </xf>
    <xf numFmtId="0" fontId="1" fillId="0" borderId="3" xfId="0" applyFont="1" applyFill="1" applyBorder="1"/>
    <xf numFmtId="0" fontId="1" fillId="0" borderId="8" xfId="0" applyFont="1" applyFill="1" applyBorder="1"/>
    <xf numFmtId="0" fontId="1" fillId="0" borderId="3" xfId="0" applyFont="1" applyFill="1" applyBorder="1" applyAlignment="1"/>
    <xf numFmtId="0" fontId="7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/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/>
    <xf numFmtId="0" fontId="4" fillId="0" borderId="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4" xfId="0" applyBorder="1"/>
    <xf numFmtId="0" fontId="1" fillId="4" borderId="2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/>
    <xf numFmtId="0" fontId="3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/>
    <xf numFmtId="0" fontId="2" fillId="0" borderId="5" xfId="0" applyFont="1" applyBorder="1" applyAlignment="1"/>
    <xf numFmtId="0" fontId="1" fillId="4" borderId="5" xfId="0" applyFont="1" applyFill="1" applyBorder="1" applyAlignment="1"/>
    <xf numFmtId="0" fontId="0" fillId="0" borderId="5" xfId="0" applyBorder="1" applyAlignment="1"/>
    <xf numFmtId="0" fontId="2" fillId="0" borderId="6" xfId="0" applyFont="1" applyBorder="1" applyAlignment="1"/>
    <xf numFmtId="0" fontId="1" fillId="4" borderId="6" xfId="0" applyFont="1" applyFill="1" applyBorder="1" applyAlignment="1"/>
    <xf numFmtId="0" fontId="0" fillId="0" borderId="6" xfId="0" applyBorder="1" applyAlignment="1"/>
    <xf numFmtId="0" fontId="1" fillId="4" borderId="11" xfId="0" applyFont="1" applyFill="1" applyBorder="1"/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4" borderId="2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 applyAlignment="1"/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11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right" wrapText="1"/>
    </xf>
    <xf numFmtId="0" fontId="17" fillId="0" borderId="11" xfId="0" applyFont="1" applyFill="1" applyBorder="1" applyAlignment="1">
      <alignment horizontal="center"/>
    </xf>
    <xf numFmtId="0" fontId="18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/>
    <xf numFmtId="0" fontId="16" fillId="0" borderId="10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right" wrapText="1"/>
    </xf>
    <xf numFmtId="0" fontId="17" fillId="0" borderId="10" xfId="0" applyFont="1" applyFill="1" applyBorder="1" applyAlignment="1">
      <alignment horizontal="center"/>
    </xf>
    <xf numFmtId="0" fontId="18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/>
    <xf numFmtId="0" fontId="16" fillId="5" borderId="11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right"/>
    </xf>
    <xf numFmtId="0" fontId="16" fillId="5" borderId="11" xfId="0" applyFont="1" applyFill="1" applyBorder="1" applyAlignment="1">
      <alignment horizontal="center"/>
    </xf>
    <xf numFmtId="0" fontId="19" fillId="5" borderId="2" xfId="0" applyFont="1" applyFill="1" applyBorder="1" applyAlignment="1">
      <alignment wrapText="1"/>
    </xf>
    <xf numFmtId="0" fontId="19" fillId="5" borderId="2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/>
    </xf>
    <xf numFmtId="0" fontId="16" fillId="5" borderId="2" xfId="0" applyFont="1" applyFill="1" applyBorder="1" applyAlignment="1"/>
    <xf numFmtId="0" fontId="16" fillId="5" borderId="10" xfId="0" applyFont="1" applyFill="1" applyBorder="1" applyAlignment="1">
      <alignment horizontal="right"/>
    </xf>
    <xf numFmtId="0" fontId="16" fillId="5" borderId="3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right"/>
    </xf>
    <xf numFmtId="0" fontId="16" fillId="5" borderId="10" xfId="0" applyFont="1" applyFill="1" applyBorder="1" applyAlignment="1">
      <alignment horizontal="center"/>
    </xf>
    <xf numFmtId="0" fontId="19" fillId="5" borderId="3" xfId="0" applyFont="1" applyFill="1" applyBorder="1" applyAlignment="1">
      <alignment wrapText="1"/>
    </xf>
    <xf numFmtId="0" fontId="19" fillId="5" borderId="3" xfId="0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/>
    </xf>
    <xf numFmtId="0" fontId="20" fillId="5" borderId="3" xfId="0" applyFont="1" applyFill="1" applyBorder="1" applyAlignment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19" fillId="5" borderId="2" xfId="0" applyFont="1" applyFill="1" applyBorder="1" applyAlignment="1">
      <alignment horizontal="right" wrapText="1"/>
    </xf>
    <xf numFmtId="0" fontId="19" fillId="5" borderId="3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2" fillId="4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4" borderId="4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right" wrapText="1"/>
    </xf>
    <xf numFmtId="0" fontId="1" fillId="0" borderId="2" xfId="0" applyFont="1" applyBorder="1" applyAlignment="1">
      <alignment vertical="center"/>
    </xf>
    <xf numFmtId="0" fontId="14" fillId="0" borderId="2" xfId="0" applyFont="1" applyBorder="1" applyAlignment="1"/>
    <xf numFmtId="0" fontId="14" fillId="0" borderId="7" xfId="0" applyFont="1" applyBorder="1" applyAlignment="1"/>
    <xf numFmtId="2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4" fillId="4" borderId="2" xfId="0" applyFont="1" applyFill="1" applyBorder="1" applyAlignment="1"/>
    <xf numFmtId="0" fontId="14" fillId="4" borderId="7" xfId="0" applyFont="1" applyFill="1" applyBorder="1" applyAlignment="1"/>
    <xf numFmtId="0" fontId="1" fillId="4" borderId="2" xfId="0" applyFont="1" applyFill="1" applyBorder="1" applyAlignment="1">
      <alignment horizontal="right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2" fontId="1" fillId="4" borderId="3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right" wrapText="1"/>
    </xf>
    <xf numFmtId="0" fontId="17" fillId="4" borderId="11" xfId="0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right"/>
    </xf>
    <xf numFmtId="0" fontId="17" fillId="4" borderId="5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/>
    <xf numFmtId="0" fontId="17" fillId="4" borderId="3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right" wrapText="1"/>
    </xf>
    <xf numFmtId="0" fontId="17" fillId="4" borderId="10" xfId="0" applyFont="1" applyFill="1" applyBorder="1" applyAlignment="1">
      <alignment horizontal="center"/>
    </xf>
    <xf numFmtId="0" fontId="18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right"/>
    </xf>
    <xf numFmtId="0" fontId="17" fillId="4" borderId="6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/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right"/>
    </xf>
    <xf numFmtId="0" fontId="16" fillId="6" borderId="11" xfId="0" applyFont="1" applyFill="1" applyBorder="1" applyAlignment="1">
      <alignment horizontal="center"/>
    </xf>
    <xf numFmtId="0" fontId="19" fillId="6" borderId="2" xfId="0" applyFont="1" applyFill="1" applyBorder="1" applyAlignment="1">
      <alignment wrapText="1"/>
    </xf>
    <xf numFmtId="0" fontId="19" fillId="6" borderId="2" xfId="0" applyFont="1" applyFill="1" applyBorder="1" applyAlignment="1">
      <alignment horizontal="right" wrapText="1"/>
    </xf>
    <xf numFmtId="0" fontId="19" fillId="6" borderId="2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/>
    <xf numFmtId="0" fontId="16" fillId="6" borderId="3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right"/>
    </xf>
    <xf numFmtId="0" fontId="16" fillId="6" borderId="10" xfId="0" applyFont="1" applyFill="1" applyBorder="1" applyAlignment="1">
      <alignment horizontal="center"/>
    </xf>
    <xf numFmtId="0" fontId="19" fillId="6" borderId="3" xfId="0" applyFont="1" applyFill="1" applyBorder="1" applyAlignment="1">
      <alignment wrapText="1"/>
    </xf>
    <xf numFmtId="0" fontId="19" fillId="6" borderId="3" xfId="0" applyFont="1" applyFill="1" applyBorder="1" applyAlignment="1">
      <alignment horizontal="right" wrapText="1"/>
    </xf>
    <xf numFmtId="0" fontId="19" fillId="6" borderId="3" xfId="0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center"/>
    </xf>
    <xf numFmtId="0" fontId="20" fillId="6" borderId="3" xfId="0" applyFont="1" applyFill="1" applyBorder="1" applyAlignment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2" fontId="1" fillId="4" borderId="3" xfId="0" applyNumberFormat="1" applyFont="1" applyFill="1" applyBorder="1" applyAlignme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28575</xdr:rowOff>
    </xdr:from>
    <xdr:to>
      <xdr:col>1</xdr:col>
      <xdr:colOff>0</xdr:colOff>
      <xdr:row>47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1972925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715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45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7156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9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876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114550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43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9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7430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362200"/>
          <a:ext cx="4667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38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9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382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228725"/>
          <a:ext cx="5238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897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" y="188976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880235"/>
          <a:ext cx="48006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030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7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" y="130302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293495"/>
          <a:ext cx="45720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439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" y="104394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942975"/>
          <a:ext cx="75438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537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" y="325374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878455"/>
          <a:ext cx="50292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102641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7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1026414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0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9888855"/>
          <a:ext cx="37338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639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6396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0</xdr:col>
      <xdr:colOff>485775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0071735"/>
          <a:ext cx="3714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99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26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89916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91497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78333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783336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28575</xdr:rowOff>
    </xdr:from>
    <xdr:to>
      <xdr:col>1</xdr:col>
      <xdr:colOff>0</xdr:colOff>
      <xdr:row>41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0706100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39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144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39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1440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9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876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78238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81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81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485775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12585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6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6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2670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20</xdr:row>
      <xdr:rowOff>85725</xdr:rowOff>
    </xdr:from>
    <xdr:to>
      <xdr:col>1</xdr:col>
      <xdr:colOff>0</xdr:colOff>
      <xdr:row>22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025265"/>
          <a:ext cx="21907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20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86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6</xdr:row>
      <xdr:rowOff>85725</xdr:rowOff>
    </xdr:from>
    <xdr:to>
      <xdr:col>1</xdr:col>
      <xdr:colOff>0</xdr:colOff>
      <xdr:row>8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381125"/>
          <a:ext cx="371475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6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576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22</xdr:row>
      <xdr:rowOff>85725</xdr:rowOff>
    </xdr:from>
    <xdr:to>
      <xdr:col>1</xdr:col>
      <xdr:colOff>0</xdr:colOff>
      <xdr:row>24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676775"/>
          <a:ext cx="2190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22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76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67400"/>
          <a:ext cx="2667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695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12</xdr:row>
      <xdr:rowOff>85725</xdr:rowOff>
    </xdr:from>
    <xdr:to>
      <xdr:col>1</xdr:col>
      <xdr:colOff>0</xdr:colOff>
      <xdr:row>14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686050"/>
          <a:ext cx="2667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8003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22</xdr:row>
      <xdr:rowOff>85725</xdr:rowOff>
    </xdr:from>
    <xdr:to>
      <xdr:col>1</xdr:col>
      <xdr:colOff>0</xdr:colOff>
      <xdr:row>24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743450"/>
          <a:ext cx="295275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22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8003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12</xdr:row>
      <xdr:rowOff>85725</xdr:rowOff>
    </xdr:from>
    <xdr:to>
      <xdr:col>1</xdr:col>
      <xdr:colOff>0</xdr:colOff>
      <xdr:row>14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790825"/>
          <a:ext cx="2571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3528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1</xdr:col>
      <xdr:colOff>0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9134475"/>
          <a:ext cx="5143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353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3533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9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324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1</xdr:col>
      <xdr:colOff>0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9134475"/>
          <a:ext cx="4762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648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6488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9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3813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86010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353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33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3533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11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3813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8220075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3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31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0388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11</xdr:row>
      <xdr:rowOff>381000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333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1</xdr:col>
      <xdr:colOff>0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6029325"/>
          <a:ext cx="5238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19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23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8197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1</xdr:col>
      <xdr:colOff>0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5810250"/>
          <a:ext cx="5238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21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8954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3028950"/>
          <a:ext cx="4953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24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11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1240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25" workbookViewId="0">
      <selection sqref="A1:N49"/>
    </sheetView>
  </sheetViews>
  <sheetFormatPr baseColWidth="10" defaultRowHeight="15" x14ac:dyDescent="0.25"/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241"/>
      <c r="B3" s="229" t="s">
        <v>118</v>
      </c>
      <c r="C3" s="340"/>
      <c r="D3" s="229"/>
      <c r="E3" s="340"/>
      <c r="F3" s="229"/>
      <c r="G3" s="340"/>
      <c r="H3" s="229" t="s">
        <v>119</v>
      </c>
      <c r="I3" s="340"/>
      <c r="J3" s="229"/>
      <c r="K3" s="340"/>
      <c r="L3" s="229"/>
      <c r="M3" s="341"/>
      <c r="N3" s="340"/>
    </row>
    <row r="4" spans="1:14" x14ac:dyDescent="0.25">
      <c r="A4" s="242">
        <v>5.41</v>
      </c>
      <c r="B4" s="224" t="s">
        <v>11</v>
      </c>
      <c r="C4" s="251">
        <v>1</v>
      </c>
      <c r="D4" s="224"/>
      <c r="E4" s="251"/>
      <c r="F4" s="224"/>
      <c r="G4" s="251"/>
      <c r="H4" s="224" t="s">
        <v>25</v>
      </c>
      <c r="I4" s="251">
        <v>0.25</v>
      </c>
      <c r="J4" s="224"/>
      <c r="K4" s="251"/>
      <c r="L4" s="224"/>
      <c r="M4" s="253"/>
      <c r="N4" s="251">
        <f>C4+E4+G4+I4+K4</f>
        <v>1.25</v>
      </c>
    </row>
    <row r="5" spans="1:14" ht="68.25" x14ac:dyDescent="0.25">
      <c r="A5" s="241"/>
      <c r="B5" s="229"/>
      <c r="C5" s="230"/>
      <c r="D5" s="229"/>
      <c r="E5" s="340"/>
      <c r="F5" s="229"/>
      <c r="G5" s="340"/>
      <c r="H5" s="229"/>
      <c r="I5" s="230"/>
      <c r="J5" s="229" t="s">
        <v>120</v>
      </c>
      <c r="K5" s="340"/>
      <c r="L5" s="229"/>
      <c r="M5" s="341"/>
      <c r="N5" s="340"/>
    </row>
    <row r="6" spans="1:14" x14ac:dyDescent="0.25">
      <c r="A6" s="242">
        <v>1</v>
      </c>
      <c r="B6" s="224"/>
      <c r="C6" s="225"/>
      <c r="D6" s="224"/>
      <c r="E6" s="251"/>
      <c r="F6" s="224"/>
      <c r="G6" s="251"/>
      <c r="H6" s="224"/>
      <c r="I6" s="225"/>
      <c r="J6" s="224"/>
      <c r="K6" s="251">
        <v>0.23</v>
      </c>
      <c r="L6" s="224"/>
      <c r="M6" s="253"/>
      <c r="N6" s="251">
        <v>0.23</v>
      </c>
    </row>
    <row r="7" spans="1:14" x14ac:dyDescent="0.25">
      <c r="A7" s="334"/>
      <c r="B7" s="342"/>
      <c r="C7" s="250"/>
      <c r="D7" s="343" t="s">
        <v>139</v>
      </c>
      <c r="E7" s="245"/>
      <c r="F7" s="344"/>
      <c r="G7" s="344"/>
      <c r="H7" s="345"/>
      <c r="I7" s="246"/>
      <c r="J7" s="343" t="s">
        <v>139</v>
      </c>
      <c r="K7" s="346"/>
      <c r="L7" s="249"/>
      <c r="M7" s="249"/>
      <c r="N7" s="245"/>
    </row>
    <row r="8" spans="1:14" x14ac:dyDescent="0.25">
      <c r="A8" s="337">
        <f>N8*4.33</f>
        <v>10.824999999999999</v>
      </c>
      <c r="B8" s="224"/>
      <c r="C8" s="225"/>
      <c r="D8" s="253" t="s">
        <v>10</v>
      </c>
      <c r="E8" s="251">
        <v>0.5</v>
      </c>
      <c r="F8" s="224"/>
      <c r="G8" s="253"/>
      <c r="H8" s="253"/>
      <c r="I8" s="225"/>
      <c r="J8" s="253" t="s">
        <v>11</v>
      </c>
      <c r="K8" s="251">
        <v>2</v>
      </c>
      <c r="L8" s="253"/>
      <c r="M8" s="253"/>
      <c r="N8" s="251">
        <f>K8+I8+G8+E8+C8</f>
        <v>2.5</v>
      </c>
    </row>
    <row r="9" spans="1:14" x14ac:dyDescent="0.25">
      <c r="A9" s="334"/>
      <c r="B9" s="347"/>
      <c r="C9" s="250"/>
      <c r="D9" s="348" t="s">
        <v>139</v>
      </c>
      <c r="E9" s="245"/>
      <c r="F9" s="344"/>
      <c r="G9" s="344"/>
      <c r="H9" s="345"/>
      <c r="I9" s="250"/>
      <c r="J9" s="347"/>
      <c r="K9" s="245"/>
      <c r="L9" s="249"/>
      <c r="M9" s="249"/>
      <c r="N9" s="245"/>
    </row>
    <row r="10" spans="1:14" ht="45.75" x14ac:dyDescent="0.25">
      <c r="A10" s="337">
        <v>1.5</v>
      </c>
      <c r="B10" s="224"/>
      <c r="C10" s="225"/>
      <c r="D10" s="224" t="s">
        <v>140</v>
      </c>
      <c r="E10" s="349">
        <f>1.5/4.33</f>
        <v>0.3464203233256351</v>
      </c>
      <c r="F10" s="224"/>
      <c r="G10" s="253"/>
      <c r="H10" s="253"/>
      <c r="I10" s="225"/>
      <c r="J10" s="253"/>
      <c r="K10" s="251"/>
      <c r="L10" s="224"/>
      <c r="M10" s="253"/>
      <c r="N10" s="349">
        <f>K10+I10+G10+E10+C10</f>
        <v>0.3464203233256351</v>
      </c>
    </row>
    <row r="11" spans="1:14" x14ac:dyDescent="0.25">
      <c r="A11" s="241"/>
      <c r="B11" s="229"/>
      <c r="C11" s="230"/>
      <c r="D11" s="229" t="s">
        <v>139</v>
      </c>
      <c r="E11" s="340"/>
      <c r="F11" s="344"/>
      <c r="G11" s="344"/>
      <c r="H11" s="345"/>
      <c r="I11" s="230"/>
      <c r="J11" s="229"/>
      <c r="K11" s="340"/>
      <c r="L11" s="229"/>
      <c r="M11" s="341"/>
      <c r="N11" s="340"/>
    </row>
    <row r="12" spans="1:14" ht="23.25" x14ac:dyDescent="0.25">
      <c r="A12" s="242">
        <v>2.17</v>
      </c>
      <c r="B12" s="224"/>
      <c r="C12" s="225"/>
      <c r="D12" s="224" t="s">
        <v>141</v>
      </c>
      <c r="E12" s="251">
        <v>0.5</v>
      </c>
      <c r="F12" s="224"/>
      <c r="G12" s="253"/>
      <c r="H12" s="224"/>
      <c r="I12" s="225"/>
      <c r="J12" s="224"/>
      <c r="K12" s="251"/>
      <c r="L12" s="224"/>
      <c r="M12" s="253"/>
      <c r="N12" s="251">
        <v>0.5</v>
      </c>
    </row>
    <row r="13" spans="1:14" ht="23.25" x14ac:dyDescent="0.25">
      <c r="A13" s="101"/>
      <c r="B13" s="348" t="s">
        <v>121</v>
      </c>
      <c r="C13" s="340"/>
      <c r="D13" s="348" t="s">
        <v>121</v>
      </c>
      <c r="E13" s="350"/>
      <c r="F13" s="348" t="s">
        <v>121</v>
      </c>
      <c r="G13" s="350"/>
      <c r="H13" s="348" t="s">
        <v>121</v>
      </c>
      <c r="I13" s="350"/>
      <c r="J13" s="348" t="s">
        <v>121</v>
      </c>
      <c r="K13" s="350"/>
      <c r="L13" s="348" t="s">
        <v>121</v>
      </c>
      <c r="M13" s="350"/>
      <c r="N13" s="340"/>
    </row>
    <row r="14" spans="1:14" ht="34.5" x14ac:dyDescent="0.25">
      <c r="A14" s="47">
        <v>14.5</v>
      </c>
      <c r="B14" s="351" t="s">
        <v>10</v>
      </c>
      <c r="C14" s="251">
        <v>0.33</v>
      </c>
      <c r="D14" s="351" t="s">
        <v>10</v>
      </c>
      <c r="E14" s="352">
        <v>0.33</v>
      </c>
      <c r="F14" s="351" t="s">
        <v>122</v>
      </c>
      <c r="G14" s="352">
        <v>1.69</v>
      </c>
      <c r="H14" s="351" t="s">
        <v>10</v>
      </c>
      <c r="I14" s="352">
        <v>0.33</v>
      </c>
      <c r="J14" s="351" t="s">
        <v>10</v>
      </c>
      <c r="K14" s="352">
        <v>0.33</v>
      </c>
      <c r="L14" s="351" t="s">
        <v>10</v>
      </c>
      <c r="M14" s="352">
        <v>0.33</v>
      </c>
      <c r="N14" s="251">
        <f>C14+E14+G14+I14+K14+M14</f>
        <v>3.3400000000000003</v>
      </c>
    </row>
    <row r="15" spans="1:14" x14ac:dyDescent="0.25">
      <c r="A15" s="245"/>
      <c r="B15" s="240"/>
      <c r="C15" s="245"/>
      <c r="D15" s="240" t="s">
        <v>123</v>
      </c>
      <c r="E15" s="246"/>
      <c r="F15" s="240"/>
      <c r="G15" s="248"/>
      <c r="H15" s="240"/>
      <c r="I15" s="248"/>
      <c r="J15" s="240" t="s">
        <v>124</v>
      </c>
      <c r="K15" s="248"/>
      <c r="L15" s="249"/>
      <c r="M15" s="249"/>
      <c r="N15" s="250"/>
    </row>
    <row r="16" spans="1:14" x14ac:dyDescent="0.25">
      <c r="A16" s="251">
        <v>4.8899999999999997</v>
      </c>
      <c r="B16" s="252"/>
      <c r="C16" s="251"/>
      <c r="D16" s="253" t="s">
        <v>11</v>
      </c>
      <c r="E16" s="225">
        <v>0.8</v>
      </c>
      <c r="F16" s="224"/>
      <c r="G16" s="255"/>
      <c r="H16" s="253"/>
      <c r="I16" s="255"/>
      <c r="J16" s="253" t="s">
        <v>10</v>
      </c>
      <c r="K16" s="255">
        <v>0.33</v>
      </c>
      <c r="L16" s="253"/>
      <c r="M16" s="253"/>
      <c r="N16" s="225">
        <f>C16+E16+G16+I16+K16</f>
        <v>1.1300000000000001</v>
      </c>
    </row>
    <row r="17" spans="1:14" x14ac:dyDescent="0.25">
      <c r="A17" s="256">
        <v>4.5</v>
      </c>
      <c r="B17" s="257"/>
      <c r="C17" s="258"/>
      <c r="D17" s="240" t="s">
        <v>125</v>
      </c>
      <c r="E17" s="259"/>
      <c r="F17" s="260"/>
      <c r="G17" s="262"/>
      <c r="H17" s="257"/>
      <c r="I17" s="262"/>
      <c r="J17" s="240" t="s">
        <v>125</v>
      </c>
      <c r="K17" s="262"/>
      <c r="L17" s="257"/>
      <c r="M17" s="257"/>
      <c r="N17" s="259"/>
    </row>
    <row r="18" spans="1:14" x14ac:dyDescent="0.25">
      <c r="A18" s="263"/>
      <c r="B18" s="264"/>
      <c r="C18" s="150"/>
      <c r="D18" s="253" t="s">
        <v>10</v>
      </c>
      <c r="E18" s="265">
        <v>0.37</v>
      </c>
      <c r="F18" s="266"/>
      <c r="G18" s="268"/>
      <c r="H18" s="266"/>
      <c r="I18" s="268"/>
      <c r="J18" s="253" t="s">
        <v>11</v>
      </c>
      <c r="K18" s="268">
        <v>0.66</v>
      </c>
      <c r="L18" s="264"/>
      <c r="M18" s="264"/>
      <c r="N18" s="265">
        <f t="shared" ref="N18" si="0">C18+E18+G18+I18+K18</f>
        <v>1.03</v>
      </c>
    </row>
    <row r="19" spans="1:14" ht="23.25" x14ac:dyDescent="0.25">
      <c r="A19" s="241"/>
      <c r="B19" s="229"/>
      <c r="C19" s="230"/>
      <c r="D19" s="229"/>
      <c r="E19" s="340"/>
      <c r="F19" s="229"/>
      <c r="G19" s="340"/>
      <c r="H19" s="229" t="s">
        <v>126</v>
      </c>
      <c r="I19" s="230"/>
      <c r="J19" s="229"/>
      <c r="K19" s="340"/>
      <c r="L19" s="229"/>
      <c r="M19" s="341"/>
      <c r="N19" s="340"/>
    </row>
    <row r="20" spans="1:14" x14ac:dyDescent="0.25">
      <c r="A20" s="242">
        <v>6.49</v>
      </c>
      <c r="B20" s="224"/>
      <c r="C20" s="225"/>
      <c r="D20" s="224"/>
      <c r="E20" s="251"/>
      <c r="F20" s="224"/>
      <c r="G20" s="251"/>
      <c r="H20" s="224"/>
      <c r="I20" s="225">
        <v>1.5</v>
      </c>
      <c r="J20" s="224"/>
      <c r="K20" s="251"/>
      <c r="L20" s="224"/>
      <c r="M20" s="253"/>
      <c r="N20" s="251">
        <v>1.5</v>
      </c>
    </row>
    <row r="21" spans="1:14" x14ac:dyDescent="0.25">
      <c r="A21" s="269"/>
      <c r="B21" s="270"/>
      <c r="C21" s="271"/>
      <c r="D21" s="272"/>
      <c r="E21" s="273"/>
      <c r="F21" s="270"/>
      <c r="G21" s="275"/>
      <c r="H21" s="270"/>
      <c r="I21" s="275"/>
      <c r="J21" s="240" t="s">
        <v>127</v>
      </c>
      <c r="K21" s="275"/>
      <c r="L21" s="276"/>
      <c r="M21" s="276"/>
      <c r="N21" s="277"/>
    </row>
    <row r="22" spans="1:14" ht="34.5" x14ac:dyDescent="0.25">
      <c r="A22" s="278">
        <v>3.5</v>
      </c>
      <c r="B22" s="266"/>
      <c r="C22" s="150"/>
      <c r="D22" s="279"/>
      <c r="E22" s="280"/>
      <c r="F22" s="266"/>
      <c r="G22" s="282"/>
      <c r="H22" s="266"/>
      <c r="I22" s="282"/>
      <c r="J22" s="351" t="s">
        <v>128</v>
      </c>
      <c r="K22" s="282">
        <v>0.81</v>
      </c>
      <c r="L22" s="264"/>
      <c r="M22" s="264"/>
      <c r="N22" s="225">
        <f>C22+E22+G22+I22+K22</f>
        <v>0.81</v>
      </c>
    </row>
    <row r="23" spans="1:14" x14ac:dyDescent="0.25">
      <c r="A23" s="283"/>
      <c r="B23" s="260"/>
      <c r="C23" s="258"/>
      <c r="D23" s="284"/>
      <c r="E23" s="285"/>
      <c r="F23" s="260"/>
      <c r="G23" s="287"/>
      <c r="H23" s="260"/>
      <c r="I23" s="287"/>
      <c r="J23" s="240" t="s">
        <v>129</v>
      </c>
      <c r="K23" s="287"/>
      <c r="L23" s="257"/>
      <c r="M23" s="257"/>
      <c r="N23" s="250"/>
    </row>
    <row r="24" spans="1:14" x14ac:dyDescent="0.25">
      <c r="A24" s="278">
        <v>0.66</v>
      </c>
      <c r="B24" s="266"/>
      <c r="C24" s="150"/>
      <c r="D24" s="279"/>
      <c r="E24" s="280"/>
      <c r="F24" s="266"/>
      <c r="G24" s="282"/>
      <c r="H24" s="266"/>
      <c r="I24" s="282"/>
      <c r="J24" s="224" t="s">
        <v>130</v>
      </c>
      <c r="K24" s="282">
        <v>0.15</v>
      </c>
      <c r="L24" s="264"/>
      <c r="M24" s="264"/>
      <c r="N24" s="225">
        <f>C24+E24+G24+I24+K24</f>
        <v>0.15</v>
      </c>
    </row>
    <row r="25" spans="1:14" ht="24.75" x14ac:dyDescent="0.25">
      <c r="A25" s="283"/>
      <c r="B25" s="260" t="s">
        <v>131</v>
      </c>
      <c r="C25" s="258"/>
      <c r="D25" s="284"/>
      <c r="E25" s="285"/>
      <c r="F25" s="260"/>
      <c r="G25" s="287"/>
      <c r="H25" s="260" t="s">
        <v>131</v>
      </c>
      <c r="I25" s="287"/>
      <c r="J25" s="249"/>
      <c r="K25" s="287"/>
      <c r="L25" s="257"/>
      <c r="M25" s="257"/>
      <c r="N25" s="250"/>
    </row>
    <row r="26" spans="1:14" x14ac:dyDescent="0.25">
      <c r="A26" s="278">
        <v>4.9800000000000004</v>
      </c>
      <c r="B26" s="266" t="s">
        <v>11</v>
      </c>
      <c r="C26" s="150">
        <v>0.75</v>
      </c>
      <c r="D26" s="279"/>
      <c r="E26" s="280"/>
      <c r="F26" s="266"/>
      <c r="G26" s="282"/>
      <c r="H26" s="266" t="s">
        <v>25</v>
      </c>
      <c r="I26" s="282">
        <v>0.4</v>
      </c>
      <c r="J26" s="264"/>
      <c r="K26" s="282"/>
      <c r="L26" s="264"/>
      <c r="M26" s="264"/>
      <c r="N26" s="225">
        <v>1.1499999999999999</v>
      </c>
    </row>
    <row r="27" spans="1:14" ht="19.5" x14ac:dyDescent="0.25">
      <c r="A27" s="290"/>
      <c r="B27" s="353"/>
      <c r="C27" s="354"/>
      <c r="D27" s="355"/>
      <c r="E27" s="356"/>
      <c r="F27" s="357" t="s">
        <v>132</v>
      </c>
      <c r="G27" s="358"/>
      <c r="H27" s="353"/>
      <c r="I27" s="359"/>
      <c r="J27" s="353"/>
      <c r="K27" s="354"/>
      <c r="L27" s="353"/>
      <c r="M27" s="353"/>
      <c r="N27" s="360"/>
    </row>
    <row r="28" spans="1:14" x14ac:dyDescent="0.25">
      <c r="A28" s="298">
        <v>3.74</v>
      </c>
      <c r="B28" s="361"/>
      <c r="C28" s="362"/>
      <c r="D28" s="363"/>
      <c r="E28" s="364"/>
      <c r="F28" s="365" t="s">
        <v>11</v>
      </c>
      <c r="G28" s="366">
        <v>0.86</v>
      </c>
      <c r="H28" s="361"/>
      <c r="I28" s="367"/>
      <c r="J28" s="361"/>
      <c r="K28" s="362"/>
      <c r="L28" s="361"/>
      <c r="M28" s="361"/>
      <c r="N28" s="368">
        <v>0.86</v>
      </c>
    </row>
    <row r="29" spans="1:14" x14ac:dyDescent="0.25">
      <c r="A29" s="306"/>
      <c r="B29" s="369"/>
      <c r="C29" s="370"/>
      <c r="D29" s="371" t="s">
        <v>134</v>
      </c>
      <c r="E29" s="372"/>
      <c r="F29" s="369"/>
      <c r="G29" s="373"/>
      <c r="H29" s="369"/>
      <c r="I29" s="374"/>
      <c r="J29" s="375" t="s">
        <v>135</v>
      </c>
      <c r="K29" s="374"/>
      <c r="L29" s="375"/>
      <c r="M29" s="375"/>
      <c r="N29" s="376"/>
    </row>
    <row r="30" spans="1:14" x14ac:dyDescent="0.25">
      <c r="A30" s="314">
        <v>5</v>
      </c>
      <c r="B30" s="377"/>
      <c r="C30" s="378"/>
      <c r="D30" s="379" t="s">
        <v>10</v>
      </c>
      <c r="E30" s="380">
        <v>0.33</v>
      </c>
      <c r="F30" s="377"/>
      <c r="G30" s="381"/>
      <c r="H30" s="377"/>
      <c r="I30" s="382"/>
      <c r="J30" s="383" t="s">
        <v>19</v>
      </c>
      <c r="K30" s="382">
        <v>0.82</v>
      </c>
      <c r="L30" s="383"/>
      <c r="M30" s="383"/>
      <c r="N30" s="384">
        <v>1.1499999999999999</v>
      </c>
    </row>
    <row r="31" spans="1:14" x14ac:dyDescent="0.25">
      <c r="A31" s="269"/>
      <c r="B31" s="272" t="s">
        <v>136</v>
      </c>
      <c r="C31" s="328"/>
      <c r="D31" s="272"/>
      <c r="E31" s="273"/>
      <c r="F31" s="270"/>
      <c r="G31" s="328"/>
      <c r="H31" s="270"/>
      <c r="I31" s="275"/>
      <c r="J31" s="276"/>
      <c r="K31" s="275"/>
      <c r="L31" s="276"/>
      <c r="M31" s="276"/>
      <c r="N31" s="277"/>
    </row>
    <row r="32" spans="1:14" ht="36.75" x14ac:dyDescent="0.25">
      <c r="A32" s="278">
        <v>3.96</v>
      </c>
      <c r="B32" s="332" t="s">
        <v>137</v>
      </c>
      <c r="C32" s="333">
        <v>0.91</v>
      </c>
      <c r="D32" s="332"/>
      <c r="E32" s="280"/>
      <c r="F32" s="266"/>
      <c r="G32" s="333"/>
      <c r="H32" s="266"/>
      <c r="I32" s="282"/>
      <c r="J32" s="264"/>
      <c r="K32" s="282"/>
      <c r="L32" s="264"/>
      <c r="M32" s="264"/>
      <c r="N32" s="225">
        <f>C32+E32+G32+I32+K32</f>
        <v>0.91</v>
      </c>
    </row>
    <row r="33" spans="1:14" x14ac:dyDescent="0.25">
      <c r="A33" s="271"/>
      <c r="B33" s="270"/>
      <c r="C33" s="271"/>
      <c r="D33" s="329" t="s">
        <v>138</v>
      </c>
      <c r="E33" s="277"/>
      <c r="F33" s="270"/>
      <c r="G33" s="271"/>
      <c r="H33" s="270"/>
      <c r="I33" s="331"/>
      <c r="J33" s="270" t="s">
        <v>138</v>
      </c>
      <c r="K33" s="331"/>
      <c r="L33" s="270"/>
      <c r="M33" s="276"/>
      <c r="N33" s="277"/>
    </row>
    <row r="34" spans="1:14" x14ac:dyDescent="0.25">
      <c r="A34" s="150">
        <v>5.76</v>
      </c>
      <c r="B34" s="266"/>
      <c r="C34" s="150"/>
      <c r="D34" s="279" t="s">
        <v>11</v>
      </c>
      <c r="E34" s="280">
        <v>1</v>
      </c>
      <c r="F34" s="266"/>
      <c r="G34" s="333"/>
      <c r="H34" s="266"/>
      <c r="I34" s="282"/>
      <c r="J34" s="264" t="s">
        <v>10</v>
      </c>
      <c r="K34" s="282">
        <v>0.33</v>
      </c>
      <c r="L34" s="264"/>
      <c r="M34" s="264"/>
      <c r="N34" s="225">
        <f>C34+E34+G34+I34+K34</f>
        <v>1.33</v>
      </c>
    </row>
    <row r="35" spans="1:14" ht="33.75" x14ac:dyDescent="0.25">
      <c r="A35" s="259">
        <v>13</v>
      </c>
      <c r="B35" s="388" t="s">
        <v>142</v>
      </c>
      <c r="C35" s="258"/>
      <c r="D35" s="388" t="s">
        <v>142</v>
      </c>
      <c r="E35" s="259"/>
      <c r="F35" s="388" t="s">
        <v>142</v>
      </c>
      <c r="G35" s="258"/>
      <c r="H35" s="388" t="s">
        <v>142</v>
      </c>
      <c r="I35" s="259"/>
      <c r="J35" s="388" t="s">
        <v>142</v>
      </c>
      <c r="K35" s="259"/>
      <c r="L35" s="389"/>
      <c r="M35" s="390"/>
      <c r="N35" s="258"/>
    </row>
    <row r="36" spans="1:14" ht="22.5" x14ac:dyDescent="0.25">
      <c r="A36" s="265"/>
      <c r="B36" s="391" t="s">
        <v>143</v>
      </c>
      <c r="C36" s="150">
        <v>0.6</v>
      </c>
      <c r="D36" s="391" t="s">
        <v>143</v>
      </c>
      <c r="E36" s="265">
        <v>0.6</v>
      </c>
      <c r="F36" s="391" t="s">
        <v>143</v>
      </c>
      <c r="G36" s="150">
        <v>0.6</v>
      </c>
      <c r="H36" s="391" t="s">
        <v>143</v>
      </c>
      <c r="I36" s="265">
        <v>0.6</v>
      </c>
      <c r="J36" s="391" t="s">
        <v>143</v>
      </c>
      <c r="K36" s="265">
        <v>0.6</v>
      </c>
      <c r="L36" s="392"/>
      <c r="M36" s="393"/>
      <c r="N36" s="150">
        <f>M36+K36+I36+G36+E36+C36</f>
        <v>3</v>
      </c>
    </row>
    <row r="37" spans="1:14" ht="45" x14ac:dyDescent="0.25">
      <c r="A37" s="259">
        <v>19.5</v>
      </c>
      <c r="B37" s="388" t="s">
        <v>144</v>
      </c>
      <c r="C37" s="258"/>
      <c r="D37" s="388" t="s">
        <v>144</v>
      </c>
      <c r="E37" s="259"/>
      <c r="F37" s="388" t="s">
        <v>145</v>
      </c>
      <c r="G37" s="258"/>
      <c r="H37" s="388" t="s">
        <v>145</v>
      </c>
      <c r="I37" s="259"/>
      <c r="J37" s="388" t="s">
        <v>145</v>
      </c>
      <c r="K37" s="259"/>
      <c r="L37" s="389"/>
      <c r="M37" s="390"/>
      <c r="N37" s="390"/>
    </row>
    <row r="38" spans="1:14" ht="22.5" x14ac:dyDescent="0.25">
      <c r="A38" s="265"/>
      <c r="B38" s="391" t="s">
        <v>146</v>
      </c>
      <c r="C38" s="150">
        <v>0.9</v>
      </c>
      <c r="D38" s="391" t="s">
        <v>146</v>
      </c>
      <c r="E38" s="265">
        <v>0.9</v>
      </c>
      <c r="F38" s="391" t="s">
        <v>146</v>
      </c>
      <c r="G38" s="150">
        <v>0.9</v>
      </c>
      <c r="H38" s="391" t="s">
        <v>146</v>
      </c>
      <c r="I38" s="265">
        <v>0.9</v>
      </c>
      <c r="J38" s="391" t="s">
        <v>146</v>
      </c>
      <c r="K38" s="265">
        <v>0.9</v>
      </c>
      <c r="L38" s="392"/>
      <c r="M38" s="393"/>
      <c r="N38" s="393">
        <f>M38+K38+I38+G38+E38+C38</f>
        <v>4.5</v>
      </c>
    </row>
    <row r="39" spans="1:14" x14ac:dyDescent="0.25">
      <c r="A39" s="395"/>
      <c r="B39" s="117" t="s">
        <v>151</v>
      </c>
      <c r="C39" s="155"/>
      <c r="D39" s="117" t="s">
        <v>151</v>
      </c>
      <c r="E39" s="45"/>
      <c r="F39" s="117" t="s">
        <v>151</v>
      </c>
      <c r="G39" s="155"/>
      <c r="H39" s="117" t="s">
        <v>151</v>
      </c>
      <c r="I39" s="155"/>
      <c r="J39" s="117" t="s">
        <v>151</v>
      </c>
      <c r="K39" s="155"/>
      <c r="L39" s="6"/>
      <c r="M39" s="155"/>
      <c r="N39" s="155"/>
    </row>
    <row r="40" spans="1:14" x14ac:dyDescent="0.25">
      <c r="A40" s="158">
        <v>12.46</v>
      </c>
      <c r="B40" s="9" t="s">
        <v>10</v>
      </c>
      <c r="C40" s="82">
        <v>0.33</v>
      </c>
      <c r="D40" s="82" t="s">
        <v>11</v>
      </c>
      <c r="E40" s="82">
        <v>1.56</v>
      </c>
      <c r="F40" s="9" t="s">
        <v>10</v>
      </c>
      <c r="G40" s="82">
        <v>0.33</v>
      </c>
      <c r="H40" s="9" t="s">
        <v>10</v>
      </c>
      <c r="I40" s="82">
        <v>0.33</v>
      </c>
      <c r="J40" s="9" t="s">
        <v>10</v>
      </c>
      <c r="K40" s="82">
        <v>0.33</v>
      </c>
      <c r="L40" s="9"/>
      <c r="M40" s="82"/>
      <c r="N40" s="82">
        <f>C40+E40+G40+I40+K40+M40</f>
        <v>2.8800000000000003</v>
      </c>
    </row>
    <row r="41" spans="1:14" ht="24.75" x14ac:dyDescent="0.25">
      <c r="A41" s="12"/>
      <c r="B41" s="93" t="s">
        <v>34</v>
      </c>
      <c r="C41" s="12"/>
      <c r="D41" s="93" t="s">
        <v>34</v>
      </c>
      <c r="E41" s="118"/>
      <c r="F41" s="93" t="s">
        <v>34</v>
      </c>
      <c r="G41" s="118"/>
      <c r="H41" s="93" t="s">
        <v>34</v>
      </c>
      <c r="I41" s="118"/>
      <c r="J41" s="93" t="s">
        <v>34</v>
      </c>
      <c r="K41" s="118"/>
      <c r="L41" s="90"/>
      <c r="M41" s="12"/>
      <c r="N41" s="12"/>
    </row>
    <row r="42" spans="1:14" x14ac:dyDescent="0.25">
      <c r="A42" s="16">
        <v>10.83</v>
      </c>
      <c r="B42" s="94"/>
      <c r="C42" s="16">
        <v>0.5</v>
      </c>
      <c r="D42" s="95"/>
      <c r="E42" s="100">
        <v>0.5</v>
      </c>
      <c r="F42" s="96"/>
      <c r="G42" s="100">
        <v>0.5</v>
      </c>
      <c r="H42" s="95"/>
      <c r="I42" s="100">
        <v>0.5</v>
      </c>
      <c r="J42" s="95"/>
      <c r="K42" s="100">
        <v>0.5</v>
      </c>
      <c r="L42" s="79"/>
      <c r="M42" s="16"/>
      <c r="N42" s="16">
        <f>C42+E42+G42+I42+K42+M42</f>
        <v>2.5</v>
      </c>
    </row>
    <row r="43" spans="1:14" x14ac:dyDescent="0.25">
      <c r="A43" s="101"/>
      <c r="B43" s="7"/>
      <c r="C43" s="396"/>
      <c r="D43" s="7"/>
      <c r="E43" s="396"/>
      <c r="F43" s="6"/>
      <c r="G43" s="42"/>
      <c r="H43" s="7" t="s">
        <v>152</v>
      </c>
      <c r="I43" s="396"/>
      <c r="J43" s="7"/>
      <c r="K43" s="396"/>
      <c r="L43" s="7"/>
      <c r="M43" s="7"/>
      <c r="N43" s="155"/>
    </row>
    <row r="44" spans="1:14" x14ac:dyDescent="0.25">
      <c r="A44" s="47">
        <v>3.24</v>
      </c>
      <c r="B44" s="8"/>
      <c r="C44" s="397"/>
      <c r="D44" s="8"/>
      <c r="E44" s="397"/>
      <c r="F44" s="9"/>
      <c r="G44" s="49"/>
      <c r="H44" s="8" t="s">
        <v>11</v>
      </c>
      <c r="I44" s="397">
        <v>0.75</v>
      </c>
      <c r="J44" s="8"/>
      <c r="K44" s="397"/>
      <c r="L44" s="8"/>
      <c r="M44" s="8"/>
      <c r="N44" s="82">
        <v>0.75</v>
      </c>
    </row>
    <row r="45" spans="1:14" x14ac:dyDescent="0.25">
      <c r="A45" s="156">
        <f>SUM(A3:A44)</f>
        <v>137.91500000000002</v>
      </c>
      <c r="B45" s="223" t="s">
        <v>9</v>
      </c>
      <c r="C45" s="225">
        <f>SUM(C3:C44)</f>
        <v>5.32</v>
      </c>
      <c r="D45" s="385"/>
      <c r="E45" s="398">
        <f>SUM(E3:E44)</f>
        <v>7.7364203233256355</v>
      </c>
      <c r="F45" s="387"/>
      <c r="G45" s="251">
        <f>SUM(G3:G44)</f>
        <v>4.88</v>
      </c>
      <c r="H45" s="223"/>
      <c r="I45" s="225">
        <f>SUM(I3:I44)</f>
        <v>5.56</v>
      </c>
      <c r="J45" s="223"/>
      <c r="K45" s="386">
        <f>SUM(K3:K44)</f>
        <v>7.9900000000000011</v>
      </c>
      <c r="L45" s="385"/>
      <c r="M45" s="385">
        <v>0.33</v>
      </c>
      <c r="N45" s="349">
        <f>SUM(N3:N44)</f>
        <v>31.816420323325634</v>
      </c>
    </row>
    <row r="46" spans="1:14" x14ac:dyDescent="0.25">
      <c r="A46" s="1"/>
      <c r="B46" s="1"/>
      <c r="C46" s="1"/>
      <c r="D46" s="1"/>
      <c r="E46" s="1"/>
      <c r="F46" s="2"/>
      <c r="G46" s="1"/>
      <c r="H46" s="1"/>
      <c r="I46" s="1"/>
      <c r="J46" s="34"/>
      <c r="K46" s="1"/>
      <c r="L46" s="1"/>
      <c r="M46" s="1"/>
      <c r="N46" s="1"/>
    </row>
    <row r="47" spans="1:14" x14ac:dyDescent="0.25">
      <c r="A47" s="1"/>
      <c r="B47" s="1" t="s">
        <v>12</v>
      </c>
      <c r="C47" s="1"/>
      <c r="D47" s="1"/>
      <c r="E47" s="1"/>
      <c r="F47" s="39"/>
      <c r="G47" s="1"/>
      <c r="H47" s="1" t="s">
        <v>13</v>
      </c>
      <c r="I47" s="1"/>
      <c r="J47" s="34"/>
      <c r="K47" s="160">
        <f>N45*4.33</f>
        <v>137.76509999999999</v>
      </c>
      <c r="L47" s="160"/>
      <c r="M47" s="160"/>
      <c r="N47" s="1"/>
    </row>
    <row r="48" spans="1:14" x14ac:dyDescent="0.25">
      <c r="A48" s="1"/>
      <c r="B48" s="1" t="s">
        <v>14</v>
      </c>
      <c r="C48" s="1"/>
      <c r="D48" s="1" t="str">
        <f>B1</f>
        <v>YARITZA MONSALVE FRANCO</v>
      </c>
      <c r="E48" s="1"/>
      <c r="F48" s="39" t="s">
        <v>147</v>
      </c>
      <c r="G48" s="1"/>
      <c r="H48" s="1"/>
      <c r="I48" s="399">
        <f>N45</f>
        <v>31.816420323325634</v>
      </c>
      <c r="J48" s="1"/>
      <c r="K48" s="1"/>
      <c r="L48" s="1"/>
      <c r="M48" s="1"/>
      <c r="N48" s="1"/>
    </row>
    <row r="49" spans="1:14" x14ac:dyDescent="0.25">
      <c r="A49" s="1"/>
      <c r="B49" s="1" t="s">
        <v>75</v>
      </c>
      <c r="C49" s="1"/>
      <c r="D49" s="1"/>
      <c r="E49" s="1"/>
      <c r="F49" s="394"/>
      <c r="G49" s="394"/>
      <c r="H49" s="394"/>
      <c r="I49" s="394"/>
      <c r="J49" s="394"/>
      <c r="K49" s="394"/>
      <c r="L49" s="1"/>
      <c r="M49" s="1"/>
      <c r="N49" s="1"/>
    </row>
    <row r="52" spans="1:14" x14ac:dyDescent="0.25">
      <c r="G52" t="s">
        <v>148</v>
      </c>
    </row>
    <row r="53" spans="1:14" x14ac:dyDescent="0.25">
      <c r="G53" t="s">
        <v>153</v>
      </c>
    </row>
    <row r="54" spans="1:14" x14ac:dyDescent="0.25">
      <c r="G54" t="s">
        <v>149</v>
      </c>
    </row>
    <row r="56" spans="1:14" x14ac:dyDescent="0.25">
      <c r="G56" t="s">
        <v>150</v>
      </c>
    </row>
  </sheetData>
  <mergeCells count="1">
    <mergeCell ref="F49:K49"/>
  </mergeCells>
  <pageMargins left="0.23622047244094488" right="0.23622047244094488" top="0.15748031496062992" bottom="0.15748031496062992" header="0.31496062992125984" footer="0.31496062992125984"/>
  <pageSetup paperSize="9" scale="8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1" max="1" width="6.5703125" customWidth="1"/>
    <col min="5" max="5" width="8" customWidth="1"/>
    <col min="7" max="7" width="8.85546875" customWidth="1"/>
    <col min="9" max="9" width="8.5703125" customWidth="1"/>
    <col min="11" max="11" width="8" customWidth="1"/>
    <col min="12" max="12" width="5.7109375" customWidth="1"/>
    <col min="13" max="13" width="6.5703125" customWidth="1"/>
    <col min="14" max="14" width="9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4.5" x14ac:dyDescent="0.25">
      <c r="A3" s="237"/>
      <c r="B3" s="13"/>
      <c r="C3" s="231"/>
      <c r="D3" s="240" t="s">
        <v>110</v>
      </c>
      <c r="E3" s="232"/>
      <c r="F3" s="113"/>
      <c r="G3" s="231"/>
      <c r="H3" s="240" t="s">
        <v>110</v>
      </c>
      <c r="I3" s="232"/>
      <c r="J3" s="240"/>
      <c r="K3" s="233"/>
      <c r="L3" s="13"/>
      <c r="M3" s="13"/>
      <c r="N3" s="238"/>
    </row>
    <row r="4" spans="1:14" x14ac:dyDescent="0.25">
      <c r="A4" s="227">
        <v>12.99</v>
      </c>
      <c r="B4" s="17"/>
      <c r="C4" s="234"/>
      <c r="D4" s="224"/>
      <c r="E4" s="235">
        <v>1.5</v>
      </c>
      <c r="F4" s="111"/>
      <c r="G4" s="234"/>
      <c r="H4" s="224"/>
      <c r="I4" s="235">
        <v>1.5</v>
      </c>
      <c r="J4" s="224"/>
      <c r="K4" s="236"/>
      <c r="L4" s="17"/>
      <c r="M4" s="17"/>
      <c r="N4" s="239">
        <v>3</v>
      </c>
    </row>
    <row r="5" spans="1:14" x14ac:dyDescent="0.25">
      <c r="A5" s="237"/>
      <c r="B5" s="13" t="s">
        <v>112</v>
      </c>
      <c r="C5" s="231"/>
      <c r="D5" s="13" t="s">
        <v>112</v>
      </c>
      <c r="E5" s="231"/>
      <c r="F5" s="13" t="s">
        <v>112</v>
      </c>
      <c r="G5" s="231"/>
      <c r="H5" s="13" t="s">
        <v>112</v>
      </c>
      <c r="I5" s="231"/>
      <c r="J5" s="13" t="s">
        <v>112</v>
      </c>
      <c r="K5" s="231"/>
      <c r="L5" s="13"/>
      <c r="M5" s="13"/>
      <c r="N5" s="238"/>
    </row>
    <row r="6" spans="1:14" ht="24.75" x14ac:dyDescent="0.25">
      <c r="A6" s="227">
        <v>8</v>
      </c>
      <c r="B6" s="79" t="s">
        <v>113</v>
      </c>
      <c r="C6" s="234">
        <v>0.37</v>
      </c>
      <c r="D6" s="79" t="s">
        <v>113</v>
      </c>
      <c r="E6" s="234">
        <v>0.37</v>
      </c>
      <c r="F6" s="79" t="s">
        <v>113</v>
      </c>
      <c r="G6" s="234">
        <v>0.37</v>
      </c>
      <c r="H6" s="79" t="s">
        <v>113</v>
      </c>
      <c r="I6" s="234">
        <v>0.37</v>
      </c>
      <c r="J6" s="79" t="s">
        <v>113</v>
      </c>
      <c r="K6" s="234">
        <v>0.37</v>
      </c>
      <c r="L6" s="17"/>
      <c r="M6" s="17"/>
      <c r="N6" s="239">
        <v>1.85</v>
      </c>
    </row>
    <row r="7" spans="1:14" x14ac:dyDescent="0.25">
      <c r="A7" s="237"/>
      <c r="B7" s="90" t="s">
        <v>114</v>
      </c>
      <c r="C7" s="231"/>
      <c r="D7" s="90" t="s">
        <v>114</v>
      </c>
      <c r="E7" s="231"/>
      <c r="F7" s="90" t="s">
        <v>114</v>
      </c>
      <c r="G7" s="231"/>
      <c r="H7" s="90" t="s">
        <v>114</v>
      </c>
      <c r="I7" s="231"/>
      <c r="J7" s="90" t="s">
        <v>114</v>
      </c>
      <c r="K7" s="231"/>
      <c r="L7" s="13"/>
      <c r="M7" s="13"/>
      <c r="N7" s="238"/>
    </row>
    <row r="8" spans="1:14" x14ac:dyDescent="0.25">
      <c r="A8" s="227">
        <v>36</v>
      </c>
      <c r="B8" s="79" t="s">
        <v>115</v>
      </c>
      <c r="C8" s="234">
        <v>1.6</v>
      </c>
      <c r="D8" s="79" t="s">
        <v>115</v>
      </c>
      <c r="E8" s="234">
        <v>1.6</v>
      </c>
      <c r="F8" s="79" t="s">
        <v>115</v>
      </c>
      <c r="G8" s="234">
        <v>1.7</v>
      </c>
      <c r="H8" s="79" t="s">
        <v>115</v>
      </c>
      <c r="I8" s="234">
        <v>1.61</v>
      </c>
      <c r="J8" s="79" t="s">
        <v>115</v>
      </c>
      <c r="K8" s="234">
        <v>1.8</v>
      </c>
      <c r="L8" s="17"/>
      <c r="M8" s="17"/>
      <c r="N8" s="239">
        <v>8.31</v>
      </c>
    </row>
    <row r="9" spans="1:14" x14ac:dyDescent="0.25">
      <c r="A9" s="156">
        <f>SUM(A3:A8)</f>
        <v>56.99</v>
      </c>
      <c r="B9" s="47" t="s">
        <v>9</v>
      </c>
      <c r="C9" s="49">
        <f>SUM(C3:C8)</f>
        <v>1.9700000000000002</v>
      </c>
      <c r="D9" s="157"/>
      <c r="E9" s="158">
        <f>SUM(E3:E8)</f>
        <v>3.47</v>
      </c>
      <c r="F9" s="51"/>
      <c r="G9" s="49">
        <f>SUM(G3:G8)</f>
        <v>2.0699999999999998</v>
      </c>
      <c r="H9" s="47"/>
      <c r="I9" s="49">
        <f>SUM(I3:I8)</f>
        <v>3.4800000000000004</v>
      </c>
      <c r="J9" s="47"/>
      <c r="K9" s="158">
        <f>SUM(K3:K8)</f>
        <v>2.17</v>
      </c>
      <c r="L9" s="157"/>
      <c r="M9" s="157">
        <v>0</v>
      </c>
      <c r="N9" s="159">
        <f>SUM(N3:N8)</f>
        <v>13.16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34"/>
      <c r="K10" s="1"/>
      <c r="L10" s="1"/>
      <c r="M10" s="1"/>
      <c r="N10" s="1"/>
    </row>
    <row r="11" spans="1:14" x14ac:dyDescent="0.25">
      <c r="A11" s="1"/>
      <c r="B11" s="1" t="s">
        <v>12</v>
      </c>
      <c r="C11" s="1"/>
      <c r="D11" s="1"/>
      <c r="E11" s="1"/>
      <c r="F11" s="39"/>
      <c r="G11" s="1"/>
      <c r="H11" s="1" t="s">
        <v>13</v>
      </c>
      <c r="I11" s="1"/>
      <c r="J11" s="34"/>
      <c r="K11" s="160"/>
      <c r="L11" s="160"/>
      <c r="M11" s="160"/>
      <c r="N11" s="1"/>
    </row>
    <row r="12" spans="1:14" x14ac:dyDescent="0.25">
      <c r="A12" s="1"/>
      <c r="B12" s="1" t="s">
        <v>14</v>
      </c>
      <c r="C12" s="1"/>
      <c r="D12" s="1" t="str">
        <f>B1</f>
        <v>YARITZA MONSALVE FRANCO</v>
      </c>
      <c r="E12" s="1"/>
      <c r="F12" s="39">
        <v>44959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75</v>
      </c>
      <c r="C13" s="1"/>
      <c r="D13" s="1"/>
      <c r="E13" s="1"/>
      <c r="F13" s="394"/>
      <c r="G13" s="394"/>
      <c r="H13" s="394"/>
      <c r="I13" s="394"/>
      <c r="J13" s="394"/>
      <c r="K13" s="394"/>
      <c r="L13" s="1"/>
      <c r="M13" s="1"/>
      <c r="N13" s="1"/>
    </row>
  </sheetData>
  <mergeCells count="1">
    <mergeCell ref="F13:K1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3"/>
    </sheetView>
  </sheetViews>
  <sheetFormatPr baseColWidth="10" defaultRowHeight="15" x14ac:dyDescent="0.25"/>
  <cols>
    <col min="1" max="1" width="7.5703125" customWidth="1"/>
    <col min="3" max="3" width="8.140625" customWidth="1"/>
    <col min="5" max="5" width="7.5703125" customWidth="1"/>
    <col min="7" max="7" width="7" customWidth="1"/>
    <col min="9" max="9" width="6.42578125" customWidth="1"/>
    <col min="11" max="11" width="7.85546875" customWidth="1"/>
    <col min="12" max="12" width="8.28515625" customWidth="1"/>
    <col min="13" max="13" width="7.28515625" customWidth="1"/>
    <col min="14" max="14" width="8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4.5" x14ac:dyDescent="0.25">
      <c r="A3" s="237"/>
      <c r="B3" s="13"/>
      <c r="C3" s="231"/>
      <c r="D3" s="240" t="s">
        <v>110</v>
      </c>
      <c r="E3" s="232"/>
      <c r="F3" s="113"/>
      <c r="G3" s="231"/>
      <c r="H3" s="240" t="s">
        <v>110</v>
      </c>
      <c r="I3" s="232"/>
      <c r="J3" s="240"/>
      <c r="K3" s="233"/>
      <c r="L3" s="13"/>
      <c r="M3" s="13"/>
      <c r="N3" s="238"/>
    </row>
    <row r="4" spans="1:14" x14ac:dyDescent="0.25">
      <c r="A4" s="227">
        <v>12.99</v>
      </c>
      <c r="B4" s="17"/>
      <c r="C4" s="234"/>
      <c r="D4" s="224"/>
      <c r="E4" s="235">
        <v>1.5</v>
      </c>
      <c r="F4" s="111"/>
      <c r="G4" s="234"/>
      <c r="H4" s="224"/>
      <c r="I4" s="235">
        <v>1.5</v>
      </c>
      <c r="J4" s="224"/>
      <c r="K4" s="236"/>
      <c r="L4" s="17"/>
      <c r="M4" s="17"/>
      <c r="N4" s="239">
        <v>3</v>
      </c>
    </row>
    <row r="5" spans="1:14" x14ac:dyDescent="0.25">
      <c r="A5" s="237"/>
      <c r="B5" s="13" t="s">
        <v>112</v>
      </c>
      <c r="C5" s="231"/>
      <c r="D5" s="13" t="s">
        <v>112</v>
      </c>
      <c r="E5" s="231"/>
      <c r="F5" s="13" t="s">
        <v>112</v>
      </c>
      <c r="G5" s="231"/>
      <c r="H5" s="13" t="s">
        <v>112</v>
      </c>
      <c r="I5" s="231"/>
      <c r="J5" s="13" t="s">
        <v>112</v>
      </c>
      <c r="K5" s="231"/>
      <c r="L5" s="13"/>
      <c r="M5" s="13"/>
      <c r="N5" s="238"/>
    </row>
    <row r="6" spans="1:14" ht="24.75" x14ac:dyDescent="0.25">
      <c r="A6" s="227">
        <v>8</v>
      </c>
      <c r="B6" s="79" t="s">
        <v>113</v>
      </c>
      <c r="C6" s="234">
        <v>0.37</v>
      </c>
      <c r="D6" s="79" t="s">
        <v>113</v>
      </c>
      <c r="E6" s="234">
        <v>0.37</v>
      </c>
      <c r="F6" s="79" t="s">
        <v>113</v>
      </c>
      <c r="G6" s="234">
        <v>0.37</v>
      </c>
      <c r="H6" s="79" t="s">
        <v>113</v>
      </c>
      <c r="I6" s="234">
        <v>0.37</v>
      </c>
      <c r="J6" s="79" t="s">
        <v>113</v>
      </c>
      <c r="K6" s="234">
        <v>0.37</v>
      </c>
      <c r="L6" s="17"/>
      <c r="M6" s="17"/>
      <c r="N6" s="239">
        <v>1.85</v>
      </c>
    </row>
    <row r="7" spans="1:14" ht="34.5" x14ac:dyDescent="0.25">
      <c r="A7" s="237"/>
      <c r="B7" s="13"/>
      <c r="C7" s="231"/>
      <c r="D7" s="240" t="s">
        <v>110</v>
      </c>
      <c r="E7" s="232"/>
      <c r="F7" s="113"/>
      <c r="G7" s="231"/>
      <c r="H7" s="240" t="s">
        <v>110</v>
      </c>
      <c r="I7" s="232"/>
      <c r="J7" s="240"/>
      <c r="K7" s="233"/>
      <c r="L7" s="13"/>
      <c r="M7" s="13"/>
      <c r="N7" s="238"/>
    </row>
    <row r="8" spans="1:14" x14ac:dyDescent="0.25">
      <c r="A8" s="227">
        <v>12.99</v>
      </c>
      <c r="B8" s="17"/>
      <c r="C8" s="234"/>
      <c r="D8" s="224"/>
      <c r="E8" s="235">
        <v>1.5</v>
      </c>
      <c r="F8" s="111"/>
      <c r="G8" s="234"/>
      <c r="H8" s="224"/>
      <c r="I8" s="235">
        <v>1.5</v>
      </c>
      <c r="J8" s="224"/>
      <c r="K8" s="236"/>
      <c r="L8" s="17"/>
      <c r="M8" s="17"/>
      <c r="N8" s="239">
        <v>3</v>
      </c>
    </row>
    <row r="9" spans="1:14" x14ac:dyDescent="0.25">
      <c r="A9" s="156">
        <f>SUM(A3:A6)</f>
        <v>20.990000000000002</v>
      </c>
      <c r="B9" s="47" t="s">
        <v>9</v>
      </c>
      <c r="C9" s="49">
        <v>0.37</v>
      </c>
      <c r="D9" s="157"/>
      <c r="E9" s="158">
        <f>SUM(E3:E6)</f>
        <v>1.87</v>
      </c>
      <c r="F9" s="51"/>
      <c r="G9" s="49">
        <v>0.37</v>
      </c>
      <c r="H9" s="47"/>
      <c r="I9" s="49">
        <f>SUM(I3:I6)</f>
        <v>1.87</v>
      </c>
      <c r="J9" s="47"/>
      <c r="K9" s="158">
        <v>0.37</v>
      </c>
      <c r="L9" s="157"/>
      <c r="M9" s="157"/>
      <c r="N9" s="159">
        <f>SUM(N3:N6)</f>
        <v>4.8499999999999996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34"/>
      <c r="K10" s="1"/>
      <c r="L10" s="1"/>
      <c r="M10" s="1"/>
      <c r="N10" s="1"/>
    </row>
    <row r="11" spans="1:14" x14ac:dyDescent="0.25">
      <c r="A11" s="1"/>
      <c r="B11" s="1" t="s">
        <v>12</v>
      </c>
      <c r="C11" s="1"/>
      <c r="D11" s="1"/>
      <c r="E11" s="1"/>
      <c r="F11" s="39"/>
      <c r="G11" s="1"/>
      <c r="H11" s="1" t="s">
        <v>13</v>
      </c>
      <c r="I11" s="1"/>
      <c r="J11" s="34"/>
      <c r="K11" s="160"/>
      <c r="L11" s="160"/>
      <c r="M11" s="160"/>
      <c r="N11" s="1"/>
    </row>
    <row r="12" spans="1:14" x14ac:dyDescent="0.25">
      <c r="A12" s="1"/>
      <c r="B12" s="1" t="s">
        <v>14</v>
      </c>
      <c r="C12" s="1"/>
      <c r="D12" s="1" t="str">
        <f>B1</f>
        <v>YARITZA MONSALVE FRANCO</v>
      </c>
      <c r="E12" s="1"/>
      <c r="F12" s="39">
        <v>44958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75</v>
      </c>
      <c r="C13" s="1"/>
      <c r="D13" s="1"/>
      <c r="E13" s="1"/>
      <c r="F13" s="394"/>
      <c r="G13" s="394"/>
      <c r="H13" s="394"/>
      <c r="I13" s="394"/>
      <c r="J13" s="394"/>
      <c r="K13" s="394"/>
      <c r="L13" s="1"/>
      <c r="M13" s="1"/>
      <c r="N13" s="1"/>
    </row>
    <row r="14" spans="1:14" x14ac:dyDescent="0.25">
      <c r="G14" t="s">
        <v>111</v>
      </c>
    </row>
  </sheetData>
  <mergeCells count="1">
    <mergeCell ref="F13:K1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3" sqref="A3:N4"/>
    </sheetView>
  </sheetViews>
  <sheetFormatPr baseColWidth="10" defaultRowHeight="15" x14ac:dyDescent="0.25"/>
  <cols>
    <col min="1" max="1" width="8.42578125" customWidth="1"/>
    <col min="2" max="2" width="6.7109375" customWidth="1"/>
    <col min="3" max="3" width="7.5703125" customWidth="1"/>
    <col min="5" max="5" width="7.140625" customWidth="1"/>
    <col min="6" max="6" width="8.7109375" customWidth="1"/>
    <col min="7" max="7" width="7" customWidth="1"/>
    <col min="9" max="9" width="7.28515625" customWidth="1"/>
    <col min="10" max="10" width="8" customWidth="1"/>
    <col min="11" max="11" width="6.7109375" customWidth="1"/>
    <col min="12" max="12" width="6.140625" customWidth="1"/>
    <col min="13" max="13" width="7.5703125" customWidth="1"/>
    <col min="14" max="14" width="6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4.5" x14ac:dyDescent="0.25">
      <c r="A3" s="237"/>
      <c r="B3" s="13"/>
      <c r="C3" s="231"/>
      <c r="D3" s="240" t="s">
        <v>110</v>
      </c>
      <c r="E3" s="232"/>
      <c r="F3" s="113"/>
      <c r="G3" s="231"/>
      <c r="H3" s="240" t="s">
        <v>110</v>
      </c>
      <c r="I3" s="232"/>
      <c r="J3" s="240"/>
      <c r="K3" s="233"/>
      <c r="L3" s="13"/>
      <c r="M3" s="13"/>
      <c r="N3" s="238"/>
    </row>
    <row r="4" spans="1:14" x14ac:dyDescent="0.25">
      <c r="A4" s="227">
        <v>12.99</v>
      </c>
      <c r="B4" s="17"/>
      <c r="C4" s="234"/>
      <c r="D4" s="224"/>
      <c r="E4" s="235">
        <v>1.5</v>
      </c>
      <c r="F4" s="111"/>
      <c r="G4" s="234"/>
      <c r="H4" s="224"/>
      <c r="I4" s="235">
        <v>1.5</v>
      </c>
      <c r="J4" s="224"/>
      <c r="K4" s="236"/>
      <c r="L4" s="17"/>
      <c r="M4" s="17"/>
      <c r="N4" s="239">
        <v>3</v>
      </c>
    </row>
    <row r="5" spans="1:14" x14ac:dyDescent="0.25">
      <c r="A5" s="156">
        <v>12.99</v>
      </c>
      <c r="B5" s="47" t="s">
        <v>9</v>
      </c>
      <c r="C5" s="49">
        <v>0</v>
      </c>
      <c r="D5" s="157"/>
      <c r="E5" s="158">
        <f>SUM(E3:E4)</f>
        <v>1.5</v>
      </c>
      <c r="F5" s="51"/>
      <c r="G5" s="49">
        <v>0</v>
      </c>
      <c r="H5" s="47"/>
      <c r="I5" s="49">
        <f>SUM(I3:I4)</f>
        <v>1.5</v>
      </c>
      <c r="J5" s="47"/>
      <c r="K5" s="158">
        <v>0</v>
      </c>
      <c r="L5" s="157"/>
      <c r="M5" s="157">
        <v>0</v>
      </c>
      <c r="N5" s="159">
        <v>3</v>
      </c>
    </row>
    <row r="6" spans="1:14" x14ac:dyDescent="0.25">
      <c r="A6" s="1"/>
      <c r="B6" s="1"/>
      <c r="C6" s="1"/>
      <c r="D6" s="1"/>
      <c r="E6" s="1"/>
      <c r="F6" s="2"/>
      <c r="G6" s="1"/>
      <c r="H6" s="1"/>
      <c r="I6" s="1"/>
      <c r="J6" s="34"/>
      <c r="K6" s="1"/>
      <c r="L6" s="1"/>
      <c r="M6" s="1"/>
      <c r="N6" s="1"/>
    </row>
    <row r="7" spans="1:14" x14ac:dyDescent="0.25">
      <c r="A7" s="1"/>
      <c r="B7" s="1" t="s">
        <v>12</v>
      </c>
      <c r="C7" s="1"/>
      <c r="D7" s="1"/>
      <c r="E7" s="1"/>
      <c r="F7" s="39"/>
      <c r="G7" s="1"/>
      <c r="H7" s="1" t="s">
        <v>13</v>
      </c>
      <c r="I7" s="1"/>
      <c r="J7" s="34"/>
      <c r="K7" s="160"/>
      <c r="L7" s="160"/>
      <c r="M7" s="160"/>
      <c r="N7" s="1"/>
    </row>
    <row r="8" spans="1:14" x14ac:dyDescent="0.25">
      <c r="A8" s="1"/>
      <c r="B8" s="1" t="s">
        <v>14</v>
      </c>
      <c r="C8" s="1"/>
      <c r="D8" s="1" t="str">
        <f>B1</f>
        <v>YARITZA MONSALVE FRANCO</v>
      </c>
      <c r="E8" s="1"/>
      <c r="F8" s="39">
        <v>44954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 t="s">
        <v>75</v>
      </c>
      <c r="C9" s="1"/>
      <c r="D9" s="1"/>
      <c r="E9" s="1"/>
      <c r="F9" s="394"/>
      <c r="G9" s="394"/>
      <c r="H9" s="394"/>
      <c r="I9" s="394"/>
      <c r="J9" s="394"/>
      <c r="K9" s="394"/>
      <c r="L9" s="1"/>
      <c r="M9" s="1"/>
      <c r="N9" s="1"/>
    </row>
    <row r="10" spans="1:14" x14ac:dyDescent="0.25">
      <c r="G10" t="s">
        <v>111</v>
      </c>
    </row>
  </sheetData>
  <mergeCells count="1">
    <mergeCell ref="F9:K9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1"/>
    </sheetView>
  </sheetViews>
  <sheetFormatPr baseColWidth="10" defaultRowHeight="15" x14ac:dyDescent="0.25"/>
  <cols>
    <col min="1" max="2" width="7.5703125" customWidth="1"/>
    <col min="3" max="3" width="7.85546875" customWidth="1"/>
    <col min="5" max="5" width="6.85546875" customWidth="1"/>
    <col min="6" max="6" width="8.85546875" customWidth="1"/>
    <col min="7" max="7" width="6" customWidth="1"/>
    <col min="9" max="9" width="7.140625" customWidth="1"/>
    <col min="11" max="11" width="7.42578125" customWidth="1"/>
    <col min="12" max="13" width="6.5703125" customWidth="1"/>
    <col min="14" max="14" width="6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20"/>
      <c r="B3" s="125"/>
      <c r="C3" s="77"/>
      <c r="D3" s="226" t="s">
        <v>108</v>
      </c>
      <c r="E3" s="222"/>
      <c r="F3" s="217"/>
      <c r="G3" s="77"/>
      <c r="H3" s="218"/>
      <c r="I3" s="173"/>
      <c r="J3" s="226" t="s">
        <v>108</v>
      </c>
      <c r="K3" s="216"/>
      <c r="L3" s="125"/>
      <c r="M3" s="125"/>
      <c r="N3" s="173"/>
    </row>
    <row r="4" spans="1:14" ht="45.75" x14ac:dyDescent="0.25">
      <c r="A4" s="228">
        <v>17.32</v>
      </c>
      <c r="B4" s="125"/>
      <c r="C4" s="77"/>
      <c r="D4" s="229" t="s">
        <v>109</v>
      </c>
      <c r="E4" s="230">
        <v>2</v>
      </c>
      <c r="F4" s="217"/>
      <c r="G4" s="77"/>
      <c r="H4" s="218"/>
      <c r="I4" s="173"/>
      <c r="J4" s="229" t="s">
        <v>109</v>
      </c>
      <c r="K4" s="216">
        <v>2</v>
      </c>
      <c r="L4" s="125"/>
      <c r="M4" s="125"/>
      <c r="N4" s="173">
        <v>4</v>
      </c>
    </row>
    <row r="5" spans="1:14" ht="34.5" x14ac:dyDescent="0.25">
      <c r="A5" s="237"/>
      <c r="B5" s="13"/>
      <c r="C5" s="231"/>
      <c r="D5" s="240" t="s">
        <v>110</v>
      </c>
      <c r="E5" s="232"/>
      <c r="F5" s="113"/>
      <c r="G5" s="231"/>
      <c r="H5" s="240" t="s">
        <v>110</v>
      </c>
      <c r="I5" s="232"/>
      <c r="J5" s="240"/>
      <c r="K5" s="233"/>
      <c r="L5" s="13"/>
      <c r="M5" s="13"/>
      <c r="N5" s="238"/>
    </row>
    <row r="6" spans="1:14" x14ac:dyDescent="0.25">
      <c r="A6" s="227">
        <v>12.99</v>
      </c>
      <c r="B6" s="17"/>
      <c r="C6" s="234"/>
      <c r="D6" s="224"/>
      <c r="E6" s="235">
        <v>1.5</v>
      </c>
      <c r="F6" s="111"/>
      <c r="G6" s="234"/>
      <c r="H6" s="224"/>
      <c r="I6" s="235">
        <v>1.5</v>
      </c>
      <c r="J6" s="224"/>
      <c r="K6" s="236"/>
      <c r="L6" s="17"/>
      <c r="M6" s="17"/>
      <c r="N6" s="239">
        <v>3</v>
      </c>
    </row>
    <row r="7" spans="1:14" x14ac:dyDescent="0.25">
      <c r="A7" s="156">
        <f>SUM(A4:A6)</f>
        <v>30.310000000000002</v>
      </c>
      <c r="B7" s="47" t="s">
        <v>9</v>
      </c>
      <c r="C7" s="49">
        <f>SUM(C3:C4)</f>
        <v>0</v>
      </c>
      <c r="D7" s="157"/>
      <c r="E7" s="158">
        <f>SUM(E3:E6)</f>
        <v>3.5</v>
      </c>
      <c r="F7" s="51"/>
      <c r="G7" s="49">
        <v>0</v>
      </c>
      <c r="H7" s="47"/>
      <c r="I7" s="49">
        <v>1.5</v>
      </c>
      <c r="J7" s="47"/>
      <c r="K7" s="158">
        <f>SUM(K3:K4)</f>
        <v>2</v>
      </c>
      <c r="L7" s="157"/>
      <c r="M7" s="157">
        <f>SUM(M3:M4)</f>
        <v>0</v>
      </c>
      <c r="N7" s="159">
        <f>SUM(N3:N6)</f>
        <v>7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34"/>
      <c r="K8" s="1"/>
      <c r="L8" s="1"/>
      <c r="M8" s="1"/>
      <c r="N8" s="1"/>
    </row>
    <row r="9" spans="1:14" x14ac:dyDescent="0.25">
      <c r="A9" s="1"/>
      <c r="B9" s="1" t="s">
        <v>12</v>
      </c>
      <c r="C9" s="1"/>
      <c r="D9" s="1"/>
      <c r="E9" s="1"/>
      <c r="F9" s="39"/>
      <c r="G9" s="1"/>
      <c r="H9" s="1" t="s">
        <v>13</v>
      </c>
      <c r="I9" s="1"/>
      <c r="J9" s="34"/>
      <c r="K9" s="160"/>
      <c r="L9" s="160"/>
      <c r="M9" s="160"/>
      <c r="N9" s="1"/>
    </row>
    <row r="10" spans="1:14" x14ac:dyDescent="0.25">
      <c r="A10" s="1"/>
      <c r="B10" s="1" t="s">
        <v>14</v>
      </c>
      <c r="C10" s="1"/>
      <c r="D10" s="1" t="str">
        <f>B1</f>
        <v>YARITZA MONSALVE FRANCO</v>
      </c>
      <c r="E10" s="1"/>
      <c r="F10" s="39">
        <v>44949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 t="s">
        <v>75</v>
      </c>
      <c r="C11" s="1"/>
      <c r="D11" s="1"/>
      <c r="E11" s="1"/>
      <c r="F11" s="394"/>
      <c r="G11" s="394"/>
      <c r="H11" s="394"/>
      <c r="I11" s="394"/>
      <c r="J11" s="394"/>
      <c r="K11" s="394"/>
      <c r="L11" s="1"/>
      <c r="M11" s="1"/>
      <c r="N11" s="1"/>
    </row>
  </sheetData>
  <mergeCells count="1">
    <mergeCell ref="F11:K1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9"/>
    </sheetView>
  </sheetViews>
  <sheetFormatPr baseColWidth="10" defaultRowHeight="15" x14ac:dyDescent="0.25"/>
  <cols>
    <col min="1" max="1" width="7.28515625" customWidth="1"/>
    <col min="3" max="3" width="6.140625" customWidth="1"/>
    <col min="5" max="5" width="5.85546875" customWidth="1"/>
    <col min="6" max="6" width="8.7109375" customWidth="1"/>
    <col min="7" max="7" width="6.140625" customWidth="1"/>
    <col min="8" max="8" width="7" customWidth="1"/>
    <col min="9" max="9" width="5.28515625" customWidth="1"/>
    <col min="11" max="11" width="6.5703125" customWidth="1"/>
    <col min="12" max="12" width="6.140625" customWidth="1"/>
    <col min="13" max="13" width="5.42578125" customWidth="1"/>
    <col min="14" max="14" width="7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20"/>
      <c r="B3" s="125"/>
      <c r="C3" s="77"/>
      <c r="D3" s="226" t="s">
        <v>108</v>
      </c>
      <c r="E3" s="222"/>
      <c r="F3" s="217"/>
      <c r="G3" s="77"/>
      <c r="H3" s="218"/>
      <c r="I3" s="173"/>
      <c r="J3" s="226" t="s">
        <v>108</v>
      </c>
      <c r="K3" s="216"/>
      <c r="L3" s="125"/>
      <c r="M3" s="125"/>
      <c r="N3" s="173"/>
    </row>
    <row r="4" spans="1:14" ht="45.75" x14ac:dyDescent="0.25">
      <c r="A4" s="223">
        <v>17.32</v>
      </c>
      <c r="B4" s="17"/>
      <c r="C4" s="15"/>
      <c r="D4" s="224" t="s">
        <v>109</v>
      </c>
      <c r="E4" s="225">
        <v>2</v>
      </c>
      <c r="F4" s="111"/>
      <c r="G4" s="15"/>
      <c r="H4" s="95"/>
      <c r="I4" s="100"/>
      <c r="J4" s="224" t="s">
        <v>109</v>
      </c>
      <c r="K4" s="89">
        <v>2</v>
      </c>
      <c r="L4" s="17"/>
      <c r="M4" s="17"/>
      <c r="N4" s="100">
        <v>4</v>
      </c>
    </row>
    <row r="5" spans="1:14" x14ac:dyDescent="0.25">
      <c r="A5" s="156">
        <f>SUM(A3:A4)</f>
        <v>17.32</v>
      </c>
      <c r="B5" s="47" t="s">
        <v>9</v>
      </c>
      <c r="C5" s="49">
        <f>SUM(C3:C4)</f>
        <v>0</v>
      </c>
      <c r="D5" s="157"/>
      <c r="E5" s="158">
        <f>SUM(E3:E4)</f>
        <v>2</v>
      </c>
      <c r="F5" s="51"/>
      <c r="G5" s="49">
        <v>0</v>
      </c>
      <c r="H5" s="47"/>
      <c r="I5" s="49">
        <f>SUM(I3:I4)</f>
        <v>0</v>
      </c>
      <c r="J5" s="47"/>
      <c r="K5" s="158">
        <f>SUM(K3:K4)</f>
        <v>2</v>
      </c>
      <c r="L5" s="157"/>
      <c r="M5" s="157">
        <f>SUM(M3:M4)</f>
        <v>0</v>
      </c>
      <c r="N5" s="159">
        <f>SUM(N3:N4)</f>
        <v>4</v>
      </c>
    </row>
    <row r="6" spans="1:14" x14ac:dyDescent="0.25">
      <c r="A6" s="1"/>
      <c r="B6" s="1"/>
      <c r="C6" s="1"/>
      <c r="D6" s="1"/>
      <c r="E6" s="1"/>
      <c r="F6" s="2"/>
      <c r="G6" s="1"/>
      <c r="H6" s="1"/>
      <c r="I6" s="1"/>
      <c r="J6" s="34"/>
      <c r="K6" s="1"/>
      <c r="L6" s="1"/>
      <c r="M6" s="1"/>
      <c r="N6" s="1"/>
    </row>
    <row r="7" spans="1:14" x14ac:dyDescent="0.25">
      <c r="A7" s="1"/>
      <c r="B7" s="1" t="s">
        <v>12</v>
      </c>
      <c r="C7" s="1"/>
      <c r="D7" s="1"/>
      <c r="E7" s="1"/>
      <c r="F7" s="39"/>
      <c r="G7" s="1"/>
      <c r="H7" s="1" t="s">
        <v>13</v>
      </c>
      <c r="I7" s="1"/>
      <c r="J7" s="34"/>
      <c r="K7" s="160"/>
      <c r="L7" s="160"/>
      <c r="M7" s="160"/>
      <c r="N7" s="1"/>
    </row>
    <row r="8" spans="1:14" x14ac:dyDescent="0.25">
      <c r="A8" s="1"/>
      <c r="B8" s="1" t="s">
        <v>14</v>
      </c>
      <c r="C8" s="1"/>
      <c r="D8" s="1" t="str">
        <f>B1</f>
        <v>YARITZA MONSALVE FRANCO</v>
      </c>
      <c r="E8" s="1"/>
      <c r="F8" s="39">
        <v>44943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 t="s">
        <v>75</v>
      </c>
      <c r="C9" s="1"/>
      <c r="D9" s="1"/>
      <c r="E9" s="1"/>
      <c r="F9" s="394"/>
      <c r="G9" s="394"/>
      <c r="H9" s="394"/>
      <c r="I9" s="394"/>
      <c r="J9" s="394"/>
      <c r="K9" s="394"/>
      <c r="L9" s="1"/>
      <c r="M9" s="1"/>
      <c r="N9" s="1"/>
    </row>
  </sheetData>
  <mergeCells count="1">
    <mergeCell ref="F9:K9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9"/>
    </sheetView>
  </sheetViews>
  <sheetFormatPr baseColWidth="10" defaultRowHeight="15" x14ac:dyDescent="0.25"/>
  <cols>
    <col min="2" max="2" width="8.42578125" customWidth="1"/>
    <col min="3" max="3" width="7.42578125" customWidth="1"/>
    <col min="4" max="4" width="17.5703125" customWidth="1"/>
    <col min="5" max="5" width="8" customWidth="1"/>
    <col min="6" max="6" width="8.42578125" customWidth="1"/>
    <col min="7" max="7" width="6.140625" customWidth="1"/>
    <col min="8" max="8" width="7.28515625" customWidth="1"/>
    <col min="9" max="9" width="6.28515625" customWidth="1"/>
    <col min="10" max="10" width="17.140625" customWidth="1"/>
    <col min="11" max="11" width="6.42578125" customWidth="1"/>
    <col min="12" max="12" width="7.140625" customWidth="1"/>
    <col min="13" max="13" width="6.5703125" customWidth="1"/>
    <col min="14" max="14" width="8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20"/>
      <c r="B3" s="125"/>
      <c r="C3" s="77"/>
      <c r="D3" s="221" t="s">
        <v>100</v>
      </c>
      <c r="E3" s="222"/>
      <c r="F3" s="217"/>
      <c r="G3" s="77"/>
      <c r="H3" s="218"/>
      <c r="I3" s="173"/>
      <c r="J3" s="219"/>
      <c r="K3" s="216"/>
      <c r="L3" s="125"/>
      <c r="M3" s="125"/>
      <c r="N3" s="173"/>
    </row>
    <row r="4" spans="1:14" x14ac:dyDescent="0.25">
      <c r="A4" s="223">
        <v>3.25</v>
      </c>
      <c r="B4" s="17"/>
      <c r="C4" s="15"/>
      <c r="D4" s="224" t="s">
        <v>101</v>
      </c>
      <c r="E4" s="225">
        <v>0.75</v>
      </c>
      <c r="F4" s="111"/>
      <c r="G4" s="15"/>
      <c r="H4" s="95"/>
      <c r="I4" s="100"/>
      <c r="J4" s="54"/>
      <c r="K4" s="89"/>
      <c r="L4" s="17"/>
      <c r="M4" s="17"/>
      <c r="N4" s="100">
        <v>0.75</v>
      </c>
    </row>
    <row r="5" spans="1:14" x14ac:dyDescent="0.25">
      <c r="A5" s="156">
        <f>SUM(A3:A4)</f>
        <v>3.25</v>
      </c>
      <c r="B5" s="47" t="s">
        <v>9</v>
      </c>
      <c r="C5" s="49">
        <f>SUM(C3:C4)</f>
        <v>0</v>
      </c>
      <c r="D5" s="157"/>
      <c r="E5" s="158">
        <f>SUM(E3:E4)</f>
        <v>0.75</v>
      </c>
      <c r="F5" s="51"/>
      <c r="G5" s="49">
        <v>4</v>
      </c>
      <c r="H5" s="47"/>
      <c r="I5" s="49">
        <f>SUM(I3:I4)</f>
        <v>0</v>
      </c>
      <c r="J5" s="47"/>
      <c r="K5" s="158">
        <f>SUM(K3:K4)</f>
        <v>0</v>
      </c>
      <c r="L5" s="157"/>
      <c r="M5" s="157">
        <f>SUM(M3:M4)</f>
        <v>0</v>
      </c>
      <c r="N5" s="159">
        <f>SUM(N3:N4)</f>
        <v>0.75</v>
      </c>
    </row>
    <row r="6" spans="1:14" x14ac:dyDescent="0.25">
      <c r="A6" s="1"/>
      <c r="B6" s="1"/>
      <c r="C6" s="1"/>
      <c r="D6" s="1"/>
      <c r="E6" s="1"/>
      <c r="F6" s="2"/>
      <c r="G6" s="1"/>
      <c r="H6" s="1"/>
      <c r="I6" s="1"/>
      <c r="J6" s="34"/>
      <c r="K6" s="1"/>
      <c r="L6" s="1"/>
      <c r="M6" s="1"/>
      <c r="N6" s="1"/>
    </row>
    <row r="7" spans="1:14" x14ac:dyDescent="0.25">
      <c r="A7" s="1"/>
      <c r="B7" s="1" t="s">
        <v>12</v>
      </c>
      <c r="C7" s="1"/>
      <c r="D7" s="1"/>
      <c r="E7" s="1"/>
      <c r="F7" s="39"/>
      <c r="G7" s="1"/>
      <c r="H7" s="1" t="s">
        <v>13</v>
      </c>
      <c r="I7" s="1"/>
      <c r="J7" s="34"/>
      <c r="K7" s="160"/>
      <c r="L7" s="160"/>
      <c r="M7" s="160"/>
      <c r="N7" s="1"/>
    </row>
    <row r="8" spans="1:14" x14ac:dyDescent="0.25">
      <c r="A8" s="1"/>
      <c r="B8" s="1" t="s">
        <v>14</v>
      </c>
      <c r="C8" s="1"/>
      <c r="D8" s="1" t="str">
        <f>B1</f>
        <v>YARITZA MONSALVE FRANCO</v>
      </c>
      <c r="E8" s="1"/>
      <c r="F8" s="39">
        <v>44938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 t="s">
        <v>75</v>
      </c>
      <c r="C9" s="1"/>
      <c r="D9" s="1"/>
      <c r="E9" s="1"/>
      <c r="F9" s="394"/>
      <c r="G9" s="394"/>
      <c r="H9" s="394"/>
      <c r="I9" s="394"/>
      <c r="J9" s="394"/>
      <c r="K9" s="394"/>
      <c r="L9" s="1"/>
      <c r="M9" s="1"/>
      <c r="N9" s="1"/>
    </row>
    <row r="11" spans="1:14" x14ac:dyDescent="0.25">
      <c r="F11" t="s">
        <v>107</v>
      </c>
    </row>
  </sheetData>
  <mergeCells count="1">
    <mergeCell ref="F9:K9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1"/>
    </sheetView>
  </sheetViews>
  <sheetFormatPr baseColWidth="10" defaultRowHeight="15" x14ac:dyDescent="0.25"/>
  <cols>
    <col min="1" max="1" width="7.85546875" customWidth="1"/>
    <col min="3" max="3" width="7.42578125" customWidth="1"/>
    <col min="4" max="4" width="18.7109375" customWidth="1"/>
    <col min="5" max="5" width="7" customWidth="1"/>
    <col min="7" max="7" width="7.42578125" customWidth="1"/>
    <col min="8" max="8" width="6.7109375" customWidth="1"/>
    <col min="9" max="9" width="6.85546875" customWidth="1"/>
    <col min="10" max="10" width="17.5703125" customWidth="1"/>
    <col min="11" max="11" width="6.5703125" customWidth="1"/>
    <col min="12" max="12" width="7.5703125" customWidth="1"/>
    <col min="13" max="13" width="6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60.75" x14ac:dyDescent="0.25">
      <c r="A3" s="97"/>
      <c r="B3" s="108"/>
      <c r="C3" s="66"/>
      <c r="D3" s="215"/>
      <c r="E3" s="76"/>
      <c r="F3" s="108" t="s">
        <v>99</v>
      </c>
      <c r="G3" s="66"/>
      <c r="H3" s="108"/>
      <c r="I3" s="173"/>
      <c r="K3" s="216"/>
      <c r="L3" s="125"/>
      <c r="M3" s="125"/>
      <c r="N3" s="76"/>
    </row>
    <row r="4" spans="1:14" ht="108.75" x14ac:dyDescent="0.25">
      <c r="A4" s="14">
        <v>17.32</v>
      </c>
      <c r="B4" s="17"/>
      <c r="C4" s="15"/>
      <c r="D4" s="17"/>
      <c r="E4" s="81"/>
      <c r="F4" s="111" t="s">
        <v>98</v>
      </c>
      <c r="G4" s="15">
        <v>4</v>
      </c>
      <c r="H4" s="95"/>
      <c r="I4" s="100"/>
      <c r="J4" s="54"/>
      <c r="K4" s="89"/>
      <c r="L4" s="17"/>
      <c r="M4" s="17"/>
      <c r="N4" s="100">
        <f>C4+E4+G4+I4+K4</f>
        <v>4</v>
      </c>
    </row>
    <row r="5" spans="1:14" x14ac:dyDescent="0.25">
      <c r="A5" s="220"/>
      <c r="B5" s="125"/>
      <c r="C5" s="77"/>
      <c r="D5" s="221" t="s">
        <v>100</v>
      </c>
      <c r="E5" s="222"/>
      <c r="F5" s="217"/>
      <c r="G5" s="77"/>
      <c r="H5" s="218"/>
      <c r="I5" s="173"/>
      <c r="J5" s="219"/>
      <c r="K5" s="216"/>
      <c r="L5" s="125"/>
      <c r="M5" s="125"/>
      <c r="N5" s="173"/>
    </row>
    <row r="6" spans="1:14" x14ac:dyDescent="0.25">
      <c r="A6" s="223">
        <v>3.25</v>
      </c>
      <c r="B6" s="17"/>
      <c r="C6" s="15"/>
      <c r="D6" s="224" t="s">
        <v>101</v>
      </c>
      <c r="E6" s="225">
        <v>0.75</v>
      </c>
      <c r="F6" s="111"/>
      <c r="G6" s="15"/>
      <c r="H6" s="95"/>
      <c r="I6" s="100"/>
      <c r="J6" s="54"/>
      <c r="K6" s="89"/>
      <c r="L6" s="17"/>
      <c r="M6" s="17"/>
      <c r="N6" s="100">
        <v>0.75</v>
      </c>
    </row>
    <row r="7" spans="1:14" x14ac:dyDescent="0.25">
      <c r="A7" s="156">
        <f>SUM(A3:A6)</f>
        <v>20.57</v>
      </c>
      <c r="B7" s="47" t="s">
        <v>9</v>
      </c>
      <c r="C7" s="49">
        <f>SUM(C3:C6)</f>
        <v>0</v>
      </c>
      <c r="D7" s="157"/>
      <c r="E7" s="158">
        <f>SUM(E3:E6)</f>
        <v>0.75</v>
      </c>
      <c r="F7" s="51"/>
      <c r="G7" s="49">
        <v>4</v>
      </c>
      <c r="H7" s="47"/>
      <c r="I7" s="49">
        <f>SUM(I3:I6)</f>
        <v>0</v>
      </c>
      <c r="J7" s="47"/>
      <c r="K7" s="158">
        <f>SUM(K3:K6)</f>
        <v>0</v>
      </c>
      <c r="L7" s="157"/>
      <c r="M7" s="157">
        <f>SUM(M3:M6)</f>
        <v>0</v>
      </c>
      <c r="N7" s="159">
        <f>SUM(N3:N6)</f>
        <v>4.75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34"/>
      <c r="K8" s="1"/>
      <c r="L8" s="1"/>
      <c r="M8" s="1"/>
      <c r="N8" s="1"/>
    </row>
    <row r="9" spans="1:14" x14ac:dyDescent="0.25">
      <c r="A9" s="1"/>
      <c r="B9" s="1" t="s">
        <v>12</v>
      </c>
      <c r="C9" s="1"/>
      <c r="D9" s="1"/>
      <c r="E9" s="1"/>
      <c r="F9" s="39"/>
      <c r="G9" s="1"/>
      <c r="H9" s="1" t="s">
        <v>13</v>
      </c>
      <c r="I9" s="1"/>
      <c r="J9" s="34"/>
      <c r="K9" s="160"/>
      <c r="L9" s="160"/>
      <c r="M9" s="160"/>
      <c r="N9" s="1"/>
    </row>
    <row r="10" spans="1:14" x14ac:dyDescent="0.25">
      <c r="A10" s="1"/>
      <c r="B10" s="1" t="s">
        <v>14</v>
      </c>
      <c r="C10" s="1"/>
      <c r="D10" s="1" t="str">
        <f>B1</f>
        <v>YARITZA MONSALVE FRANCO</v>
      </c>
      <c r="E10" s="1"/>
      <c r="F10" s="39">
        <v>44937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 t="s">
        <v>75</v>
      </c>
      <c r="C11" s="1"/>
      <c r="D11" s="1"/>
      <c r="E11" s="1"/>
      <c r="F11" s="394"/>
      <c r="G11" s="394"/>
      <c r="H11" s="394"/>
      <c r="I11" s="394"/>
      <c r="J11" s="394"/>
      <c r="K11" s="394"/>
      <c r="L11" s="1"/>
      <c r="M11" s="1"/>
      <c r="N11" s="1"/>
    </row>
    <row r="12" spans="1:14" x14ac:dyDescent="0.25">
      <c r="F12" t="s">
        <v>106</v>
      </c>
    </row>
  </sheetData>
  <mergeCells count="1">
    <mergeCell ref="F11:K11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29"/>
    </sheetView>
  </sheetViews>
  <sheetFormatPr baseColWidth="10" defaultRowHeight="15" x14ac:dyDescent="0.25"/>
  <cols>
    <col min="1" max="1" width="6" customWidth="1"/>
    <col min="2" max="2" width="16.140625" customWidth="1"/>
    <col min="3" max="3" width="7" customWidth="1"/>
    <col min="4" max="4" width="16.140625" customWidth="1"/>
    <col min="5" max="5" width="6.5703125" customWidth="1"/>
    <col min="6" max="6" width="10.140625" customWidth="1"/>
    <col min="7" max="7" width="7.28515625" customWidth="1"/>
    <col min="9" max="9" width="6.42578125" customWidth="1"/>
    <col min="10" max="10" width="22.7109375" customWidth="1"/>
    <col min="11" max="11" width="5.140625" customWidth="1"/>
    <col min="12" max="12" width="3.42578125" customWidth="1"/>
    <col min="13" max="13" width="5" customWidth="1"/>
    <col min="14" max="14" width="6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61"/>
      <c r="B3" s="162" t="s">
        <v>80</v>
      </c>
      <c r="C3" s="161"/>
      <c r="D3" s="163"/>
      <c r="E3" s="161"/>
      <c r="F3" s="138"/>
      <c r="G3" s="161"/>
      <c r="H3" s="164"/>
      <c r="I3" s="165"/>
      <c r="J3" s="162" t="s">
        <v>80</v>
      </c>
      <c r="K3" s="165"/>
      <c r="L3" s="164"/>
      <c r="M3" s="163"/>
      <c r="N3" s="165"/>
    </row>
    <row r="4" spans="1:14" ht="42.75" x14ac:dyDescent="0.25">
      <c r="A4" s="166">
        <v>9.27</v>
      </c>
      <c r="B4" s="167" t="s">
        <v>81</v>
      </c>
      <c r="C4" s="166">
        <v>1.25</v>
      </c>
      <c r="D4" s="168"/>
      <c r="E4" s="166"/>
      <c r="F4" s="141"/>
      <c r="G4" s="166"/>
      <c r="H4" s="169"/>
      <c r="I4" s="170"/>
      <c r="J4" s="171" t="s">
        <v>82</v>
      </c>
      <c r="K4" s="170">
        <v>0.89</v>
      </c>
      <c r="L4" s="169"/>
      <c r="M4" s="168"/>
      <c r="N4" s="170">
        <f>C4+E4+G4+I4+K4</f>
        <v>2.14</v>
      </c>
    </row>
    <row r="5" spans="1:14" x14ac:dyDescent="0.25">
      <c r="A5" s="67"/>
      <c r="B5" s="162" t="s">
        <v>83</v>
      </c>
      <c r="C5" s="118"/>
      <c r="D5" s="63"/>
      <c r="E5" s="67"/>
      <c r="F5" s="63"/>
      <c r="G5" s="67"/>
      <c r="H5" s="63"/>
      <c r="I5" s="69"/>
      <c r="J5" s="162" t="s">
        <v>83</v>
      </c>
      <c r="K5" s="69"/>
      <c r="L5" s="68"/>
      <c r="M5" s="68"/>
      <c r="N5" s="69"/>
    </row>
    <row r="6" spans="1:14" ht="23.25" x14ac:dyDescent="0.25">
      <c r="A6" s="73">
        <v>8.27</v>
      </c>
      <c r="B6" s="172" t="s">
        <v>11</v>
      </c>
      <c r="C6" s="100">
        <v>1.25</v>
      </c>
      <c r="D6" s="72"/>
      <c r="E6" s="73"/>
      <c r="F6" s="72"/>
      <c r="G6" s="73"/>
      <c r="H6" s="72"/>
      <c r="I6" s="71"/>
      <c r="J6" s="141" t="s">
        <v>84</v>
      </c>
      <c r="K6" s="71">
        <v>0.66</v>
      </c>
      <c r="L6" s="72"/>
      <c r="M6" s="72"/>
      <c r="N6" s="71">
        <f>C6+E6+G6+I6+K6+M6</f>
        <v>1.9100000000000001</v>
      </c>
    </row>
    <row r="7" spans="1:14" x14ac:dyDescent="0.25">
      <c r="A7" s="67"/>
      <c r="B7" s="162" t="s">
        <v>85</v>
      </c>
      <c r="C7" s="173"/>
      <c r="D7" s="63"/>
      <c r="E7" s="174"/>
      <c r="F7" s="63"/>
      <c r="G7" s="174"/>
      <c r="H7" s="63"/>
      <c r="I7" s="64"/>
      <c r="J7" s="162" t="s">
        <v>85</v>
      </c>
      <c r="K7" s="64"/>
      <c r="L7" s="63"/>
      <c r="M7" s="65"/>
      <c r="N7" s="69"/>
    </row>
    <row r="8" spans="1:14" ht="56.25" customHeight="1" x14ac:dyDescent="0.25">
      <c r="A8" s="73">
        <v>10.35</v>
      </c>
      <c r="B8" s="167" t="s">
        <v>81</v>
      </c>
      <c r="C8" s="100">
        <v>1.5</v>
      </c>
      <c r="D8" s="72"/>
      <c r="E8" s="73"/>
      <c r="F8" s="72"/>
      <c r="G8" s="73"/>
      <c r="H8" s="72"/>
      <c r="I8" s="71"/>
      <c r="J8" s="171" t="s">
        <v>86</v>
      </c>
      <c r="K8" s="71">
        <v>0.89</v>
      </c>
      <c r="L8" s="72"/>
      <c r="M8" s="72"/>
      <c r="N8" s="71">
        <f>C8+E8+G8+I8+K8+M8</f>
        <v>2.39</v>
      </c>
    </row>
    <row r="9" spans="1:14" x14ac:dyDescent="0.25">
      <c r="A9" s="174"/>
      <c r="B9" s="175"/>
      <c r="C9" s="173"/>
      <c r="D9" s="162" t="s">
        <v>87</v>
      </c>
      <c r="E9" s="176"/>
      <c r="F9" s="65"/>
      <c r="G9" s="174"/>
      <c r="H9" s="65"/>
      <c r="I9" s="64"/>
      <c r="J9" s="162" t="s">
        <v>87</v>
      </c>
      <c r="K9" s="64"/>
      <c r="L9" s="65"/>
      <c r="M9" s="65"/>
      <c r="N9" s="64"/>
    </row>
    <row r="10" spans="1:14" ht="23.25" x14ac:dyDescent="0.25">
      <c r="A10" s="73">
        <v>9.74</v>
      </c>
      <c r="B10" s="52"/>
      <c r="C10" s="100"/>
      <c r="D10" s="172" t="s">
        <v>11</v>
      </c>
      <c r="E10" s="73">
        <v>1.5</v>
      </c>
      <c r="F10" s="177"/>
      <c r="G10" s="73"/>
      <c r="H10" s="72"/>
      <c r="I10" s="71"/>
      <c r="J10" s="141" t="s">
        <v>88</v>
      </c>
      <c r="K10" s="71">
        <v>0.75</v>
      </c>
      <c r="L10" s="72"/>
      <c r="M10" s="72"/>
      <c r="N10" s="71">
        <f>E10+K10</f>
        <v>2.25</v>
      </c>
    </row>
    <row r="11" spans="1:14" x14ac:dyDescent="0.25">
      <c r="A11" s="161"/>
      <c r="B11" s="178"/>
      <c r="C11" s="161"/>
      <c r="D11" s="162" t="s">
        <v>89</v>
      </c>
      <c r="E11" s="161"/>
      <c r="F11" s="138"/>
      <c r="G11" s="161"/>
      <c r="H11" s="164"/>
      <c r="I11" s="165"/>
      <c r="J11" s="162" t="s">
        <v>89</v>
      </c>
      <c r="K11" s="165"/>
      <c r="L11" s="164"/>
      <c r="M11" s="163"/>
      <c r="N11" s="165"/>
    </row>
    <row r="12" spans="1:14" ht="23.25" x14ac:dyDescent="0.25">
      <c r="A12" s="166">
        <v>9.74</v>
      </c>
      <c r="B12" s="172"/>
      <c r="C12" s="166"/>
      <c r="D12" s="172" t="s">
        <v>11</v>
      </c>
      <c r="E12" s="166">
        <v>1.5</v>
      </c>
      <c r="F12" s="141"/>
      <c r="G12" s="166"/>
      <c r="H12" s="169"/>
      <c r="I12" s="170"/>
      <c r="J12" s="141" t="s">
        <v>88</v>
      </c>
      <c r="K12" s="170">
        <v>0.75</v>
      </c>
      <c r="L12" s="169"/>
      <c r="M12" s="168"/>
      <c r="N12" s="170">
        <f>C12+E12+G12+I12+K12</f>
        <v>2.25</v>
      </c>
    </row>
    <row r="13" spans="1:14" ht="41.25" x14ac:dyDescent="0.25">
      <c r="A13" s="179">
        <v>2</v>
      </c>
      <c r="B13" s="180"/>
      <c r="C13" s="181"/>
      <c r="D13" s="180"/>
      <c r="E13" s="182"/>
      <c r="F13" s="180"/>
      <c r="G13" s="182"/>
      <c r="H13" s="183" t="s">
        <v>90</v>
      </c>
      <c r="I13" s="184">
        <v>0.46</v>
      </c>
      <c r="J13" s="180"/>
      <c r="K13" s="184"/>
      <c r="L13" s="180"/>
      <c r="M13" s="180"/>
      <c r="N13" s="170">
        <f>C13+E13+G13+I13+K13</f>
        <v>0.46</v>
      </c>
    </row>
    <row r="14" spans="1:14" ht="24.75" x14ac:dyDescent="0.25">
      <c r="A14" s="179">
        <v>2</v>
      </c>
      <c r="B14" s="180"/>
      <c r="C14" s="181"/>
      <c r="D14" s="185"/>
      <c r="E14" s="182"/>
      <c r="F14" s="185"/>
      <c r="G14" s="182"/>
      <c r="H14" s="183" t="s">
        <v>91</v>
      </c>
      <c r="I14" s="184">
        <v>0.46</v>
      </c>
      <c r="J14" s="185"/>
      <c r="K14" s="184"/>
      <c r="L14" s="180"/>
      <c r="M14" s="180"/>
      <c r="N14" s="170">
        <f>C14+E14+G14+I14+K14</f>
        <v>0.46</v>
      </c>
    </row>
    <row r="15" spans="1:14" ht="57.75" x14ac:dyDescent="0.25">
      <c r="A15" s="186">
        <v>1</v>
      </c>
      <c r="B15" s="187"/>
      <c r="C15" s="188"/>
      <c r="D15" s="187"/>
      <c r="E15" s="189"/>
      <c r="F15" s="187"/>
      <c r="G15" s="186"/>
      <c r="H15" s="190" t="s">
        <v>92</v>
      </c>
      <c r="I15" s="191">
        <v>0.23</v>
      </c>
      <c r="J15" s="187"/>
      <c r="K15" s="191"/>
      <c r="L15" s="187"/>
      <c r="M15" s="187"/>
      <c r="N15" s="170">
        <f>C15+E15+G15+I15+K15</f>
        <v>0.23</v>
      </c>
    </row>
    <row r="16" spans="1:14" ht="74.25" x14ac:dyDescent="0.25">
      <c r="A16" s="192">
        <v>1</v>
      </c>
      <c r="B16" s="193"/>
      <c r="C16" s="194"/>
      <c r="D16" s="195"/>
      <c r="E16" s="196"/>
      <c r="F16" s="195"/>
      <c r="G16" s="197"/>
      <c r="H16" s="195" t="s">
        <v>93</v>
      </c>
      <c r="I16" s="198">
        <v>0.23</v>
      </c>
      <c r="J16" s="193"/>
      <c r="K16" s="198"/>
      <c r="L16" s="193"/>
      <c r="M16" s="193"/>
      <c r="N16" s="198">
        <f>K16+I16+G16+E16+C16</f>
        <v>0.23</v>
      </c>
    </row>
    <row r="17" spans="1:14" ht="82.5" x14ac:dyDescent="0.25">
      <c r="A17" s="199"/>
      <c r="B17" s="200"/>
      <c r="C17" s="201"/>
      <c r="D17" s="202"/>
      <c r="E17" s="203"/>
      <c r="F17" s="202"/>
      <c r="G17" s="204"/>
      <c r="H17" s="205" t="s">
        <v>94</v>
      </c>
      <c r="I17" s="206"/>
      <c r="J17" s="200"/>
      <c r="K17" s="206"/>
      <c r="L17" s="200"/>
      <c r="M17" s="200"/>
      <c r="N17" s="206"/>
    </row>
    <row r="18" spans="1:14" ht="41.25" x14ac:dyDescent="0.25">
      <c r="A18" s="199">
        <v>5.42</v>
      </c>
      <c r="B18" s="200"/>
      <c r="C18" s="201"/>
      <c r="D18" s="202"/>
      <c r="E18" s="203"/>
      <c r="F18" s="202"/>
      <c r="G18" s="204"/>
      <c r="H18" s="202" t="s">
        <v>95</v>
      </c>
      <c r="I18" s="206">
        <v>1.25</v>
      </c>
      <c r="J18" s="200"/>
      <c r="K18" s="206"/>
      <c r="L18" s="200"/>
      <c r="M18" s="200"/>
      <c r="N18" s="207">
        <f>C18+E18+G18+I18+K18</f>
        <v>1.25</v>
      </c>
    </row>
    <row r="19" spans="1:14" x14ac:dyDescent="0.25">
      <c r="A19" s="208">
        <v>4.33</v>
      </c>
      <c r="B19" s="209"/>
      <c r="C19" s="210"/>
      <c r="D19" s="211"/>
      <c r="E19" s="212"/>
      <c r="F19" s="211"/>
      <c r="G19" s="213"/>
      <c r="H19" s="209" t="s">
        <v>96</v>
      </c>
      <c r="I19" s="214">
        <v>1</v>
      </c>
      <c r="J19" s="209"/>
      <c r="K19" s="214"/>
      <c r="L19" s="211"/>
      <c r="M19" s="209"/>
      <c r="N19" s="165">
        <f>C19+E19+G19+I19+K19</f>
        <v>1</v>
      </c>
    </row>
    <row r="20" spans="1:14" x14ac:dyDescent="0.25">
      <c r="A20" s="153"/>
      <c r="B20" s="8"/>
      <c r="C20" s="49"/>
      <c r="D20" s="8"/>
      <c r="E20" s="49"/>
      <c r="F20" s="62"/>
      <c r="G20" s="49"/>
      <c r="H20" s="8"/>
      <c r="I20" s="49"/>
      <c r="J20" s="8"/>
      <c r="K20" s="49"/>
      <c r="L20" s="8"/>
      <c r="M20" s="8"/>
      <c r="N20" s="82"/>
    </row>
    <row r="21" spans="1:14" ht="72.75" x14ac:dyDescent="0.25">
      <c r="A21" s="97"/>
      <c r="B21" s="108"/>
      <c r="C21" s="66"/>
      <c r="D21" s="215"/>
      <c r="E21" s="76"/>
      <c r="F21" s="108" t="s">
        <v>99</v>
      </c>
      <c r="G21" s="66"/>
      <c r="H21" s="108"/>
      <c r="I21" s="173"/>
      <c r="K21" s="216"/>
      <c r="L21" s="125"/>
      <c r="M21" s="125"/>
      <c r="N21" s="76"/>
    </row>
    <row r="22" spans="1:14" ht="108.75" x14ac:dyDescent="0.25">
      <c r="A22" s="14">
        <v>17.32</v>
      </c>
      <c r="B22" s="17"/>
      <c r="C22" s="15"/>
      <c r="D22" s="17"/>
      <c r="E22" s="81"/>
      <c r="F22" s="111" t="s">
        <v>98</v>
      </c>
      <c r="G22" s="15">
        <v>4</v>
      </c>
      <c r="H22" s="95"/>
      <c r="I22" s="100"/>
      <c r="J22" s="54"/>
      <c r="K22" s="89"/>
      <c r="L22" s="17"/>
      <c r="M22" s="17"/>
      <c r="N22" s="100">
        <f>C22+E22+G22+I22+K22</f>
        <v>4</v>
      </c>
    </row>
    <row r="23" spans="1:14" x14ac:dyDescent="0.25">
      <c r="A23" s="220"/>
      <c r="B23" s="125"/>
      <c r="C23" s="77"/>
      <c r="D23" s="221" t="s">
        <v>100</v>
      </c>
      <c r="E23" s="222"/>
      <c r="F23" s="217"/>
      <c r="G23" s="77"/>
      <c r="H23" s="218"/>
      <c r="I23" s="173"/>
      <c r="J23" s="219"/>
      <c r="K23" s="216"/>
      <c r="L23" s="125"/>
      <c r="M23" s="125"/>
      <c r="N23" s="173"/>
    </row>
    <row r="24" spans="1:14" x14ac:dyDescent="0.25">
      <c r="A24" s="223">
        <v>3.25</v>
      </c>
      <c r="B24" s="17"/>
      <c r="C24" s="15"/>
      <c r="D24" s="224" t="s">
        <v>101</v>
      </c>
      <c r="E24" s="225">
        <v>0.75</v>
      </c>
      <c r="F24" s="111"/>
      <c r="G24" s="15"/>
      <c r="H24" s="95"/>
      <c r="I24" s="100"/>
      <c r="J24" s="54"/>
      <c r="K24" s="89"/>
      <c r="L24" s="17"/>
      <c r="M24" s="17"/>
      <c r="N24" s="100">
        <v>0.75</v>
      </c>
    </row>
    <row r="25" spans="1:14" x14ac:dyDescent="0.25">
      <c r="A25" s="156">
        <f>SUM(A3:A24)</f>
        <v>83.69</v>
      </c>
      <c r="B25" s="47" t="s">
        <v>9</v>
      </c>
      <c r="C25" s="49">
        <f>SUM(C3:C24)</f>
        <v>4</v>
      </c>
      <c r="D25" s="157"/>
      <c r="E25" s="158">
        <f>SUM(E3:E24)</f>
        <v>3.75</v>
      </c>
      <c r="F25" s="51"/>
      <c r="G25" s="49">
        <v>4</v>
      </c>
      <c r="H25" s="47"/>
      <c r="I25" s="49">
        <f>SUM(I3:I24)</f>
        <v>3.63</v>
      </c>
      <c r="J25" s="47"/>
      <c r="K25" s="158">
        <f>SUM(K3:K24)</f>
        <v>3.94</v>
      </c>
      <c r="L25" s="157"/>
      <c r="M25" s="157">
        <f>SUM(M3:M24)</f>
        <v>0</v>
      </c>
      <c r="N25" s="159">
        <f>SUM(N3:N24)</f>
        <v>19.320000000000004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34"/>
      <c r="K26" s="1"/>
      <c r="L26" s="1"/>
      <c r="M26" s="1"/>
      <c r="N26" s="1"/>
    </row>
    <row r="27" spans="1:14" x14ac:dyDescent="0.25">
      <c r="A27" s="1"/>
      <c r="B27" s="1" t="s">
        <v>12</v>
      </c>
      <c r="C27" s="1"/>
      <c r="D27" s="1"/>
      <c r="E27" s="1"/>
      <c r="F27" s="39"/>
      <c r="G27" s="1"/>
      <c r="H27" s="1" t="s">
        <v>13</v>
      </c>
      <c r="I27" s="1"/>
      <c r="J27" s="34"/>
      <c r="K27" s="160"/>
      <c r="L27" s="160"/>
      <c r="M27" s="160"/>
      <c r="N27" s="1"/>
    </row>
    <row r="28" spans="1:14" x14ac:dyDescent="0.25">
      <c r="A28" s="1"/>
      <c r="B28" s="1" t="s">
        <v>14</v>
      </c>
      <c r="C28" s="1"/>
      <c r="D28" s="1" t="str">
        <f>B1</f>
        <v>YARITZA MONSALVE FRANCO</v>
      </c>
      <c r="E28" s="1"/>
      <c r="F28" s="39">
        <v>44929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75</v>
      </c>
      <c r="C29" s="1"/>
      <c r="D29" s="1"/>
      <c r="E29" s="1"/>
      <c r="F29" s="394"/>
      <c r="G29" s="394"/>
      <c r="H29" s="394"/>
      <c r="I29" s="394"/>
      <c r="J29" s="394"/>
      <c r="K29" s="394"/>
      <c r="L29" s="1"/>
      <c r="M29" s="1"/>
      <c r="N29" s="1"/>
    </row>
    <row r="31" spans="1:14" x14ac:dyDescent="0.25">
      <c r="F31" t="s">
        <v>105</v>
      </c>
    </row>
  </sheetData>
  <mergeCells count="1">
    <mergeCell ref="F29:K29"/>
  </mergeCells>
  <pageMargins left="0.7" right="0.7" top="0.75" bottom="0.75" header="0.3" footer="0.3"/>
  <pageSetup paperSize="9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15" sqref="F15"/>
    </sheetView>
  </sheetViews>
  <sheetFormatPr baseColWidth="10" defaultRowHeight="15" x14ac:dyDescent="0.25"/>
  <cols>
    <col min="1" max="1" width="6" customWidth="1"/>
    <col min="2" max="2" width="16.140625" customWidth="1"/>
    <col min="3" max="3" width="7" customWidth="1"/>
    <col min="4" max="4" width="16.140625" customWidth="1"/>
    <col min="5" max="5" width="6.5703125" customWidth="1"/>
    <col min="6" max="6" width="10.140625" customWidth="1"/>
    <col min="7" max="7" width="7.28515625" customWidth="1"/>
    <col min="9" max="9" width="6.42578125" customWidth="1"/>
    <col min="10" max="10" width="22.7109375" customWidth="1"/>
    <col min="11" max="11" width="5.140625" customWidth="1"/>
    <col min="12" max="12" width="3.42578125" customWidth="1"/>
    <col min="13" max="13" width="5" customWidth="1"/>
    <col min="14" max="14" width="6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52"/>
      <c r="B3" s="99"/>
      <c r="C3" s="87"/>
      <c r="D3" s="99" t="s">
        <v>74</v>
      </c>
      <c r="E3" s="87"/>
      <c r="G3" s="87"/>
      <c r="H3" s="99"/>
      <c r="I3" s="87"/>
      <c r="J3" s="99" t="s">
        <v>74</v>
      </c>
      <c r="K3" s="87"/>
      <c r="L3" s="99"/>
      <c r="M3" s="99"/>
      <c r="N3" s="120"/>
    </row>
    <row r="4" spans="1:14" x14ac:dyDescent="0.25">
      <c r="A4" s="153">
        <v>25.98</v>
      </c>
      <c r="B4" s="8"/>
      <c r="C4" s="49"/>
      <c r="D4" s="8" t="s">
        <v>77</v>
      </c>
      <c r="E4" s="49">
        <v>3</v>
      </c>
      <c r="F4" s="54"/>
      <c r="G4" s="49"/>
      <c r="H4" s="8"/>
      <c r="I4" s="49"/>
      <c r="J4" s="8" t="s">
        <v>78</v>
      </c>
      <c r="K4" s="49">
        <v>3</v>
      </c>
      <c r="L4" s="8"/>
      <c r="M4" s="8"/>
      <c r="N4" s="82">
        <v>6</v>
      </c>
    </row>
    <row r="5" spans="1:14" x14ac:dyDescent="0.25">
      <c r="A5" s="161"/>
      <c r="B5" s="162" t="s">
        <v>80</v>
      </c>
      <c r="C5" s="161"/>
      <c r="D5" s="163"/>
      <c r="E5" s="161"/>
      <c r="F5" s="138"/>
      <c r="G5" s="161"/>
      <c r="H5" s="164"/>
      <c r="I5" s="165"/>
      <c r="J5" s="162" t="s">
        <v>80</v>
      </c>
      <c r="K5" s="165"/>
      <c r="L5" s="164"/>
      <c r="M5" s="163"/>
      <c r="N5" s="165"/>
    </row>
    <row r="6" spans="1:14" ht="42.75" x14ac:dyDescent="0.25">
      <c r="A6" s="166">
        <v>9.27</v>
      </c>
      <c r="B6" s="167" t="s">
        <v>81</v>
      </c>
      <c r="C6" s="166">
        <v>1.25</v>
      </c>
      <c r="D6" s="168"/>
      <c r="E6" s="166"/>
      <c r="F6" s="141"/>
      <c r="G6" s="166"/>
      <c r="H6" s="169"/>
      <c r="I6" s="170"/>
      <c r="J6" s="171" t="s">
        <v>82</v>
      </c>
      <c r="K6" s="170">
        <v>0.89</v>
      </c>
      <c r="L6" s="169"/>
      <c r="M6" s="168"/>
      <c r="N6" s="170">
        <f>C6+E6+G6+I6+K6</f>
        <v>2.14</v>
      </c>
    </row>
    <row r="7" spans="1:14" x14ac:dyDescent="0.25">
      <c r="A7" s="67"/>
      <c r="B7" s="162" t="s">
        <v>83</v>
      </c>
      <c r="C7" s="118"/>
      <c r="D7" s="63"/>
      <c r="E7" s="67"/>
      <c r="F7" s="63"/>
      <c r="G7" s="67"/>
      <c r="H7" s="63"/>
      <c r="I7" s="69"/>
      <c r="J7" s="162" t="s">
        <v>83</v>
      </c>
      <c r="K7" s="69"/>
      <c r="L7" s="68"/>
      <c r="M7" s="68"/>
      <c r="N7" s="69"/>
    </row>
    <row r="8" spans="1:14" ht="23.25" x14ac:dyDescent="0.25">
      <c r="A8" s="73">
        <v>8.27</v>
      </c>
      <c r="B8" s="172" t="s">
        <v>11</v>
      </c>
      <c r="C8" s="100">
        <v>1.25</v>
      </c>
      <c r="D8" s="72"/>
      <c r="E8" s="73"/>
      <c r="F8" s="72"/>
      <c r="G8" s="73"/>
      <c r="H8" s="72"/>
      <c r="I8" s="71"/>
      <c r="J8" s="141" t="s">
        <v>84</v>
      </c>
      <c r="K8" s="71">
        <v>0.66</v>
      </c>
      <c r="L8" s="72"/>
      <c r="M8" s="72"/>
      <c r="N8" s="71">
        <f>C8+E8+G8+I8+K8+M8</f>
        <v>1.9100000000000001</v>
      </c>
    </row>
    <row r="9" spans="1:14" x14ac:dyDescent="0.25">
      <c r="A9" s="67"/>
      <c r="B9" s="162" t="s">
        <v>85</v>
      </c>
      <c r="C9" s="173"/>
      <c r="D9" s="63"/>
      <c r="E9" s="174"/>
      <c r="F9" s="63"/>
      <c r="G9" s="174"/>
      <c r="H9" s="63"/>
      <c r="I9" s="64"/>
      <c r="J9" s="162" t="s">
        <v>85</v>
      </c>
      <c r="K9" s="64"/>
      <c r="L9" s="63"/>
      <c r="M9" s="65"/>
      <c r="N9" s="69"/>
    </row>
    <row r="10" spans="1:14" ht="56.25" customHeight="1" x14ac:dyDescent="0.25">
      <c r="A10" s="73">
        <v>10.35</v>
      </c>
      <c r="B10" s="167" t="s">
        <v>81</v>
      </c>
      <c r="C10" s="100">
        <v>1.5</v>
      </c>
      <c r="D10" s="72"/>
      <c r="E10" s="73"/>
      <c r="F10" s="72"/>
      <c r="G10" s="73"/>
      <c r="H10" s="72"/>
      <c r="I10" s="71"/>
      <c r="J10" s="171" t="s">
        <v>86</v>
      </c>
      <c r="K10" s="71">
        <v>0.89</v>
      </c>
      <c r="L10" s="72"/>
      <c r="M10" s="72"/>
      <c r="N10" s="71">
        <f>C10+E10+G10+I10+K10+M10</f>
        <v>2.39</v>
      </c>
    </row>
    <row r="11" spans="1:14" x14ac:dyDescent="0.25">
      <c r="A11" s="174"/>
      <c r="B11" s="175"/>
      <c r="C11" s="173"/>
      <c r="D11" s="162" t="s">
        <v>87</v>
      </c>
      <c r="E11" s="176"/>
      <c r="F11" s="65"/>
      <c r="G11" s="174"/>
      <c r="H11" s="65"/>
      <c r="I11" s="64"/>
      <c r="J11" s="162" t="s">
        <v>87</v>
      </c>
      <c r="K11" s="64"/>
      <c r="L11" s="65"/>
      <c r="M11" s="65"/>
      <c r="N11" s="64"/>
    </row>
    <row r="12" spans="1:14" ht="23.25" x14ac:dyDescent="0.25">
      <c r="A12" s="73">
        <v>9.74</v>
      </c>
      <c r="B12" s="52"/>
      <c r="C12" s="100"/>
      <c r="D12" s="172" t="s">
        <v>11</v>
      </c>
      <c r="E12" s="73">
        <v>1.5</v>
      </c>
      <c r="F12" s="177"/>
      <c r="G12" s="73"/>
      <c r="H12" s="72"/>
      <c r="I12" s="71"/>
      <c r="J12" s="141" t="s">
        <v>88</v>
      </c>
      <c r="K12" s="71">
        <v>0.75</v>
      </c>
      <c r="L12" s="72"/>
      <c r="M12" s="72"/>
      <c r="N12" s="71">
        <f>E12+K12</f>
        <v>2.25</v>
      </c>
    </row>
    <row r="13" spans="1:14" x14ac:dyDescent="0.25">
      <c r="A13" s="161"/>
      <c r="B13" s="178"/>
      <c r="C13" s="161"/>
      <c r="D13" s="162" t="s">
        <v>89</v>
      </c>
      <c r="E13" s="161"/>
      <c r="F13" s="138"/>
      <c r="G13" s="161"/>
      <c r="H13" s="164"/>
      <c r="I13" s="165"/>
      <c r="J13" s="162" t="s">
        <v>89</v>
      </c>
      <c r="K13" s="165"/>
      <c r="L13" s="164"/>
      <c r="M13" s="163"/>
      <c r="N13" s="165"/>
    </row>
    <row r="14" spans="1:14" ht="23.25" x14ac:dyDescent="0.25">
      <c r="A14" s="166">
        <v>9.74</v>
      </c>
      <c r="B14" s="172"/>
      <c r="C14" s="166"/>
      <c r="D14" s="172" t="s">
        <v>11</v>
      </c>
      <c r="E14" s="166">
        <v>1.5</v>
      </c>
      <c r="F14" s="141"/>
      <c r="G14" s="166"/>
      <c r="H14" s="169"/>
      <c r="I14" s="170"/>
      <c r="J14" s="141" t="s">
        <v>88</v>
      </c>
      <c r="K14" s="170">
        <v>0.75</v>
      </c>
      <c r="L14" s="169"/>
      <c r="M14" s="168"/>
      <c r="N14" s="170">
        <f>C14+E14+G14+I14+K14</f>
        <v>2.25</v>
      </c>
    </row>
    <row r="15" spans="1:14" ht="41.25" x14ac:dyDescent="0.25">
      <c r="A15" s="179">
        <v>2</v>
      </c>
      <c r="B15" s="180"/>
      <c r="C15" s="181"/>
      <c r="D15" s="180"/>
      <c r="E15" s="182"/>
      <c r="F15" s="180"/>
      <c r="G15" s="182"/>
      <c r="H15" s="183" t="s">
        <v>90</v>
      </c>
      <c r="I15" s="184">
        <v>0.46</v>
      </c>
      <c r="J15" s="180"/>
      <c r="K15" s="184"/>
      <c r="L15" s="180"/>
      <c r="M15" s="180"/>
      <c r="N15" s="170">
        <f>C15+E15+G15+I15+K15</f>
        <v>0.46</v>
      </c>
    </row>
    <row r="16" spans="1:14" ht="24.75" x14ac:dyDescent="0.25">
      <c r="A16" s="179">
        <v>2</v>
      </c>
      <c r="B16" s="180"/>
      <c r="C16" s="181"/>
      <c r="D16" s="185"/>
      <c r="E16" s="182"/>
      <c r="F16" s="185"/>
      <c r="G16" s="182"/>
      <c r="H16" s="183" t="s">
        <v>91</v>
      </c>
      <c r="I16" s="184">
        <v>0.46</v>
      </c>
      <c r="J16" s="185"/>
      <c r="K16" s="184"/>
      <c r="L16" s="180"/>
      <c r="M16" s="180"/>
      <c r="N16" s="170">
        <f>C16+E16+G16+I16+K16</f>
        <v>0.46</v>
      </c>
    </row>
    <row r="17" spans="1:14" ht="57.75" x14ac:dyDescent="0.25">
      <c r="A17" s="186">
        <v>1</v>
      </c>
      <c r="B17" s="187"/>
      <c r="C17" s="188"/>
      <c r="D17" s="187"/>
      <c r="E17" s="189"/>
      <c r="F17" s="187"/>
      <c r="G17" s="186"/>
      <c r="H17" s="190" t="s">
        <v>92</v>
      </c>
      <c r="I17" s="191">
        <v>0.23</v>
      </c>
      <c r="J17" s="187"/>
      <c r="K17" s="191"/>
      <c r="L17" s="187"/>
      <c r="M17" s="187"/>
      <c r="N17" s="170">
        <f>C17+E17+G17+I17+K17</f>
        <v>0.23</v>
      </c>
    </row>
    <row r="18" spans="1:14" ht="74.25" x14ac:dyDescent="0.25">
      <c r="A18" s="192">
        <v>1</v>
      </c>
      <c r="B18" s="193"/>
      <c r="C18" s="194"/>
      <c r="D18" s="195"/>
      <c r="E18" s="196"/>
      <c r="F18" s="195"/>
      <c r="G18" s="197"/>
      <c r="H18" s="195" t="s">
        <v>93</v>
      </c>
      <c r="I18" s="198">
        <v>0.23</v>
      </c>
      <c r="J18" s="193"/>
      <c r="K18" s="198"/>
      <c r="L18" s="193"/>
      <c r="M18" s="193"/>
      <c r="N18" s="198">
        <f>K18+I18+G18+E18+C18</f>
        <v>0.23</v>
      </c>
    </row>
    <row r="19" spans="1:14" ht="82.5" x14ac:dyDescent="0.25">
      <c r="A19" s="199"/>
      <c r="B19" s="200"/>
      <c r="C19" s="201"/>
      <c r="D19" s="202"/>
      <c r="E19" s="203"/>
      <c r="F19" s="202"/>
      <c r="G19" s="204"/>
      <c r="H19" s="205" t="s">
        <v>94</v>
      </c>
      <c r="I19" s="206"/>
      <c r="J19" s="200"/>
      <c r="K19" s="206"/>
      <c r="L19" s="200"/>
      <c r="M19" s="200"/>
      <c r="N19" s="206"/>
    </row>
    <row r="20" spans="1:14" ht="41.25" x14ac:dyDescent="0.25">
      <c r="A20" s="199">
        <v>5.42</v>
      </c>
      <c r="B20" s="200"/>
      <c r="C20" s="201"/>
      <c r="D20" s="202"/>
      <c r="E20" s="203"/>
      <c r="F20" s="202"/>
      <c r="G20" s="204"/>
      <c r="H20" s="202" t="s">
        <v>95</v>
      </c>
      <c r="I20" s="206">
        <v>1.25</v>
      </c>
      <c r="J20" s="200"/>
      <c r="K20" s="206"/>
      <c r="L20" s="200"/>
      <c r="M20" s="200"/>
      <c r="N20" s="207">
        <f>C20+E20+G20+I20+K20</f>
        <v>1.25</v>
      </c>
    </row>
    <row r="21" spans="1:14" x14ac:dyDescent="0.25">
      <c r="A21" s="208">
        <v>4.33</v>
      </c>
      <c r="B21" s="209"/>
      <c r="C21" s="210"/>
      <c r="D21" s="211"/>
      <c r="E21" s="212"/>
      <c r="F21" s="211"/>
      <c r="G21" s="213"/>
      <c r="H21" s="209" t="s">
        <v>96</v>
      </c>
      <c r="I21" s="214">
        <v>1</v>
      </c>
      <c r="J21" s="209"/>
      <c r="K21" s="214"/>
      <c r="L21" s="211"/>
      <c r="M21" s="209"/>
      <c r="N21" s="165">
        <f>C21+E21+G21+I21+K21</f>
        <v>1</v>
      </c>
    </row>
    <row r="22" spans="1:14" x14ac:dyDescent="0.25">
      <c r="A22" s="153"/>
      <c r="B22" s="8"/>
      <c r="C22" s="49"/>
      <c r="D22" s="8"/>
      <c r="E22" s="49"/>
      <c r="F22" s="62"/>
      <c r="G22" s="49"/>
      <c r="H22" s="8"/>
      <c r="I22" s="49"/>
      <c r="J22" s="8"/>
      <c r="K22" s="49"/>
      <c r="L22" s="8"/>
      <c r="M22" s="8"/>
      <c r="N22" s="82"/>
    </row>
    <row r="23" spans="1:14" ht="72.75" x14ac:dyDescent="0.25">
      <c r="A23" s="97"/>
      <c r="B23" s="108"/>
      <c r="C23" s="66"/>
      <c r="D23" s="215"/>
      <c r="E23" s="76"/>
      <c r="F23" s="108" t="s">
        <v>99</v>
      </c>
      <c r="G23" s="66"/>
      <c r="H23" s="108"/>
      <c r="I23" s="173"/>
      <c r="K23" s="216"/>
      <c r="L23" s="125"/>
      <c r="M23" s="125"/>
      <c r="N23" s="76"/>
    </row>
    <row r="24" spans="1:14" ht="108.75" x14ac:dyDescent="0.25">
      <c r="A24" s="14">
        <v>17.32</v>
      </c>
      <c r="B24" s="17"/>
      <c r="C24" s="15"/>
      <c r="D24" s="17"/>
      <c r="E24" s="81"/>
      <c r="F24" s="111" t="s">
        <v>98</v>
      </c>
      <c r="G24" s="15">
        <v>4</v>
      </c>
      <c r="H24" s="95"/>
      <c r="I24" s="100"/>
      <c r="J24" s="54"/>
      <c r="K24" s="89"/>
      <c r="L24" s="17"/>
      <c r="M24" s="17"/>
      <c r="N24" s="100">
        <f>C24+E24+G24+I24+K24</f>
        <v>4</v>
      </c>
    </row>
    <row r="25" spans="1:14" x14ac:dyDescent="0.25">
      <c r="A25" s="154"/>
      <c r="B25" s="7"/>
      <c r="C25" s="42"/>
      <c r="D25" s="7"/>
      <c r="E25" s="155"/>
      <c r="F25" s="6"/>
      <c r="G25" s="42"/>
      <c r="H25" s="7"/>
      <c r="I25" s="42"/>
      <c r="J25" s="7"/>
      <c r="K25" s="155"/>
      <c r="L25" s="7"/>
      <c r="M25" s="7"/>
      <c r="N25" s="155"/>
    </row>
    <row r="26" spans="1:14" x14ac:dyDescent="0.25">
      <c r="A26" s="156">
        <f>SUM(A3:A25)</f>
        <v>106.41999999999999</v>
      </c>
      <c r="B26" s="47" t="s">
        <v>9</v>
      </c>
      <c r="C26" s="49">
        <f>SUM(C3:C25)</f>
        <v>4</v>
      </c>
      <c r="D26" s="157"/>
      <c r="E26" s="158">
        <f>SUM(E3:E25)</f>
        <v>6</v>
      </c>
      <c r="F26" s="51"/>
      <c r="G26" s="49">
        <v>4</v>
      </c>
      <c r="H26" s="47"/>
      <c r="I26" s="49">
        <f>SUM(I3:I25)</f>
        <v>3.63</v>
      </c>
      <c r="J26" s="47"/>
      <c r="K26" s="158">
        <f>SUM(K3:K25)</f>
        <v>6.9399999999999995</v>
      </c>
      <c r="L26" s="157"/>
      <c r="M26" s="157">
        <f>SUM(M3:M25)</f>
        <v>0</v>
      </c>
      <c r="N26" s="159">
        <f>SUM(N3:N25)</f>
        <v>24.570000000000004</v>
      </c>
    </row>
    <row r="27" spans="1:14" x14ac:dyDescent="0.25">
      <c r="A27" s="1"/>
      <c r="B27" s="1"/>
      <c r="C27" s="1"/>
      <c r="D27" s="1"/>
      <c r="E27" s="1"/>
      <c r="F27" s="2"/>
      <c r="G27" s="1"/>
      <c r="H27" s="1"/>
      <c r="I27" s="1"/>
      <c r="J27" s="34"/>
      <c r="K27" s="1"/>
      <c r="L27" s="1"/>
      <c r="M27" s="1"/>
      <c r="N27" s="1"/>
    </row>
    <row r="28" spans="1:14" x14ac:dyDescent="0.25">
      <c r="A28" s="1"/>
      <c r="B28" s="1" t="s">
        <v>12</v>
      </c>
      <c r="C28" s="1"/>
      <c r="D28" s="1"/>
      <c r="E28" s="1"/>
      <c r="F28" s="39"/>
      <c r="G28" s="1"/>
      <c r="H28" s="1" t="s">
        <v>13</v>
      </c>
      <c r="I28" s="1"/>
      <c r="J28" s="34"/>
      <c r="K28" s="160"/>
      <c r="L28" s="160"/>
      <c r="M28" s="160"/>
      <c r="N28" s="1"/>
    </row>
    <row r="29" spans="1:14" x14ac:dyDescent="0.25">
      <c r="A29" s="1"/>
      <c r="B29" s="1" t="s">
        <v>14</v>
      </c>
      <c r="C29" s="1"/>
      <c r="D29" s="1" t="str">
        <f>B1</f>
        <v>YARITZA MONSALVE FRANCO</v>
      </c>
      <c r="E29" s="1"/>
      <c r="F29" s="39">
        <v>44915</v>
      </c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75</v>
      </c>
      <c r="C30" s="1"/>
      <c r="D30" s="1"/>
      <c r="E30" s="1"/>
      <c r="F30" s="394"/>
      <c r="G30" s="394"/>
      <c r="H30" s="394"/>
      <c r="I30" s="394"/>
      <c r="J30" s="394"/>
      <c r="K30" s="394"/>
      <c r="L30" s="1"/>
      <c r="M30" s="1"/>
      <c r="N30" s="1"/>
    </row>
    <row r="32" spans="1:14" x14ac:dyDescent="0.25">
      <c r="F32" t="s">
        <v>103</v>
      </c>
    </row>
    <row r="34" spans="6:6" x14ac:dyDescent="0.25">
      <c r="F34" t="s">
        <v>104</v>
      </c>
    </row>
  </sheetData>
  <mergeCells count="1">
    <mergeCell ref="F30:K30"/>
  </mergeCells>
  <pageMargins left="0.7" right="0.7" top="0.75" bottom="0.75" header="0.3" footer="0.3"/>
  <pageSetup paperSize="9"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9" workbookViewId="0">
      <selection sqref="A1:N29"/>
    </sheetView>
  </sheetViews>
  <sheetFormatPr baseColWidth="10" defaultRowHeight="15" x14ac:dyDescent="0.25"/>
  <cols>
    <col min="1" max="1" width="8.42578125" customWidth="1"/>
    <col min="2" max="2" width="14.28515625" customWidth="1"/>
    <col min="3" max="3" width="8.28515625" customWidth="1"/>
    <col min="4" max="4" width="17.42578125" customWidth="1"/>
    <col min="5" max="5" width="5.7109375" customWidth="1"/>
    <col min="7" max="7" width="6.7109375" customWidth="1"/>
    <col min="9" max="9" width="6.42578125" customWidth="1"/>
    <col min="10" max="10" width="14.7109375" customWidth="1"/>
    <col min="11" max="11" width="7.42578125" customWidth="1"/>
    <col min="12" max="12" width="6.5703125" customWidth="1"/>
    <col min="13" max="13" width="4.42578125" customWidth="1"/>
    <col min="14" max="14" width="6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52"/>
      <c r="B3" s="99"/>
      <c r="C3" s="87"/>
      <c r="D3" s="99" t="s">
        <v>74</v>
      </c>
      <c r="E3" s="87"/>
      <c r="G3" s="87"/>
      <c r="H3" s="99"/>
      <c r="I3" s="87"/>
      <c r="J3" s="99"/>
      <c r="K3" s="87"/>
      <c r="L3" s="99"/>
      <c r="M3" s="99"/>
      <c r="N3" s="120"/>
    </row>
    <row r="4" spans="1:14" x14ac:dyDescent="0.25">
      <c r="A4" s="153">
        <v>12.99</v>
      </c>
      <c r="B4" s="8"/>
      <c r="C4" s="49"/>
      <c r="D4" s="8" t="s">
        <v>77</v>
      </c>
      <c r="E4" s="49">
        <v>3</v>
      </c>
      <c r="F4" s="54"/>
      <c r="G4" s="49"/>
      <c r="H4" s="8"/>
      <c r="I4" s="49"/>
      <c r="J4" s="8"/>
      <c r="K4" s="49"/>
      <c r="L4" s="8"/>
      <c r="M4" s="8"/>
      <c r="N4" s="82">
        <v>3</v>
      </c>
    </row>
    <row r="5" spans="1:14" x14ac:dyDescent="0.25">
      <c r="A5" s="161"/>
      <c r="B5" s="162" t="s">
        <v>80</v>
      </c>
      <c r="C5" s="161"/>
      <c r="D5" s="163"/>
      <c r="E5" s="161"/>
      <c r="F5" s="138"/>
      <c r="G5" s="161"/>
      <c r="H5" s="164"/>
      <c r="I5" s="165"/>
      <c r="J5" s="162" t="s">
        <v>80</v>
      </c>
      <c r="K5" s="165"/>
      <c r="L5" s="164"/>
      <c r="M5" s="163"/>
      <c r="N5" s="165"/>
    </row>
    <row r="6" spans="1:14" ht="67.5" x14ac:dyDescent="0.25">
      <c r="A6" s="166">
        <v>9.27</v>
      </c>
      <c r="B6" s="167" t="s">
        <v>81</v>
      </c>
      <c r="C6" s="166">
        <v>1.25</v>
      </c>
      <c r="D6" s="168"/>
      <c r="E6" s="166"/>
      <c r="F6" s="141"/>
      <c r="G6" s="166"/>
      <c r="H6" s="169"/>
      <c r="I6" s="170"/>
      <c r="J6" s="171" t="s">
        <v>82</v>
      </c>
      <c r="K6" s="170">
        <v>0.89</v>
      </c>
      <c r="L6" s="169"/>
      <c r="M6" s="168"/>
      <c r="N6" s="170">
        <f>C6+E6+G6+I6+K6</f>
        <v>2.14</v>
      </c>
    </row>
    <row r="7" spans="1:14" x14ac:dyDescent="0.25">
      <c r="A7" s="67"/>
      <c r="B7" s="162" t="s">
        <v>83</v>
      </c>
      <c r="C7" s="118"/>
      <c r="D7" s="63"/>
      <c r="E7" s="67"/>
      <c r="F7" s="63"/>
      <c r="G7" s="67"/>
      <c r="H7" s="63"/>
      <c r="I7" s="69"/>
      <c r="J7" s="162" t="s">
        <v>83</v>
      </c>
      <c r="K7" s="69"/>
      <c r="L7" s="68"/>
      <c r="M7" s="68"/>
      <c r="N7" s="69"/>
    </row>
    <row r="8" spans="1:14" ht="23.25" x14ac:dyDescent="0.25">
      <c r="A8" s="73">
        <v>8.27</v>
      </c>
      <c r="B8" s="172" t="s">
        <v>11</v>
      </c>
      <c r="C8" s="100">
        <v>1.25</v>
      </c>
      <c r="D8" s="72"/>
      <c r="E8" s="73"/>
      <c r="F8" s="72"/>
      <c r="G8" s="73"/>
      <c r="H8" s="72"/>
      <c r="I8" s="71"/>
      <c r="J8" s="141" t="s">
        <v>84</v>
      </c>
      <c r="K8" s="71">
        <v>0.66</v>
      </c>
      <c r="L8" s="72"/>
      <c r="M8" s="72"/>
      <c r="N8" s="71">
        <f>C8+E8+G8+I8+K8+M8</f>
        <v>1.9100000000000001</v>
      </c>
    </row>
    <row r="9" spans="1:14" x14ac:dyDescent="0.25">
      <c r="A9" s="67"/>
      <c r="B9" s="162" t="s">
        <v>85</v>
      </c>
      <c r="C9" s="173"/>
      <c r="D9" s="63"/>
      <c r="E9" s="174"/>
      <c r="F9" s="63"/>
      <c r="G9" s="174"/>
      <c r="H9" s="63"/>
      <c r="I9" s="64"/>
      <c r="J9" s="162" t="s">
        <v>85</v>
      </c>
      <c r="K9" s="64"/>
      <c r="L9" s="63"/>
      <c r="M9" s="65"/>
      <c r="N9" s="69"/>
    </row>
    <row r="10" spans="1:14" ht="67.5" x14ac:dyDescent="0.25">
      <c r="A10" s="73">
        <v>10.35</v>
      </c>
      <c r="B10" s="167" t="s">
        <v>81</v>
      </c>
      <c r="C10" s="100">
        <v>1.5</v>
      </c>
      <c r="D10" s="72"/>
      <c r="E10" s="73"/>
      <c r="F10" s="72"/>
      <c r="G10" s="73"/>
      <c r="H10" s="72"/>
      <c r="I10" s="71"/>
      <c r="J10" s="171" t="s">
        <v>86</v>
      </c>
      <c r="K10" s="71">
        <v>0.89</v>
      </c>
      <c r="L10" s="72"/>
      <c r="M10" s="72"/>
      <c r="N10" s="71">
        <f>C10+E10+G10+I10+K10+M10</f>
        <v>2.39</v>
      </c>
    </row>
    <row r="11" spans="1:14" x14ac:dyDescent="0.25">
      <c r="A11" s="174"/>
      <c r="B11" s="175"/>
      <c r="C11" s="173"/>
      <c r="D11" s="162" t="s">
        <v>87</v>
      </c>
      <c r="E11" s="176"/>
      <c r="F11" s="65"/>
      <c r="G11" s="174"/>
      <c r="H11" s="65"/>
      <c r="I11" s="64"/>
      <c r="J11" s="162" t="s">
        <v>87</v>
      </c>
      <c r="K11" s="64"/>
      <c r="L11" s="65"/>
      <c r="M11" s="65"/>
      <c r="N11" s="64"/>
    </row>
    <row r="12" spans="1:14" ht="23.25" x14ac:dyDescent="0.25">
      <c r="A12" s="73">
        <v>9.74</v>
      </c>
      <c r="B12" s="52"/>
      <c r="C12" s="100"/>
      <c r="D12" s="172" t="s">
        <v>11</v>
      </c>
      <c r="E12" s="73">
        <v>1.5</v>
      </c>
      <c r="F12" s="177"/>
      <c r="G12" s="73"/>
      <c r="H12" s="72"/>
      <c r="I12" s="71"/>
      <c r="J12" s="141" t="s">
        <v>88</v>
      </c>
      <c r="K12" s="71">
        <v>0.75</v>
      </c>
      <c r="L12" s="72"/>
      <c r="M12" s="72"/>
      <c r="N12" s="71">
        <f>E12+K12</f>
        <v>2.25</v>
      </c>
    </row>
    <row r="13" spans="1:14" x14ac:dyDescent="0.25">
      <c r="A13" s="161"/>
      <c r="B13" s="178"/>
      <c r="C13" s="161"/>
      <c r="D13" s="162" t="s">
        <v>89</v>
      </c>
      <c r="E13" s="161"/>
      <c r="F13" s="138"/>
      <c r="G13" s="161"/>
      <c r="H13" s="164"/>
      <c r="I13" s="165"/>
      <c r="J13" s="162" t="s">
        <v>89</v>
      </c>
      <c r="K13" s="165"/>
      <c r="L13" s="164"/>
      <c r="M13" s="163"/>
      <c r="N13" s="165"/>
    </row>
    <row r="14" spans="1:14" ht="23.25" x14ac:dyDescent="0.25">
      <c r="A14" s="166">
        <v>9.74</v>
      </c>
      <c r="B14" s="172"/>
      <c r="C14" s="166"/>
      <c r="D14" s="172" t="s">
        <v>11</v>
      </c>
      <c r="E14" s="166">
        <v>1.5</v>
      </c>
      <c r="F14" s="141"/>
      <c r="G14" s="166"/>
      <c r="H14" s="169"/>
      <c r="I14" s="170"/>
      <c r="J14" s="141" t="s">
        <v>88</v>
      </c>
      <c r="K14" s="170">
        <v>0.75</v>
      </c>
      <c r="L14" s="169"/>
      <c r="M14" s="168"/>
      <c r="N14" s="170">
        <f>C14+E14+G14+I14+K14</f>
        <v>2.25</v>
      </c>
    </row>
    <row r="15" spans="1:14" ht="41.25" x14ac:dyDescent="0.25">
      <c r="A15" s="179">
        <v>2</v>
      </c>
      <c r="B15" s="180"/>
      <c r="C15" s="181"/>
      <c r="D15" s="180"/>
      <c r="E15" s="182"/>
      <c r="F15" s="180"/>
      <c r="G15" s="182"/>
      <c r="H15" s="183" t="s">
        <v>90</v>
      </c>
      <c r="I15" s="184">
        <v>0.46</v>
      </c>
      <c r="J15" s="180"/>
      <c r="K15" s="184"/>
      <c r="L15" s="180"/>
      <c r="M15" s="180"/>
      <c r="N15" s="170">
        <f>C15+E15+G15+I15+K15</f>
        <v>0.46</v>
      </c>
    </row>
    <row r="16" spans="1:14" ht="24.75" x14ac:dyDescent="0.25">
      <c r="A16" s="179">
        <v>2</v>
      </c>
      <c r="B16" s="180"/>
      <c r="C16" s="181"/>
      <c r="D16" s="185"/>
      <c r="E16" s="182"/>
      <c r="F16" s="185"/>
      <c r="G16" s="182"/>
      <c r="H16" s="183" t="s">
        <v>91</v>
      </c>
      <c r="I16" s="184">
        <v>0.46</v>
      </c>
      <c r="J16" s="185"/>
      <c r="K16" s="184"/>
      <c r="L16" s="180"/>
      <c r="M16" s="180"/>
      <c r="N16" s="170">
        <f>C16+E16+G16+I16+K16</f>
        <v>0.46</v>
      </c>
    </row>
    <row r="17" spans="1:14" ht="57.75" x14ac:dyDescent="0.25">
      <c r="A17" s="186">
        <v>1</v>
      </c>
      <c r="B17" s="187"/>
      <c r="C17" s="188"/>
      <c r="D17" s="187"/>
      <c r="E17" s="189"/>
      <c r="F17" s="187"/>
      <c r="G17" s="186"/>
      <c r="H17" s="190" t="s">
        <v>92</v>
      </c>
      <c r="I17" s="191">
        <v>0.23</v>
      </c>
      <c r="J17" s="187"/>
      <c r="K17" s="191"/>
      <c r="L17" s="187"/>
      <c r="M17" s="187"/>
      <c r="N17" s="170">
        <f>C17+E17+G17+I17+K17</f>
        <v>0.23</v>
      </c>
    </row>
    <row r="18" spans="1:14" ht="74.25" x14ac:dyDescent="0.25">
      <c r="A18" s="192">
        <v>1</v>
      </c>
      <c r="B18" s="193"/>
      <c r="C18" s="194"/>
      <c r="D18" s="195"/>
      <c r="E18" s="196"/>
      <c r="F18" s="195"/>
      <c r="G18" s="197"/>
      <c r="H18" s="195" t="s">
        <v>93</v>
      </c>
      <c r="I18" s="198">
        <v>0.23</v>
      </c>
      <c r="J18" s="193"/>
      <c r="K18" s="198"/>
      <c r="L18" s="193"/>
      <c r="M18" s="193"/>
      <c r="N18" s="198">
        <f>K18+I18+G18+E18+C18</f>
        <v>0.23</v>
      </c>
    </row>
    <row r="19" spans="1:14" ht="82.5" x14ac:dyDescent="0.25">
      <c r="A19" s="199"/>
      <c r="B19" s="200"/>
      <c r="C19" s="201"/>
      <c r="D19" s="202"/>
      <c r="E19" s="203"/>
      <c r="F19" s="202"/>
      <c r="G19" s="204"/>
      <c r="H19" s="205" t="s">
        <v>94</v>
      </c>
      <c r="I19" s="206"/>
      <c r="J19" s="200"/>
      <c r="K19" s="206"/>
      <c r="L19" s="200"/>
      <c r="M19" s="200"/>
      <c r="N19" s="206"/>
    </row>
    <row r="20" spans="1:14" ht="41.25" x14ac:dyDescent="0.25">
      <c r="A20" s="199">
        <v>5.42</v>
      </c>
      <c r="B20" s="200"/>
      <c r="C20" s="201"/>
      <c r="D20" s="202"/>
      <c r="E20" s="203"/>
      <c r="F20" s="202"/>
      <c r="G20" s="204"/>
      <c r="H20" s="202" t="s">
        <v>95</v>
      </c>
      <c r="I20" s="206">
        <v>1.25</v>
      </c>
      <c r="J20" s="200"/>
      <c r="K20" s="206"/>
      <c r="L20" s="200"/>
      <c r="M20" s="200"/>
      <c r="N20" s="207">
        <f>C20+E20+G20+I20+K20</f>
        <v>1.25</v>
      </c>
    </row>
    <row r="21" spans="1:14" x14ac:dyDescent="0.25">
      <c r="A21" s="208">
        <v>4.33</v>
      </c>
      <c r="B21" s="209"/>
      <c r="C21" s="210"/>
      <c r="D21" s="211"/>
      <c r="E21" s="212"/>
      <c r="F21" s="211"/>
      <c r="G21" s="213"/>
      <c r="H21" s="209" t="s">
        <v>96</v>
      </c>
      <c r="I21" s="214">
        <v>1</v>
      </c>
      <c r="J21" s="209"/>
      <c r="K21" s="214"/>
      <c r="L21" s="211"/>
      <c r="M21" s="209"/>
      <c r="N21" s="165">
        <f>C21+E21+G21+I21+K21</f>
        <v>1</v>
      </c>
    </row>
    <row r="22" spans="1:14" x14ac:dyDescent="0.25">
      <c r="A22" s="152"/>
      <c r="B22" s="99"/>
      <c r="C22" s="87"/>
      <c r="D22" s="99"/>
      <c r="E22" s="87"/>
      <c r="G22" s="87"/>
      <c r="H22" s="99"/>
      <c r="I22" s="87"/>
      <c r="J22" s="99"/>
      <c r="K22" s="87"/>
      <c r="L22" s="99"/>
      <c r="M22" s="99"/>
      <c r="N22" s="120"/>
    </row>
    <row r="23" spans="1:14" x14ac:dyDescent="0.25">
      <c r="A23" s="152"/>
      <c r="B23" s="99"/>
      <c r="C23" s="87"/>
      <c r="D23" s="99"/>
      <c r="E23" s="87"/>
      <c r="G23" s="87"/>
      <c r="H23" s="99"/>
      <c r="I23" s="87"/>
      <c r="J23" s="99"/>
      <c r="K23" s="87"/>
      <c r="L23" s="99"/>
      <c r="M23" s="99"/>
      <c r="N23" s="120"/>
    </row>
    <row r="24" spans="1:14" x14ac:dyDescent="0.25">
      <c r="A24" s="154"/>
      <c r="B24" s="7"/>
      <c r="C24" s="42"/>
      <c r="D24" s="7"/>
      <c r="E24" s="155"/>
      <c r="F24" s="6"/>
      <c r="G24" s="42"/>
      <c r="H24" s="7"/>
      <c r="I24" s="42"/>
      <c r="J24" s="7"/>
      <c r="K24" s="155"/>
      <c r="L24" s="7"/>
      <c r="M24" s="7"/>
      <c r="N24" s="155"/>
    </row>
    <row r="25" spans="1:14" x14ac:dyDescent="0.25">
      <c r="A25" s="156">
        <f>SUM(A3:A24)</f>
        <v>76.11</v>
      </c>
      <c r="B25" s="47" t="s">
        <v>9</v>
      </c>
      <c r="C25" s="49">
        <f>SUM(C3:C24)</f>
        <v>4</v>
      </c>
      <c r="D25" s="157"/>
      <c r="E25" s="158">
        <f>SUM(E3:E24)</f>
        <v>6</v>
      </c>
      <c r="F25" s="51"/>
      <c r="G25" s="49">
        <v>0</v>
      </c>
      <c r="H25" s="47"/>
      <c r="I25" s="49">
        <f>SUM(I3:I24)</f>
        <v>3.63</v>
      </c>
      <c r="J25" s="47"/>
      <c r="K25" s="158">
        <f>SUM(K3:K24)</f>
        <v>3.94</v>
      </c>
      <c r="L25" s="157"/>
      <c r="M25" s="157">
        <f>SUM(M3:M24)</f>
        <v>0</v>
      </c>
      <c r="N25" s="159">
        <f>SUM(N3:N24)</f>
        <v>17.570000000000004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34"/>
      <c r="K26" s="1"/>
      <c r="L26" s="1"/>
      <c r="M26" s="1"/>
      <c r="N26" s="1"/>
    </row>
    <row r="27" spans="1:14" x14ac:dyDescent="0.25">
      <c r="A27" s="1"/>
      <c r="B27" s="1" t="s">
        <v>12</v>
      </c>
      <c r="C27" s="1"/>
      <c r="D27" s="1"/>
      <c r="E27" s="1"/>
      <c r="F27" s="39"/>
      <c r="G27" s="1"/>
      <c r="H27" s="1" t="s">
        <v>13</v>
      </c>
      <c r="I27" s="1"/>
      <c r="J27" s="34"/>
      <c r="K27" s="160">
        <f>N25*4.33</f>
        <v>76.07810000000002</v>
      </c>
      <c r="L27" s="160"/>
      <c r="M27" s="160"/>
      <c r="N27" s="1"/>
    </row>
    <row r="28" spans="1:14" x14ac:dyDescent="0.25">
      <c r="A28" s="1"/>
      <c r="B28" s="1" t="s">
        <v>14</v>
      </c>
      <c r="C28" s="1"/>
      <c r="D28" s="1" t="str">
        <f>B1</f>
        <v>YARITZA MONSALVE FRANCO</v>
      </c>
      <c r="E28" s="1"/>
      <c r="F28" s="39">
        <v>44911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75</v>
      </c>
      <c r="C29" s="1"/>
      <c r="D29" s="1"/>
      <c r="E29" s="1"/>
      <c r="F29" s="394"/>
      <c r="G29" s="394"/>
      <c r="H29" s="394"/>
      <c r="I29" s="394"/>
      <c r="J29" s="394"/>
      <c r="K29" s="394"/>
      <c r="L29" s="1"/>
      <c r="M29" s="1"/>
      <c r="N29" s="1"/>
    </row>
    <row r="31" spans="1:14" x14ac:dyDescent="0.25">
      <c r="F31" t="s">
        <v>102</v>
      </c>
    </row>
  </sheetData>
  <mergeCells count="1">
    <mergeCell ref="F29:K2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1" workbookViewId="0">
      <selection activeCell="N39" sqref="N39"/>
    </sheetView>
  </sheetViews>
  <sheetFormatPr baseColWidth="10" defaultRowHeight="15" x14ac:dyDescent="0.25"/>
  <cols>
    <col min="1" max="1" width="6.42578125" customWidth="1"/>
    <col min="3" max="3" width="6.85546875" customWidth="1"/>
    <col min="5" max="5" width="8.28515625" customWidth="1"/>
    <col min="7" max="7" width="7.7109375" customWidth="1"/>
    <col min="9" max="9" width="7.5703125" customWidth="1"/>
    <col min="11" max="11" width="7.28515625" customWidth="1"/>
    <col min="13" max="14" width="7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241"/>
      <c r="B3" s="229"/>
      <c r="C3" s="230"/>
      <c r="D3" s="229" t="s">
        <v>118</v>
      </c>
      <c r="E3" s="340"/>
      <c r="F3" s="229"/>
      <c r="G3" s="340"/>
      <c r="H3" s="229"/>
      <c r="I3" s="230"/>
      <c r="J3" s="229" t="s">
        <v>119</v>
      </c>
      <c r="K3" s="340"/>
      <c r="L3" s="229"/>
      <c r="M3" s="341"/>
      <c r="N3" s="340"/>
    </row>
    <row r="4" spans="1:14" x14ac:dyDescent="0.25">
      <c r="A4" s="242">
        <v>5.41</v>
      </c>
      <c r="B4" s="224"/>
      <c r="C4" s="225"/>
      <c r="D4" s="224" t="s">
        <v>11</v>
      </c>
      <c r="E4" s="251">
        <v>1</v>
      </c>
      <c r="F4" s="224"/>
      <c r="G4" s="251"/>
      <c r="H4" s="224"/>
      <c r="I4" s="225"/>
      <c r="J4" s="224" t="s">
        <v>25</v>
      </c>
      <c r="K4" s="251">
        <v>0.25</v>
      </c>
      <c r="L4" s="224"/>
      <c r="M4" s="253"/>
      <c r="N4" s="251">
        <f>E4+K4</f>
        <v>1.25</v>
      </c>
    </row>
    <row r="5" spans="1:14" ht="68.25" x14ac:dyDescent="0.25">
      <c r="A5" s="241"/>
      <c r="B5" s="229"/>
      <c r="C5" s="230"/>
      <c r="D5" s="229"/>
      <c r="E5" s="340"/>
      <c r="F5" s="229"/>
      <c r="G5" s="340"/>
      <c r="H5" s="229"/>
      <c r="I5" s="230"/>
      <c r="J5" s="229" t="s">
        <v>120</v>
      </c>
      <c r="K5" s="340"/>
      <c r="L5" s="229"/>
      <c r="M5" s="341"/>
      <c r="N5" s="340"/>
    </row>
    <row r="6" spans="1:14" x14ac:dyDescent="0.25">
      <c r="A6" s="242">
        <v>1</v>
      </c>
      <c r="B6" s="224"/>
      <c r="C6" s="225"/>
      <c r="D6" s="224"/>
      <c r="E6" s="251"/>
      <c r="F6" s="224"/>
      <c r="G6" s="251"/>
      <c r="H6" s="224"/>
      <c r="I6" s="225"/>
      <c r="J6" s="224"/>
      <c r="K6" s="251">
        <v>0.23</v>
      </c>
      <c r="L6" s="224"/>
      <c r="M6" s="253"/>
      <c r="N6" s="251">
        <v>0.23</v>
      </c>
    </row>
    <row r="7" spans="1:14" x14ac:dyDescent="0.25">
      <c r="A7" s="334"/>
      <c r="B7" s="342"/>
      <c r="C7" s="250"/>
      <c r="D7" s="343" t="s">
        <v>139</v>
      </c>
      <c r="E7" s="245"/>
      <c r="F7" s="344"/>
      <c r="G7" s="344"/>
      <c r="H7" s="345"/>
      <c r="I7" s="246"/>
      <c r="J7" s="343" t="s">
        <v>139</v>
      </c>
      <c r="K7" s="346"/>
      <c r="L7" s="249"/>
      <c r="M7" s="249"/>
      <c r="N7" s="245"/>
    </row>
    <row r="8" spans="1:14" x14ac:dyDescent="0.25">
      <c r="A8" s="337">
        <f>N8*4.33</f>
        <v>10.824999999999999</v>
      </c>
      <c r="B8" s="224"/>
      <c r="C8" s="225"/>
      <c r="D8" s="253" t="s">
        <v>10</v>
      </c>
      <c r="E8" s="251">
        <v>0.5</v>
      </c>
      <c r="F8" s="224"/>
      <c r="G8" s="253"/>
      <c r="H8" s="253"/>
      <c r="I8" s="225"/>
      <c r="J8" s="253" t="s">
        <v>11</v>
      </c>
      <c r="K8" s="251">
        <v>2</v>
      </c>
      <c r="L8" s="253"/>
      <c r="M8" s="253"/>
      <c r="N8" s="251">
        <f>K8+I8+G8+E8+C8</f>
        <v>2.5</v>
      </c>
    </row>
    <row r="9" spans="1:14" x14ac:dyDescent="0.25">
      <c r="A9" s="334"/>
      <c r="B9" s="347"/>
      <c r="C9" s="250"/>
      <c r="D9" s="348" t="s">
        <v>139</v>
      </c>
      <c r="E9" s="245"/>
      <c r="F9" s="344"/>
      <c r="G9" s="344"/>
      <c r="H9" s="345"/>
      <c r="I9" s="250"/>
      <c r="J9" s="347"/>
      <c r="K9" s="245"/>
      <c r="L9" s="249"/>
      <c r="M9" s="249"/>
      <c r="N9" s="245"/>
    </row>
    <row r="10" spans="1:14" ht="45.75" x14ac:dyDescent="0.25">
      <c r="A10" s="337">
        <v>1.5</v>
      </c>
      <c r="B10" s="224"/>
      <c r="C10" s="225"/>
      <c r="D10" s="224" t="s">
        <v>140</v>
      </c>
      <c r="E10" s="349">
        <f>1.5/4.33</f>
        <v>0.3464203233256351</v>
      </c>
      <c r="F10" s="224"/>
      <c r="G10" s="253"/>
      <c r="H10" s="253"/>
      <c r="I10" s="225"/>
      <c r="J10" s="253"/>
      <c r="K10" s="251"/>
      <c r="L10" s="224"/>
      <c r="M10" s="253"/>
      <c r="N10" s="349">
        <f>K10+I10+G10+E10+C10</f>
        <v>0.3464203233256351</v>
      </c>
    </row>
    <row r="11" spans="1:14" x14ac:dyDescent="0.25">
      <c r="A11" s="241"/>
      <c r="B11" s="229"/>
      <c r="C11" s="230"/>
      <c r="D11" s="229" t="s">
        <v>139</v>
      </c>
      <c r="E11" s="340"/>
      <c r="F11" s="344"/>
      <c r="G11" s="344"/>
      <c r="H11" s="345"/>
      <c r="I11" s="230"/>
      <c r="J11" s="229"/>
      <c r="K11" s="340"/>
      <c r="L11" s="229"/>
      <c r="M11" s="341"/>
      <c r="N11" s="340"/>
    </row>
    <row r="12" spans="1:14" ht="23.25" x14ac:dyDescent="0.25">
      <c r="A12" s="242">
        <v>2.17</v>
      </c>
      <c r="B12" s="224"/>
      <c r="C12" s="225"/>
      <c r="D12" s="224" t="s">
        <v>141</v>
      </c>
      <c r="E12" s="251">
        <v>0.5</v>
      </c>
      <c r="F12" s="224"/>
      <c r="G12" s="253"/>
      <c r="H12" s="224"/>
      <c r="I12" s="225"/>
      <c r="J12" s="224"/>
      <c r="K12" s="251"/>
      <c r="L12" s="224"/>
      <c r="M12" s="253"/>
      <c r="N12" s="251">
        <v>0.5</v>
      </c>
    </row>
    <row r="13" spans="1:14" ht="23.25" x14ac:dyDescent="0.25">
      <c r="A13" s="101"/>
      <c r="B13" s="348" t="s">
        <v>121</v>
      </c>
      <c r="C13" s="340"/>
      <c r="D13" s="348" t="s">
        <v>121</v>
      </c>
      <c r="E13" s="350"/>
      <c r="F13" s="348" t="s">
        <v>121</v>
      </c>
      <c r="G13" s="350"/>
      <c r="H13" s="348" t="s">
        <v>121</v>
      </c>
      <c r="I13" s="350"/>
      <c r="J13" s="348" t="s">
        <v>121</v>
      </c>
      <c r="K13" s="350"/>
      <c r="L13" s="348" t="s">
        <v>121</v>
      </c>
      <c r="M13" s="350"/>
      <c r="N13" s="340"/>
    </row>
    <row r="14" spans="1:14" ht="34.5" x14ac:dyDescent="0.25">
      <c r="A14" s="47">
        <v>14.5</v>
      </c>
      <c r="B14" s="351" t="s">
        <v>10</v>
      </c>
      <c r="C14" s="251">
        <v>0.33</v>
      </c>
      <c r="D14" s="351" t="s">
        <v>122</v>
      </c>
      <c r="E14" s="352">
        <v>1.69</v>
      </c>
      <c r="F14" s="351" t="s">
        <v>10</v>
      </c>
      <c r="G14" s="352">
        <v>0.33</v>
      </c>
      <c r="H14" s="351" t="s">
        <v>10</v>
      </c>
      <c r="I14" s="352">
        <v>0.33</v>
      </c>
      <c r="J14" s="351" t="s">
        <v>10</v>
      </c>
      <c r="K14" s="352">
        <v>0.33</v>
      </c>
      <c r="L14" s="351" t="s">
        <v>10</v>
      </c>
      <c r="M14" s="352">
        <v>0.33</v>
      </c>
      <c r="N14" s="251">
        <f>C14+E14+G14+I14+K14+M14</f>
        <v>3.3400000000000003</v>
      </c>
    </row>
    <row r="15" spans="1:14" x14ac:dyDescent="0.25">
      <c r="A15" s="245"/>
      <c r="B15" s="240"/>
      <c r="C15" s="245"/>
      <c r="D15" s="240" t="s">
        <v>123</v>
      </c>
      <c r="E15" s="246"/>
      <c r="F15" s="240"/>
      <c r="G15" s="248"/>
      <c r="H15" s="240"/>
      <c r="I15" s="248"/>
      <c r="J15" s="240" t="s">
        <v>124</v>
      </c>
      <c r="K15" s="248"/>
      <c r="L15" s="249"/>
      <c r="M15" s="249"/>
      <c r="N15" s="250"/>
    </row>
    <row r="16" spans="1:14" x14ac:dyDescent="0.25">
      <c r="A16" s="251">
        <v>4.8899999999999997</v>
      </c>
      <c r="B16" s="252"/>
      <c r="C16" s="251"/>
      <c r="D16" s="253" t="s">
        <v>11</v>
      </c>
      <c r="E16" s="225">
        <v>0.8</v>
      </c>
      <c r="F16" s="224"/>
      <c r="G16" s="255"/>
      <c r="H16" s="253"/>
      <c r="I16" s="255"/>
      <c r="J16" s="253" t="s">
        <v>10</v>
      </c>
      <c r="K16" s="255">
        <v>0.33</v>
      </c>
      <c r="L16" s="253"/>
      <c r="M16" s="253"/>
      <c r="N16" s="225">
        <f>C16+E16+G16+I16+K16</f>
        <v>1.1300000000000001</v>
      </c>
    </row>
    <row r="17" spans="1:14" x14ac:dyDescent="0.25">
      <c r="A17" s="256">
        <v>4.5</v>
      </c>
      <c r="B17" s="257"/>
      <c r="C17" s="258"/>
      <c r="D17" s="240" t="s">
        <v>125</v>
      </c>
      <c r="E17" s="259"/>
      <c r="F17" s="260"/>
      <c r="G17" s="262"/>
      <c r="H17" s="257"/>
      <c r="I17" s="262"/>
      <c r="J17" s="240" t="s">
        <v>125</v>
      </c>
      <c r="K17" s="262"/>
      <c r="L17" s="257"/>
      <c r="M17" s="257"/>
      <c r="N17" s="259"/>
    </row>
    <row r="18" spans="1:14" x14ac:dyDescent="0.25">
      <c r="A18" s="263"/>
      <c r="B18" s="264"/>
      <c r="C18" s="150"/>
      <c r="D18" s="253" t="s">
        <v>10</v>
      </c>
      <c r="E18" s="265">
        <v>0.37</v>
      </c>
      <c r="F18" s="266"/>
      <c r="G18" s="268"/>
      <c r="H18" s="266"/>
      <c r="I18" s="268"/>
      <c r="J18" s="253" t="s">
        <v>11</v>
      </c>
      <c r="K18" s="268">
        <v>0.66</v>
      </c>
      <c r="L18" s="264"/>
      <c r="M18" s="264"/>
      <c r="N18" s="265">
        <f t="shared" ref="N18" si="0">C18+E18+G18+I18+K18</f>
        <v>1.03</v>
      </c>
    </row>
    <row r="19" spans="1:14" ht="23.25" x14ac:dyDescent="0.25">
      <c r="A19" s="241"/>
      <c r="B19" s="229"/>
      <c r="C19" s="230"/>
      <c r="D19" s="229"/>
      <c r="E19" s="340"/>
      <c r="F19" s="229"/>
      <c r="G19" s="340"/>
      <c r="H19" s="229" t="s">
        <v>126</v>
      </c>
      <c r="I19" s="230"/>
      <c r="J19" s="229"/>
      <c r="K19" s="340"/>
      <c r="L19" s="229"/>
      <c r="M19" s="341"/>
      <c r="N19" s="340"/>
    </row>
    <row r="20" spans="1:14" x14ac:dyDescent="0.25">
      <c r="A20" s="242">
        <v>6.49</v>
      </c>
      <c r="B20" s="224"/>
      <c r="C20" s="225"/>
      <c r="D20" s="224"/>
      <c r="E20" s="251"/>
      <c r="F20" s="224"/>
      <c r="G20" s="251"/>
      <c r="H20" s="224"/>
      <c r="I20" s="225">
        <v>1.5</v>
      </c>
      <c r="J20" s="224"/>
      <c r="K20" s="251"/>
      <c r="L20" s="224"/>
      <c r="M20" s="253"/>
      <c r="N20" s="251">
        <v>1.5</v>
      </c>
    </row>
    <row r="21" spans="1:14" x14ac:dyDescent="0.25">
      <c r="A21" s="269"/>
      <c r="B21" s="270"/>
      <c r="C21" s="271"/>
      <c r="D21" s="272"/>
      <c r="E21" s="273"/>
      <c r="F21" s="270"/>
      <c r="G21" s="275"/>
      <c r="H21" s="270"/>
      <c r="I21" s="275"/>
      <c r="J21" s="240" t="s">
        <v>127</v>
      </c>
      <c r="K21" s="275"/>
      <c r="L21" s="276"/>
      <c r="M21" s="276"/>
      <c r="N21" s="277"/>
    </row>
    <row r="22" spans="1:14" ht="34.5" x14ac:dyDescent="0.25">
      <c r="A22" s="278">
        <v>3.5</v>
      </c>
      <c r="B22" s="266"/>
      <c r="C22" s="150"/>
      <c r="D22" s="279"/>
      <c r="E22" s="280"/>
      <c r="F22" s="266"/>
      <c r="G22" s="282"/>
      <c r="H22" s="266"/>
      <c r="I22" s="282"/>
      <c r="J22" s="351" t="s">
        <v>128</v>
      </c>
      <c r="K22" s="282">
        <v>0.81</v>
      </c>
      <c r="L22" s="264"/>
      <c r="M22" s="264"/>
      <c r="N22" s="225">
        <f>C22+E22+G22+I22+K22</f>
        <v>0.81</v>
      </c>
    </row>
    <row r="23" spans="1:14" x14ac:dyDescent="0.25">
      <c r="A23" s="283"/>
      <c r="B23" s="260"/>
      <c r="C23" s="258"/>
      <c r="D23" s="284"/>
      <c r="E23" s="285"/>
      <c r="F23" s="260"/>
      <c r="G23" s="287"/>
      <c r="H23" s="260"/>
      <c r="I23" s="287"/>
      <c r="J23" s="240" t="s">
        <v>129</v>
      </c>
      <c r="K23" s="287"/>
      <c r="L23" s="257"/>
      <c r="M23" s="257"/>
      <c r="N23" s="250"/>
    </row>
    <row r="24" spans="1:14" x14ac:dyDescent="0.25">
      <c r="A24" s="278">
        <v>0.66</v>
      </c>
      <c r="B24" s="266"/>
      <c r="C24" s="150"/>
      <c r="D24" s="279"/>
      <c r="E24" s="280"/>
      <c r="F24" s="266"/>
      <c r="G24" s="282"/>
      <c r="H24" s="266"/>
      <c r="I24" s="282"/>
      <c r="J24" s="224" t="s">
        <v>130</v>
      </c>
      <c r="K24" s="282">
        <v>0.15</v>
      </c>
      <c r="L24" s="264"/>
      <c r="M24" s="264"/>
      <c r="N24" s="225">
        <f>C24+E24+G24+I24+K24</f>
        <v>0.15</v>
      </c>
    </row>
    <row r="25" spans="1:14" ht="24.75" x14ac:dyDescent="0.25">
      <c r="A25" s="283"/>
      <c r="B25" s="260" t="s">
        <v>131</v>
      </c>
      <c r="C25" s="258"/>
      <c r="D25" s="284"/>
      <c r="E25" s="285"/>
      <c r="F25" s="260"/>
      <c r="G25" s="287"/>
      <c r="H25" s="260" t="s">
        <v>131</v>
      </c>
      <c r="I25" s="287"/>
      <c r="J25" s="249"/>
      <c r="K25" s="287"/>
      <c r="L25" s="257"/>
      <c r="M25" s="257"/>
      <c r="N25" s="250"/>
    </row>
    <row r="26" spans="1:14" x14ac:dyDescent="0.25">
      <c r="A26" s="278">
        <v>4.9800000000000004</v>
      </c>
      <c r="B26" s="266" t="s">
        <v>11</v>
      </c>
      <c r="C26" s="150">
        <v>0.75</v>
      </c>
      <c r="D26" s="279"/>
      <c r="E26" s="280"/>
      <c r="F26" s="266"/>
      <c r="G26" s="282"/>
      <c r="H26" s="266" t="s">
        <v>25</v>
      </c>
      <c r="I26" s="282">
        <v>0.4</v>
      </c>
      <c r="J26" s="264"/>
      <c r="K26" s="282"/>
      <c r="L26" s="264"/>
      <c r="M26" s="264"/>
      <c r="N26" s="225">
        <v>1.1499999999999999</v>
      </c>
    </row>
    <row r="27" spans="1:14" ht="19.5" x14ac:dyDescent="0.25">
      <c r="A27" s="290"/>
      <c r="B27" s="353"/>
      <c r="C27" s="354"/>
      <c r="D27" s="355"/>
      <c r="E27" s="356"/>
      <c r="F27" s="357" t="s">
        <v>132</v>
      </c>
      <c r="G27" s="358"/>
      <c r="H27" s="353"/>
      <c r="I27" s="359"/>
      <c r="J27" s="353"/>
      <c r="K27" s="354"/>
      <c r="L27" s="353"/>
      <c r="M27" s="353"/>
      <c r="N27" s="360"/>
    </row>
    <row r="28" spans="1:14" x14ac:dyDescent="0.25">
      <c r="A28" s="298">
        <v>3.74</v>
      </c>
      <c r="B28" s="361"/>
      <c r="C28" s="362"/>
      <c r="D28" s="363"/>
      <c r="E28" s="364"/>
      <c r="F28" s="365" t="s">
        <v>11</v>
      </c>
      <c r="G28" s="366">
        <v>0.86</v>
      </c>
      <c r="H28" s="361"/>
      <c r="I28" s="367"/>
      <c r="J28" s="361"/>
      <c r="K28" s="362"/>
      <c r="L28" s="361"/>
      <c r="M28" s="361"/>
      <c r="N28" s="368">
        <v>0.86</v>
      </c>
    </row>
    <row r="29" spans="1:14" x14ac:dyDescent="0.25">
      <c r="A29" s="306"/>
      <c r="B29" s="369"/>
      <c r="C29" s="370"/>
      <c r="D29" s="371" t="s">
        <v>134</v>
      </c>
      <c r="E29" s="372"/>
      <c r="F29" s="369"/>
      <c r="G29" s="373"/>
      <c r="H29" s="369"/>
      <c r="I29" s="374"/>
      <c r="J29" s="375" t="s">
        <v>135</v>
      </c>
      <c r="K29" s="374"/>
      <c r="L29" s="375"/>
      <c r="M29" s="375"/>
      <c r="N29" s="376"/>
    </row>
    <row r="30" spans="1:14" x14ac:dyDescent="0.25">
      <c r="A30" s="314">
        <v>5</v>
      </c>
      <c r="B30" s="377"/>
      <c r="C30" s="378"/>
      <c r="D30" s="379" t="s">
        <v>10</v>
      </c>
      <c r="E30" s="380">
        <v>0.33</v>
      </c>
      <c r="F30" s="377"/>
      <c r="G30" s="381"/>
      <c r="H30" s="377"/>
      <c r="I30" s="382"/>
      <c r="J30" s="383" t="s">
        <v>19</v>
      </c>
      <c r="K30" s="382">
        <v>0.82</v>
      </c>
      <c r="L30" s="383"/>
      <c r="M30" s="383"/>
      <c r="N30" s="384">
        <v>1.1499999999999999</v>
      </c>
    </row>
    <row r="31" spans="1:14" x14ac:dyDescent="0.25">
      <c r="A31" s="269"/>
      <c r="B31" s="272" t="s">
        <v>136</v>
      </c>
      <c r="C31" s="328"/>
      <c r="D31" s="272"/>
      <c r="E31" s="273"/>
      <c r="F31" s="270"/>
      <c r="G31" s="328"/>
      <c r="H31" s="270"/>
      <c r="I31" s="275"/>
      <c r="J31" s="276"/>
      <c r="K31" s="275"/>
      <c r="L31" s="276"/>
      <c r="M31" s="276"/>
      <c r="N31" s="277"/>
    </row>
    <row r="32" spans="1:14" ht="36.75" x14ac:dyDescent="0.25">
      <c r="A32" s="278">
        <v>3.96</v>
      </c>
      <c r="B32" s="332" t="s">
        <v>137</v>
      </c>
      <c r="C32" s="333">
        <v>0.91</v>
      </c>
      <c r="D32" s="332"/>
      <c r="E32" s="280"/>
      <c r="F32" s="266"/>
      <c r="G32" s="333"/>
      <c r="H32" s="266"/>
      <c r="I32" s="282"/>
      <c r="J32" s="264"/>
      <c r="K32" s="282"/>
      <c r="L32" s="264"/>
      <c r="M32" s="264"/>
      <c r="N32" s="225">
        <f>C32+E32+G32+I32+K32</f>
        <v>0.91</v>
      </c>
    </row>
    <row r="33" spans="1:14" x14ac:dyDescent="0.25">
      <c r="A33" s="271"/>
      <c r="B33" s="270"/>
      <c r="C33" s="271"/>
      <c r="D33" s="329" t="s">
        <v>138</v>
      </c>
      <c r="E33" s="277"/>
      <c r="F33" s="270"/>
      <c r="G33" s="271"/>
      <c r="H33" s="270"/>
      <c r="I33" s="331"/>
      <c r="J33" s="270" t="s">
        <v>138</v>
      </c>
      <c r="K33" s="331"/>
      <c r="L33" s="270"/>
      <c r="M33" s="276"/>
      <c r="N33" s="277"/>
    </row>
    <row r="34" spans="1:14" x14ac:dyDescent="0.25">
      <c r="A34" s="150">
        <v>5.76</v>
      </c>
      <c r="B34" s="266"/>
      <c r="C34" s="150"/>
      <c r="D34" s="279" t="s">
        <v>11</v>
      </c>
      <c r="E34" s="280">
        <v>1</v>
      </c>
      <c r="F34" s="266"/>
      <c r="G34" s="333"/>
      <c r="H34" s="266"/>
      <c r="I34" s="282"/>
      <c r="J34" s="264" t="s">
        <v>10</v>
      </c>
      <c r="K34" s="282">
        <v>0.33</v>
      </c>
      <c r="L34" s="264"/>
      <c r="M34" s="264"/>
      <c r="N34" s="225">
        <f>C34+E34+G34+I34+K34</f>
        <v>1.33</v>
      </c>
    </row>
    <row r="35" spans="1:14" ht="33.75" x14ac:dyDescent="0.25">
      <c r="A35" s="259">
        <v>13</v>
      </c>
      <c r="B35" s="388" t="s">
        <v>142</v>
      </c>
      <c r="C35" s="258"/>
      <c r="D35" s="388" t="s">
        <v>142</v>
      </c>
      <c r="E35" s="259"/>
      <c r="F35" s="388" t="s">
        <v>142</v>
      </c>
      <c r="G35" s="258"/>
      <c r="H35" s="388" t="s">
        <v>142</v>
      </c>
      <c r="I35" s="259"/>
      <c r="J35" s="388" t="s">
        <v>142</v>
      </c>
      <c r="K35" s="259"/>
      <c r="L35" s="389"/>
      <c r="M35" s="390"/>
      <c r="N35" s="258"/>
    </row>
    <row r="36" spans="1:14" ht="22.5" x14ac:dyDescent="0.25">
      <c r="A36" s="265"/>
      <c r="B36" s="391" t="s">
        <v>143</v>
      </c>
      <c r="C36" s="150">
        <v>0.6</v>
      </c>
      <c r="D36" s="391" t="s">
        <v>143</v>
      </c>
      <c r="E36" s="265">
        <v>0.6</v>
      </c>
      <c r="F36" s="391" t="s">
        <v>143</v>
      </c>
      <c r="G36" s="150">
        <v>0.6</v>
      </c>
      <c r="H36" s="391" t="s">
        <v>143</v>
      </c>
      <c r="I36" s="265">
        <v>0.6</v>
      </c>
      <c r="J36" s="391" t="s">
        <v>143</v>
      </c>
      <c r="K36" s="265">
        <v>0.6</v>
      </c>
      <c r="L36" s="392"/>
      <c r="M36" s="393"/>
      <c r="N36" s="150">
        <f>M36+K36+I36+G36+E36+C36</f>
        <v>3</v>
      </c>
    </row>
    <row r="37" spans="1:14" ht="45" x14ac:dyDescent="0.25">
      <c r="A37" s="259">
        <v>19.5</v>
      </c>
      <c r="B37" s="388" t="s">
        <v>144</v>
      </c>
      <c r="C37" s="258"/>
      <c r="D37" s="388" t="s">
        <v>144</v>
      </c>
      <c r="E37" s="259"/>
      <c r="F37" s="388" t="s">
        <v>145</v>
      </c>
      <c r="G37" s="258"/>
      <c r="H37" s="388" t="s">
        <v>145</v>
      </c>
      <c r="I37" s="259"/>
      <c r="J37" s="388" t="s">
        <v>145</v>
      </c>
      <c r="K37" s="259"/>
      <c r="L37" s="389"/>
      <c r="M37" s="390"/>
      <c r="N37" s="390"/>
    </row>
    <row r="38" spans="1:14" ht="22.5" x14ac:dyDescent="0.25">
      <c r="A38" s="265"/>
      <c r="B38" s="391" t="s">
        <v>146</v>
      </c>
      <c r="C38" s="150">
        <v>0.9</v>
      </c>
      <c r="D38" s="391" t="s">
        <v>146</v>
      </c>
      <c r="E38" s="265">
        <v>0.9</v>
      </c>
      <c r="F38" s="391" t="s">
        <v>146</v>
      </c>
      <c r="G38" s="150">
        <v>0.9</v>
      </c>
      <c r="H38" s="391" t="s">
        <v>146</v>
      </c>
      <c r="I38" s="265">
        <v>0.9</v>
      </c>
      <c r="J38" s="391" t="s">
        <v>146</v>
      </c>
      <c r="K38" s="265">
        <v>0.9</v>
      </c>
      <c r="L38" s="392"/>
      <c r="M38" s="393"/>
      <c r="N38" s="393">
        <f>M38+K38+I38+G38+E38+C38</f>
        <v>4.5</v>
      </c>
    </row>
    <row r="39" spans="1:14" x14ac:dyDescent="0.25">
      <c r="A39" s="156">
        <f>SUM(A3:A38)</f>
        <v>111.38499999999999</v>
      </c>
      <c r="B39" s="223" t="s">
        <v>9</v>
      </c>
      <c r="C39" s="225">
        <f>SUM(C3:C38)</f>
        <v>3.49</v>
      </c>
      <c r="D39" s="385"/>
      <c r="E39" s="386">
        <v>8.0399999999999991</v>
      </c>
      <c r="F39" s="387"/>
      <c r="G39" s="251">
        <f>SUM(G3:G38)</f>
        <v>2.69</v>
      </c>
      <c r="H39" s="223"/>
      <c r="I39" s="225">
        <f>SUM(I3:I38)</f>
        <v>3.73</v>
      </c>
      <c r="J39" s="223"/>
      <c r="K39" s="386">
        <f>SUM(K3:K38)</f>
        <v>7.410000000000001</v>
      </c>
      <c r="L39" s="385"/>
      <c r="M39" s="385">
        <v>0.33</v>
      </c>
      <c r="N39" s="251">
        <v>25.69</v>
      </c>
    </row>
    <row r="40" spans="1:14" x14ac:dyDescent="0.25">
      <c r="A40" s="1"/>
      <c r="B40" s="1"/>
      <c r="C40" s="1"/>
      <c r="D40" s="1"/>
      <c r="E40" s="1"/>
      <c r="F40" s="2"/>
      <c r="G40" s="1"/>
      <c r="H40" s="1"/>
      <c r="I40" s="1"/>
      <c r="J40" s="34"/>
      <c r="K40" s="1"/>
      <c r="L40" s="1"/>
      <c r="M40" s="1"/>
      <c r="N40" s="1"/>
    </row>
    <row r="41" spans="1:14" x14ac:dyDescent="0.25">
      <c r="A41" s="1"/>
      <c r="B41" s="1" t="s">
        <v>12</v>
      </c>
      <c r="C41" s="1"/>
      <c r="D41" s="1"/>
      <c r="E41" s="1"/>
      <c r="F41" s="39"/>
      <c r="G41" s="1"/>
      <c r="H41" s="1" t="s">
        <v>13</v>
      </c>
      <c r="I41" s="1"/>
      <c r="J41" s="34"/>
      <c r="K41" s="160"/>
      <c r="L41" s="160"/>
      <c r="M41" s="160"/>
      <c r="N41" s="1"/>
    </row>
    <row r="42" spans="1:14" x14ac:dyDescent="0.25">
      <c r="A42" s="1"/>
      <c r="B42" s="1" t="s">
        <v>14</v>
      </c>
      <c r="C42" s="1"/>
      <c r="D42" s="1" t="str">
        <f>B1</f>
        <v>YARITZA MONSALVE FRANCO</v>
      </c>
      <c r="E42" s="1"/>
      <c r="F42" s="39">
        <v>44995</v>
      </c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 t="s">
        <v>75</v>
      </c>
      <c r="C43" s="1"/>
      <c r="D43" s="1"/>
      <c r="E43" s="1"/>
      <c r="F43" s="394"/>
      <c r="G43" s="394"/>
      <c r="H43" s="394"/>
      <c r="I43" s="394"/>
      <c r="J43" s="394"/>
      <c r="K43" s="394"/>
      <c r="L43" s="1"/>
      <c r="M43" s="1"/>
      <c r="N43" s="1"/>
    </row>
  </sheetData>
  <mergeCells count="1">
    <mergeCell ref="F43:K43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sqref="A1:N29"/>
    </sheetView>
  </sheetViews>
  <sheetFormatPr baseColWidth="10" defaultRowHeight="15" x14ac:dyDescent="0.25"/>
  <cols>
    <col min="1" max="1" width="7.28515625" customWidth="1"/>
    <col min="2" max="2" width="16.28515625" customWidth="1"/>
    <col min="3" max="3" width="6.5703125" customWidth="1"/>
    <col min="4" max="4" width="19.140625" customWidth="1"/>
    <col min="5" max="5" width="6.140625" customWidth="1"/>
    <col min="6" max="6" width="11.85546875" customWidth="1"/>
    <col min="7" max="7" width="4.7109375" customWidth="1"/>
    <col min="9" max="9" width="6.7109375" customWidth="1"/>
    <col min="10" max="10" width="18.85546875" customWidth="1"/>
    <col min="11" max="11" width="6.140625" customWidth="1"/>
    <col min="12" max="12" width="3.5703125" customWidth="1"/>
    <col min="13" max="13" width="4" customWidth="1"/>
    <col min="14" max="14" width="6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52"/>
      <c r="B3" s="99"/>
      <c r="C3" s="87"/>
      <c r="D3" s="99" t="s">
        <v>74</v>
      </c>
      <c r="E3" s="87"/>
      <c r="G3" s="87"/>
      <c r="H3" s="99"/>
      <c r="I3" s="87"/>
      <c r="J3" s="99" t="s">
        <v>74</v>
      </c>
      <c r="K3" s="87"/>
      <c r="L3" s="99"/>
      <c r="M3" s="99"/>
      <c r="N3" s="120"/>
    </row>
    <row r="4" spans="1:14" x14ac:dyDescent="0.25">
      <c r="A4" s="153">
        <v>25.98</v>
      </c>
      <c r="B4" s="8"/>
      <c r="C4" s="49"/>
      <c r="D4" s="8" t="s">
        <v>77</v>
      </c>
      <c r="E4" s="49">
        <v>3</v>
      </c>
      <c r="F4" s="54"/>
      <c r="G4" s="49"/>
      <c r="H4" s="8"/>
      <c r="I4" s="49"/>
      <c r="J4" s="8" t="s">
        <v>78</v>
      </c>
      <c r="K4" s="49">
        <v>3</v>
      </c>
      <c r="L4" s="8"/>
      <c r="M4" s="8"/>
      <c r="N4" s="82">
        <v>6</v>
      </c>
    </row>
    <row r="5" spans="1:14" x14ac:dyDescent="0.25">
      <c r="A5" s="161"/>
      <c r="B5" s="162" t="s">
        <v>80</v>
      </c>
      <c r="C5" s="161"/>
      <c r="D5" s="163"/>
      <c r="E5" s="161"/>
      <c r="F5" s="138"/>
      <c r="G5" s="161"/>
      <c r="H5" s="164"/>
      <c r="I5" s="165"/>
      <c r="J5" s="162" t="s">
        <v>80</v>
      </c>
      <c r="K5" s="165"/>
      <c r="L5" s="164"/>
      <c r="M5" s="163"/>
      <c r="N5" s="165"/>
    </row>
    <row r="6" spans="1:14" ht="51" x14ac:dyDescent="0.25">
      <c r="A6" s="166">
        <v>9.27</v>
      </c>
      <c r="B6" s="167" t="s">
        <v>81</v>
      </c>
      <c r="C6" s="166">
        <v>1.25</v>
      </c>
      <c r="D6" s="168"/>
      <c r="E6" s="166"/>
      <c r="F6" s="141"/>
      <c r="G6" s="166"/>
      <c r="H6" s="169"/>
      <c r="I6" s="170"/>
      <c r="J6" s="171" t="s">
        <v>82</v>
      </c>
      <c r="K6" s="170">
        <v>0.89</v>
      </c>
      <c r="L6" s="169"/>
      <c r="M6" s="168"/>
      <c r="N6" s="170">
        <f>C6+E6+G6+I6+K6</f>
        <v>2.14</v>
      </c>
    </row>
    <row r="7" spans="1:14" x14ac:dyDescent="0.25">
      <c r="A7" s="67"/>
      <c r="B7" s="162" t="s">
        <v>83</v>
      </c>
      <c r="C7" s="118"/>
      <c r="D7" s="63"/>
      <c r="E7" s="67"/>
      <c r="F7" s="63"/>
      <c r="G7" s="67"/>
      <c r="H7" s="63"/>
      <c r="I7" s="69"/>
      <c r="J7" s="162" t="s">
        <v>83</v>
      </c>
      <c r="K7" s="69"/>
      <c r="L7" s="68"/>
      <c r="M7" s="68"/>
      <c r="N7" s="69"/>
    </row>
    <row r="8" spans="1:14" ht="23.25" x14ac:dyDescent="0.25">
      <c r="A8" s="73">
        <v>8.27</v>
      </c>
      <c r="B8" s="172" t="s">
        <v>11</v>
      </c>
      <c r="C8" s="100">
        <v>1.25</v>
      </c>
      <c r="D8" s="72"/>
      <c r="E8" s="73"/>
      <c r="F8" s="72"/>
      <c r="G8" s="73"/>
      <c r="H8" s="72"/>
      <c r="I8" s="71"/>
      <c r="J8" s="141" t="s">
        <v>84</v>
      </c>
      <c r="K8" s="71">
        <v>0.66</v>
      </c>
      <c r="L8" s="72"/>
      <c r="M8" s="72"/>
      <c r="N8" s="71">
        <f>C8+E8+G8+I8+K8+M8</f>
        <v>1.9100000000000001</v>
      </c>
    </row>
    <row r="9" spans="1:14" x14ac:dyDescent="0.25">
      <c r="A9" s="67"/>
      <c r="B9" s="162" t="s">
        <v>85</v>
      </c>
      <c r="C9" s="173"/>
      <c r="D9" s="63"/>
      <c r="E9" s="174"/>
      <c r="F9" s="63"/>
      <c r="G9" s="174"/>
      <c r="H9" s="63"/>
      <c r="I9" s="64"/>
      <c r="J9" s="162" t="s">
        <v>85</v>
      </c>
      <c r="K9" s="64"/>
      <c r="L9" s="63"/>
      <c r="M9" s="65"/>
      <c r="N9" s="69"/>
    </row>
    <row r="10" spans="1:14" ht="51" x14ac:dyDescent="0.25">
      <c r="A10" s="73">
        <v>10.35</v>
      </c>
      <c r="B10" s="167" t="s">
        <v>81</v>
      </c>
      <c r="C10" s="100">
        <v>1.5</v>
      </c>
      <c r="D10" s="72"/>
      <c r="E10" s="73"/>
      <c r="F10" s="72"/>
      <c r="G10" s="73"/>
      <c r="H10" s="72"/>
      <c r="I10" s="71"/>
      <c r="J10" s="171" t="s">
        <v>86</v>
      </c>
      <c r="K10" s="71">
        <v>0.89</v>
      </c>
      <c r="L10" s="72"/>
      <c r="M10" s="72"/>
      <c r="N10" s="71">
        <f>C10+E10+G10+I10+K10+M10</f>
        <v>2.39</v>
      </c>
    </row>
    <row r="11" spans="1:14" x14ac:dyDescent="0.25">
      <c r="A11" s="174"/>
      <c r="B11" s="175"/>
      <c r="C11" s="173"/>
      <c r="D11" s="162" t="s">
        <v>87</v>
      </c>
      <c r="E11" s="176"/>
      <c r="F11" s="65"/>
      <c r="G11" s="174"/>
      <c r="H11" s="65"/>
      <c r="I11" s="64"/>
      <c r="J11" s="162" t="s">
        <v>87</v>
      </c>
      <c r="K11" s="64"/>
      <c r="L11" s="65"/>
      <c r="M11" s="65"/>
      <c r="N11" s="64"/>
    </row>
    <row r="12" spans="1:14" ht="23.25" x14ac:dyDescent="0.25">
      <c r="A12" s="73">
        <v>9.74</v>
      </c>
      <c r="B12" s="52"/>
      <c r="C12" s="100"/>
      <c r="D12" s="172" t="s">
        <v>11</v>
      </c>
      <c r="E12" s="73">
        <v>1.5</v>
      </c>
      <c r="F12" s="177"/>
      <c r="G12" s="73"/>
      <c r="H12" s="72"/>
      <c r="I12" s="71"/>
      <c r="J12" s="141" t="s">
        <v>88</v>
      </c>
      <c r="K12" s="71">
        <v>0.75</v>
      </c>
      <c r="L12" s="72"/>
      <c r="M12" s="72"/>
      <c r="N12" s="71">
        <f>E12+K12</f>
        <v>2.25</v>
      </c>
    </row>
    <row r="13" spans="1:14" x14ac:dyDescent="0.25">
      <c r="A13" s="161"/>
      <c r="B13" s="178"/>
      <c r="C13" s="161"/>
      <c r="D13" s="162" t="s">
        <v>89</v>
      </c>
      <c r="E13" s="161"/>
      <c r="F13" s="138"/>
      <c r="G13" s="161"/>
      <c r="H13" s="164"/>
      <c r="I13" s="165"/>
      <c r="J13" s="162" t="s">
        <v>89</v>
      </c>
      <c r="K13" s="165"/>
      <c r="L13" s="164"/>
      <c r="M13" s="163"/>
      <c r="N13" s="165"/>
    </row>
    <row r="14" spans="1:14" ht="23.25" x14ac:dyDescent="0.25">
      <c r="A14" s="166">
        <v>9.74</v>
      </c>
      <c r="B14" s="172"/>
      <c r="C14" s="166"/>
      <c r="D14" s="172" t="s">
        <v>11</v>
      </c>
      <c r="E14" s="166">
        <v>1.5</v>
      </c>
      <c r="F14" s="141"/>
      <c r="G14" s="166"/>
      <c r="H14" s="169"/>
      <c r="I14" s="170"/>
      <c r="J14" s="141" t="s">
        <v>88</v>
      </c>
      <c r="K14" s="170">
        <v>0.75</v>
      </c>
      <c r="L14" s="169"/>
      <c r="M14" s="168"/>
      <c r="N14" s="170">
        <f>C14+E14+G14+I14+K14</f>
        <v>2.25</v>
      </c>
    </row>
    <row r="15" spans="1:14" ht="41.25" x14ac:dyDescent="0.25">
      <c r="A15" s="179">
        <v>2</v>
      </c>
      <c r="B15" s="180"/>
      <c r="C15" s="181"/>
      <c r="D15" s="180"/>
      <c r="E15" s="182"/>
      <c r="F15" s="180"/>
      <c r="G15" s="182"/>
      <c r="H15" s="183" t="s">
        <v>90</v>
      </c>
      <c r="I15" s="184">
        <v>0.46</v>
      </c>
      <c r="J15" s="180"/>
      <c r="K15" s="184"/>
      <c r="L15" s="180"/>
      <c r="M15" s="180"/>
      <c r="N15" s="170">
        <f>C15+E15+G15+I15+K15</f>
        <v>0.46</v>
      </c>
    </row>
    <row r="16" spans="1:14" ht="24.75" x14ac:dyDescent="0.25">
      <c r="A16" s="179">
        <v>2</v>
      </c>
      <c r="B16" s="180"/>
      <c r="C16" s="181"/>
      <c r="D16" s="185"/>
      <c r="E16" s="182"/>
      <c r="F16" s="185"/>
      <c r="G16" s="182"/>
      <c r="H16" s="183" t="s">
        <v>91</v>
      </c>
      <c r="I16" s="184">
        <v>0.46</v>
      </c>
      <c r="J16" s="185"/>
      <c r="K16" s="184"/>
      <c r="L16" s="180"/>
      <c r="M16" s="180"/>
      <c r="N16" s="170">
        <f>C16+E16+G16+I16+K16</f>
        <v>0.46</v>
      </c>
    </row>
    <row r="17" spans="1:14" ht="57.75" x14ac:dyDescent="0.25">
      <c r="A17" s="186">
        <v>1</v>
      </c>
      <c r="B17" s="187"/>
      <c r="C17" s="188"/>
      <c r="D17" s="187"/>
      <c r="E17" s="189"/>
      <c r="F17" s="187"/>
      <c r="G17" s="186"/>
      <c r="H17" s="190" t="s">
        <v>92</v>
      </c>
      <c r="I17" s="191">
        <v>0.23</v>
      </c>
      <c r="J17" s="187"/>
      <c r="K17" s="191"/>
      <c r="L17" s="187"/>
      <c r="M17" s="187"/>
      <c r="N17" s="170">
        <f>C17+E17+G17+I17+K17</f>
        <v>0.23</v>
      </c>
    </row>
    <row r="18" spans="1:14" ht="74.25" x14ac:dyDescent="0.25">
      <c r="A18" s="192">
        <v>1</v>
      </c>
      <c r="B18" s="193"/>
      <c r="C18" s="194"/>
      <c r="D18" s="195"/>
      <c r="E18" s="196"/>
      <c r="F18" s="195"/>
      <c r="G18" s="197"/>
      <c r="H18" s="195" t="s">
        <v>93</v>
      </c>
      <c r="I18" s="198">
        <v>0.23</v>
      </c>
      <c r="J18" s="193"/>
      <c r="K18" s="198"/>
      <c r="L18" s="193"/>
      <c r="M18" s="193"/>
      <c r="N18" s="198">
        <f>K18+I18+G18+E18+C18</f>
        <v>0.23</v>
      </c>
    </row>
    <row r="19" spans="1:14" ht="82.5" x14ac:dyDescent="0.25">
      <c r="A19" s="199"/>
      <c r="B19" s="200"/>
      <c r="C19" s="201"/>
      <c r="D19" s="202"/>
      <c r="E19" s="203"/>
      <c r="F19" s="202"/>
      <c r="G19" s="204"/>
      <c r="H19" s="205" t="s">
        <v>94</v>
      </c>
      <c r="I19" s="206"/>
      <c r="J19" s="200"/>
      <c r="K19" s="206"/>
      <c r="L19" s="200"/>
      <c r="M19" s="200"/>
      <c r="N19" s="206"/>
    </row>
    <row r="20" spans="1:14" ht="41.25" x14ac:dyDescent="0.25">
      <c r="A20" s="199">
        <v>5.42</v>
      </c>
      <c r="B20" s="200"/>
      <c r="C20" s="201"/>
      <c r="D20" s="202"/>
      <c r="E20" s="203"/>
      <c r="F20" s="202"/>
      <c r="G20" s="204"/>
      <c r="H20" s="202" t="s">
        <v>95</v>
      </c>
      <c r="I20" s="206">
        <v>1.25</v>
      </c>
      <c r="J20" s="200"/>
      <c r="K20" s="206"/>
      <c r="L20" s="200"/>
      <c r="M20" s="200"/>
      <c r="N20" s="207">
        <f>C20+E20+G20+I20+K20</f>
        <v>1.25</v>
      </c>
    </row>
    <row r="21" spans="1:14" x14ac:dyDescent="0.25">
      <c r="A21" s="208">
        <v>4.33</v>
      </c>
      <c r="B21" s="209"/>
      <c r="C21" s="210"/>
      <c r="D21" s="211"/>
      <c r="E21" s="212"/>
      <c r="F21" s="211"/>
      <c r="G21" s="213"/>
      <c r="H21" s="209" t="s">
        <v>96</v>
      </c>
      <c r="I21" s="214">
        <v>1</v>
      </c>
      <c r="J21" s="209"/>
      <c r="K21" s="214"/>
      <c r="L21" s="211"/>
      <c r="M21" s="209"/>
      <c r="N21" s="165">
        <f>C21+E21+G21+I21+K21</f>
        <v>1</v>
      </c>
    </row>
    <row r="22" spans="1:14" x14ac:dyDescent="0.25">
      <c r="A22" s="152"/>
      <c r="B22" s="99"/>
      <c r="C22" s="87"/>
      <c r="D22" s="99"/>
      <c r="E22" s="87"/>
      <c r="G22" s="87"/>
      <c r="H22" s="99"/>
      <c r="I22" s="87"/>
      <c r="J22" s="99"/>
      <c r="K22" s="87"/>
      <c r="L22" s="99"/>
      <c r="M22" s="99"/>
      <c r="N22" s="120"/>
    </row>
    <row r="23" spans="1:14" hidden="1" x14ac:dyDescent="0.25">
      <c r="A23" s="152"/>
      <c r="B23" s="99"/>
      <c r="C23" s="87"/>
      <c r="D23" s="99"/>
      <c r="E23" s="87"/>
      <c r="G23" s="87"/>
      <c r="H23" s="99"/>
      <c r="I23" s="87"/>
      <c r="J23" s="99"/>
      <c r="K23" s="87"/>
      <c r="L23" s="99"/>
      <c r="M23" s="99"/>
      <c r="N23" s="120"/>
    </row>
    <row r="24" spans="1:14" x14ac:dyDescent="0.25">
      <c r="A24" s="154"/>
      <c r="B24" s="7"/>
      <c r="C24" s="42"/>
      <c r="D24" s="7"/>
      <c r="E24" s="155"/>
      <c r="F24" s="6"/>
      <c r="G24" s="42"/>
      <c r="H24" s="7"/>
      <c r="I24" s="42"/>
      <c r="J24" s="7"/>
      <c r="K24" s="155"/>
      <c r="L24" s="7"/>
      <c r="M24" s="7"/>
      <c r="N24" s="155"/>
    </row>
    <row r="25" spans="1:14" x14ac:dyDescent="0.25">
      <c r="A25" s="156">
        <f>SUM(A3:A24)</f>
        <v>89.1</v>
      </c>
      <c r="B25" s="47" t="s">
        <v>9</v>
      </c>
      <c r="C25" s="49">
        <f>SUM(C3:C24)</f>
        <v>4</v>
      </c>
      <c r="D25" s="157"/>
      <c r="E25" s="158">
        <f>SUM(E3:E24)</f>
        <v>6</v>
      </c>
      <c r="F25" s="51"/>
      <c r="G25" s="49">
        <v>0</v>
      </c>
      <c r="H25" s="47"/>
      <c r="I25" s="49">
        <f>SUM(I3:I24)</f>
        <v>3.63</v>
      </c>
      <c r="J25" s="47"/>
      <c r="K25" s="158">
        <f>SUM(K3:K24)</f>
        <v>6.9399999999999995</v>
      </c>
      <c r="L25" s="157"/>
      <c r="M25" s="157">
        <f>SUM(M3:M24)</f>
        <v>0</v>
      </c>
      <c r="N25" s="159">
        <f>SUM(N3:N24)</f>
        <v>20.570000000000004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34"/>
      <c r="K26" s="1"/>
      <c r="L26" s="1"/>
      <c r="M26" s="1"/>
      <c r="N26" s="1"/>
    </row>
    <row r="27" spans="1:14" x14ac:dyDescent="0.25">
      <c r="A27" s="1"/>
      <c r="B27" s="1" t="s">
        <v>12</v>
      </c>
      <c r="C27" s="1"/>
      <c r="D27" s="1"/>
      <c r="E27" s="1"/>
      <c r="F27" s="39"/>
      <c r="G27" s="1"/>
      <c r="H27" s="1" t="s">
        <v>13</v>
      </c>
      <c r="I27" s="1"/>
      <c r="J27" s="34"/>
      <c r="K27" s="160">
        <f>N25*4.33</f>
        <v>89.068100000000015</v>
      </c>
      <c r="L27" s="160"/>
      <c r="M27" s="160"/>
      <c r="N27" s="1"/>
    </row>
    <row r="28" spans="1:14" x14ac:dyDescent="0.25">
      <c r="A28" s="1"/>
      <c r="B28" s="1" t="s">
        <v>14</v>
      </c>
      <c r="C28" s="1"/>
      <c r="D28" s="1" t="str">
        <f>B1</f>
        <v>YARITZA MONSALVE FRANCO</v>
      </c>
      <c r="E28" s="1"/>
      <c r="F28" s="39">
        <v>44907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75</v>
      </c>
      <c r="C29" s="1"/>
      <c r="D29" s="1"/>
      <c r="E29" s="1"/>
      <c r="F29" s="394"/>
      <c r="G29" s="394"/>
      <c r="H29" s="394"/>
      <c r="I29" s="394"/>
      <c r="J29" s="394"/>
      <c r="K29" s="394"/>
      <c r="L29" s="1"/>
      <c r="M29" s="1"/>
      <c r="N29" s="1"/>
    </row>
    <row r="30" spans="1:14" x14ac:dyDescent="0.25">
      <c r="F30" t="s">
        <v>79</v>
      </c>
    </row>
    <row r="32" spans="1:14" x14ac:dyDescent="0.25">
      <c r="E32" t="s">
        <v>97</v>
      </c>
    </row>
  </sheetData>
  <mergeCells count="1">
    <mergeCell ref="F29:K29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N32" sqref="N32"/>
    </sheetView>
  </sheetViews>
  <sheetFormatPr baseColWidth="10" defaultRowHeight="15" x14ac:dyDescent="0.25"/>
  <cols>
    <col min="1" max="1" width="8.42578125" customWidth="1"/>
    <col min="2" max="2" width="8.28515625" customWidth="1"/>
    <col min="3" max="3" width="9.28515625" customWidth="1"/>
    <col min="4" max="4" width="10.140625" customWidth="1"/>
    <col min="5" max="5" width="7.28515625" customWidth="1"/>
    <col min="6" max="6" width="10.7109375" customWidth="1"/>
    <col min="7" max="7" width="7" customWidth="1"/>
    <col min="9" max="9" width="8.28515625" customWidth="1"/>
    <col min="10" max="10" width="20.140625" customWidth="1"/>
    <col min="11" max="11" width="8.7109375" customWidth="1"/>
    <col min="12" max="12" width="5.42578125" customWidth="1"/>
    <col min="13" max="13" width="6" customWidth="1"/>
    <col min="14" max="14" width="7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52"/>
      <c r="B3" s="99"/>
      <c r="C3" s="87"/>
      <c r="D3" s="99"/>
      <c r="E3" s="87"/>
      <c r="F3" s="99"/>
      <c r="G3" s="87"/>
      <c r="H3" s="99"/>
      <c r="I3" s="87"/>
      <c r="J3" s="99" t="s">
        <v>74</v>
      </c>
      <c r="K3" s="120"/>
      <c r="L3" s="99"/>
      <c r="M3" s="99"/>
      <c r="N3" s="120"/>
    </row>
    <row r="4" spans="1:14" x14ac:dyDescent="0.25">
      <c r="A4" s="153">
        <v>12.99</v>
      </c>
      <c r="B4" s="8"/>
      <c r="C4" s="49"/>
      <c r="D4" s="8"/>
      <c r="E4" s="49"/>
      <c r="F4" s="8"/>
      <c r="G4" s="49"/>
      <c r="H4" s="8"/>
      <c r="I4" s="49"/>
      <c r="J4" s="8" t="s">
        <v>76</v>
      </c>
      <c r="K4" s="82">
        <v>3</v>
      </c>
      <c r="L4" s="8"/>
      <c r="M4" s="8"/>
      <c r="N4" s="82">
        <v>3</v>
      </c>
    </row>
    <row r="5" spans="1:14" x14ac:dyDescent="0.25">
      <c r="A5" s="154"/>
      <c r="B5" s="7"/>
      <c r="C5" s="42"/>
      <c r="D5" s="7"/>
      <c r="E5" s="155"/>
      <c r="F5" s="6"/>
      <c r="G5" s="42"/>
      <c r="H5" s="7"/>
      <c r="I5" s="42"/>
      <c r="J5" s="7"/>
      <c r="K5" s="155"/>
      <c r="L5" s="7"/>
      <c r="M5" s="7"/>
      <c r="N5" s="155"/>
    </row>
    <row r="6" spans="1:14" x14ac:dyDescent="0.25">
      <c r="A6" s="156">
        <f>SUM(A3:A5)</f>
        <v>12.99</v>
      </c>
      <c r="B6" s="47" t="s">
        <v>9</v>
      </c>
      <c r="C6" s="49">
        <f>SUM(C3:C5)</f>
        <v>0</v>
      </c>
      <c r="D6" s="157"/>
      <c r="E6" s="158"/>
      <c r="F6" s="51"/>
      <c r="G6" s="49">
        <f>SUM(G3:G5)</f>
        <v>0</v>
      </c>
      <c r="H6" s="47"/>
      <c r="I6" s="49">
        <f>SUM(I3:I5)</f>
        <v>0</v>
      </c>
      <c r="J6" s="47"/>
      <c r="K6" s="158">
        <v>3</v>
      </c>
      <c r="L6" s="157"/>
      <c r="M6" s="157">
        <f>SUM(M3:M5)</f>
        <v>0</v>
      </c>
      <c r="N6" s="159">
        <f>SUM(N3:N5)</f>
        <v>3</v>
      </c>
    </row>
    <row r="7" spans="1:14" x14ac:dyDescent="0.25">
      <c r="A7" s="1"/>
      <c r="B7" s="1"/>
      <c r="C7" s="1"/>
      <c r="D7" s="1"/>
      <c r="E7" s="1"/>
      <c r="F7" s="2"/>
      <c r="G7" s="1"/>
      <c r="H7" s="1"/>
      <c r="I7" s="1"/>
      <c r="J7" s="34"/>
      <c r="K7" s="1"/>
      <c r="L7" s="1"/>
      <c r="M7" s="1"/>
      <c r="N7" s="1"/>
    </row>
    <row r="8" spans="1:14" x14ac:dyDescent="0.25">
      <c r="A8" s="1"/>
      <c r="B8" s="1" t="s">
        <v>12</v>
      </c>
      <c r="C8" s="1"/>
      <c r="D8" s="1"/>
      <c r="E8" s="1"/>
      <c r="F8" s="39">
        <v>44904</v>
      </c>
      <c r="G8" s="1"/>
      <c r="H8" s="1" t="s">
        <v>13</v>
      </c>
      <c r="I8" s="1"/>
      <c r="J8" s="34"/>
      <c r="K8" s="160">
        <f>N6*4.33</f>
        <v>12.99</v>
      </c>
      <c r="L8" s="160"/>
      <c r="M8" s="160"/>
      <c r="N8" s="1"/>
    </row>
    <row r="9" spans="1:14" x14ac:dyDescent="0.25">
      <c r="A9" s="1"/>
      <c r="B9" s="1" t="s">
        <v>14</v>
      </c>
      <c r="C9" s="1"/>
      <c r="D9" s="1" t="str">
        <f>B1</f>
        <v>YARITZA MONSALVE FRANCO</v>
      </c>
      <c r="E9" s="1"/>
      <c r="F9" s="39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 t="s">
        <v>75</v>
      </c>
      <c r="C10" s="1"/>
      <c r="D10" s="1"/>
      <c r="E10" s="1"/>
      <c r="F10" s="394"/>
      <c r="G10" s="394"/>
      <c r="H10" s="394"/>
      <c r="I10" s="394"/>
      <c r="J10" s="394"/>
      <c r="K10" s="394"/>
      <c r="L10" s="1"/>
      <c r="M10" s="1"/>
      <c r="N10" s="1"/>
    </row>
  </sheetData>
  <mergeCells count="1">
    <mergeCell ref="F10:K10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1" sqref="B1"/>
    </sheetView>
  </sheetViews>
  <sheetFormatPr baseColWidth="10" defaultRowHeight="15" x14ac:dyDescent="0.25"/>
  <cols>
    <col min="1" max="1" width="6.140625" customWidth="1"/>
    <col min="2" max="2" width="25.28515625" customWidth="1"/>
    <col min="3" max="3" width="5.28515625" customWidth="1"/>
    <col min="4" max="4" width="15.28515625" customWidth="1"/>
    <col min="5" max="5" width="5.42578125" customWidth="1"/>
    <col min="6" max="6" width="15.28515625" customWidth="1"/>
    <col min="7" max="7" width="4.85546875" customWidth="1"/>
    <col min="8" max="8" width="15.7109375" customWidth="1"/>
    <col min="9" max="9" width="5.5703125" customWidth="1"/>
    <col min="10" max="10" width="17.28515625" customWidth="1"/>
    <col min="11" max="11" width="5.42578125" customWidth="1"/>
    <col min="12" max="12" width="4.140625" customWidth="1"/>
    <col min="13" max="13" width="4" customWidth="1"/>
    <col min="14" max="14" width="4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ht="18" x14ac:dyDescent="0.25">
      <c r="A4" s="46"/>
      <c r="B4" s="7"/>
      <c r="C4" s="129"/>
      <c r="D4" s="151" t="s">
        <v>71</v>
      </c>
      <c r="E4" s="129"/>
      <c r="F4" s="151" t="s">
        <v>71</v>
      </c>
      <c r="G4" s="129"/>
      <c r="H4" s="151" t="s">
        <v>71</v>
      </c>
      <c r="I4" s="129"/>
      <c r="J4" s="129"/>
      <c r="K4" s="129"/>
      <c r="L4" s="129"/>
      <c r="M4" s="13"/>
      <c r="N4" s="12"/>
    </row>
    <row r="5" spans="1:14" x14ac:dyDescent="0.25">
      <c r="A5" s="54">
        <v>25.98</v>
      </c>
      <c r="B5" s="52"/>
      <c r="C5" s="130"/>
      <c r="D5" s="137"/>
      <c r="E5" s="135">
        <v>2</v>
      </c>
      <c r="F5" s="132"/>
      <c r="G5" s="130">
        <v>2</v>
      </c>
      <c r="H5" s="132"/>
      <c r="I5" s="130">
        <v>2</v>
      </c>
      <c r="J5" s="130"/>
      <c r="K5" s="130"/>
      <c r="L5" s="130"/>
      <c r="M5" s="17"/>
      <c r="N5" s="150">
        <f>M5+K5+I5+G5+E5+C5</f>
        <v>6</v>
      </c>
    </row>
    <row r="6" spans="1:14" x14ac:dyDescent="0.25">
      <c r="A6" s="46">
        <v>10</v>
      </c>
      <c r="B6" s="7"/>
      <c r="C6" s="126"/>
      <c r="D6" s="7" t="s">
        <v>59</v>
      </c>
      <c r="E6" s="126"/>
      <c r="F6" s="128" t="s">
        <v>59</v>
      </c>
      <c r="G6" s="129"/>
      <c r="H6" s="126"/>
      <c r="I6" s="129"/>
      <c r="J6" s="129" t="s">
        <v>59</v>
      </c>
      <c r="K6" s="129"/>
      <c r="L6" s="129"/>
      <c r="M6" s="13"/>
      <c r="N6" s="12"/>
    </row>
    <row r="7" spans="1:14" x14ac:dyDescent="0.25">
      <c r="A7" s="54"/>
      <c r="B7" s="8"/>
      <c r="C7" s="130"/>
      <c r="D7" s="8" t="s">
        <v>11</v>
      </c>
      <c r="E7" s="130">
        <v>1.65</v>
      </c>
      <c r="F7" s="132" t="s">
        <v>10</v>
      </c>
      <c r="G7" s="130">
        <v>0.33</v>
      </c>
      <c r="H7" s="131"/>
      <c r="I7" s="130"/>
      <c r="J7" s="130" t="s">
        <v>10</v>
      </c>
      <c r="K7" s="130">
        <v>0.33</v>
      </c>
      <c r="L7" s="130"/>
      <c r="M7" s="17"/>
      <c r="N7" s="16">
        <f t="shared" ref="N7:N15" si="0">C7+E7+G7+I7+K7</f>
        <v>2.31</v>
      </c>
    </row>
    <row r="8" spans="1:14" x14ac:dyDescent="0.25">
      <c r="A8" s="46">
        <v>7</v>
      </c>
      <c r="B8" s="7" t="s">
        <v>60</v>
      </c>
      <c r="C8" s="129"/>
      <c r="D8" s="126"/>
      <c r="E8" s="129"/>
      <c r="F8" s="128"/>
      <c r="G8" s="127"/>
      <c r="H8" s="126" t="s">
        <v>60</v>
      </c>
      <c r="I8" s="127"/>
      <c r="J8" s="129"/>
      <c r="K8" s="129"/>
      <c r="L8" s="129"/>
      <c r="M8" s="13"/>
      <c r="N8" s="12"/>
    </row>
    <row r="9" spans="1:14" x14ac:dyDescent="0.25">
      <c r="A9" s="54"/>
      <c r="B9" s="8" t="s">
        <v>10</v>
      </c>
      <c r="C9" s="130">
        <v>0.33</v>
      </c>
      <c r="D9" s="132"/>
      <c r="E9" s="133"/>
      <c r="F9" s="134"/>
      <c r="G9" s="135"/>
      <c r="H9" s="131" t="s">
        <v>11</v>
      </c>
      <c r="I9" s="130">
        <v>1.28</v>
      </c>
      <c r="J9" s="133"/>
      <c r="K9" s="130"/>
      <c r="L9" s="130"/>
      <c r="M9" s="17"/>
      <c r="N9" s="16">
        <f t="shared" si="0"/>
        <v>1.61</v>
      </c>
    </row>
    <row r="10" spans="1:14" x14ac:dyDescent="0.25">
      <c r="A10" s="46">
        <v>6</v>
      </c>
      <c r="B10" s="7" t="s">
        <v>61</v>
      </c>
      <c r="C10" s="129"/>
      <c r="D10" s="126"/>
      <c r="E10" s="127"/>
      <c r="F10" s="128"/>
      <c r="G10" s="127"/>
      <c r="H10" s="126" t="s">
        <v>61</v>
      </c>
      <c r="I10" s="129"/>
      <c r="J10" s="129"/>
      <c r="K10" s="129"/>
      <c r="L10" s="129"/>
      <c r="M10" s="13"/>
      <c r="N10" s="12"/>
    </row>
    <row r="11" spans="1:14" x14ac:dyDescent="0.25">
      <c r="A11" s="54"/>
      <c r="B11" s="8" t="s">
        <v>10</v>
      </c>
      <c r="C11" s="130">
        <v>0.25</v>
      </c>
      <c r="D11" s="132"/>
      <c r="E11" s="133"/>
      <c r="F11" s="132"/>
      <c r="G11" s="130"/>
      <c r="H11" s="131" t="s">
        <v>11</v>
      </c>
      <c r="I11" s="130">
        <v>1.1299999999999999</v>
      </c>
      <c r="J11" s="133"/>
      <c r="K11" s="130"/>
      <c r="L11" s="130"/>
      <c r="M11" s="17"/>
      <c r="N11" s="16">
        <f t="shared" si="0"/>
        <v>1.38</v>
      </c>
    </row>
    <row r="12" spans="1:14" x14ac:dyDescent="0.25">
      <c r="A12" s="46">
        <v>5.5</v>
      </c>
      <c r="B12" s="7" t="s">
        <v>62</v>
      </c>
      <c r="C12" s="129"/>
      <c r="D12" s="126"/>
      <c r="E12" s="129"/>
      <c r="F12" s="128"/>
      <c r="G12" s="129"/>
      <c r="H12" s="126" t="s">
        <v>62</v>
      </c>
      <c r="I12" s="136"/>
      <c r="J12" s="129"/>
      <c r="K12" s="129"/>
      <c r="L12" s="129"/>
      <c r="M12" s="13"/>
      <c r="N12" s="12"/>
    </row>
    <row r="13" spans="1:14" x14ac:dyDescent="0.25">
      <c r="A13" s="54"/>
      <c r="B13" s="8" t="s">
        <v>10</v>
      </c>
      <c r="C13" s="130">
        <v>0.33</v>
      </c>
      <c r="D13" s="131"/>
      <c r="E13" s="130"/>
      <c r="F13" s="132"/>
      <c r="G13" s="130"/>
      <c r="H13" s="131" t="s">
        <v>11</v>
      </c>
      <c r="I13" s="130">
        <v>0.94</v>
      </c>
      <c r="J13" s="133"/>
      <c r="K13" s="130"/>
      <c r="L13" s="130"/>
      <c r="M13" s="17"/>
      <c r="N13" s="16">
        <f t="shared" si="0"/>
        <v>1.27</v>
      </c>
    </row>
    <row r="14" spans="1:14" x14ac:dyDescent="0.25">
      <c r="A14" s="46">
        <v>7.64</v>
      </c>
      <c r="B14" s="7" t="s">
        <v>63</v>
      </c>
      <c r="C14" s="129"/>
      <c r="D14" s="126"/>
      <c r="E14" s="129"/>
      <c r="F14" s="128" t="s">
        <v>63</v>
      </c>
      <c r="G14" s="129"/>
      <c r="H14" s="126"/>
      <c r="I14" s="129"/>
      <c r="J14" s="129" t="s">
        <v>63</v>
      </c>
      <c r="K14" s="129"/>
      <c r="L14" s="129"/>
      <c r="M14" s="13"/>
      <c r="N14" s="12"/>
    </row>
    <row r="15" spans="1:14" ht="24" customHeight="1" x14ac:dyDescent="0.25">
      <c r="A15" s="54"/>
      <c r="B15" s="52" t="s">
        <v>64</v>
      </c>
      <c r="C15" s="130">
        <v>0.33</v>
      </c>
      <c r="D15" s="137"/>
      <c r="E15" s="135"/>
      <c r="F15" s="132" t="s">
        <v>11</v>
      </c>
      <c r="G15" s="130">
        <v>1.1000000000000001</v>
      </c>
      <c r="H15" s="132"/>
      <c r="I15" s="130"/>
      <c r="J15" s="130" t="s">
        <v>10</v>
      </c>
      <c r="K15" s="130">
        <v>0.33</v>
      </c>
      <c r="L15" s="130"/>
      <c r="M15" s="17"/>
      <c r="N15" s="16">
        <f t="shared" si="0"/>
        <v>1.7600000000000002</v>
      </c>
    </row>
    <row r="16" spans="1:14" ht="15.75" customHeight="1" x14ac:dyDescent="0.25">
      <c r="A16" s="46"/>
      <c r="B16" s="138" t="s">
        <v>65</v>
      </c>
      <c r="C16" s="139"/>
      <c r="D16" s="139"/>
      <c r="E16" s="139"/>
      <c r="F16" s="139"/>
      <c r="G16" s="139"/>
      <c r="H16" s="138" t="s">
        <v>66</v>
      </c>
      <c r="I16" s="139"/>
      <c r="J16" s="140"/>
      <c r="K16" s="129"/>
      <c r="L16" s="129"/>
      <c r="M16" s="13"/>
      <c r="N16" s="12"/>
    </row>
    <row r="17" spans="1:14" x14ac:dyDescent="0.25">
      <c r="A17" s="54">
        <v>6</v>
      </c>
      <c r="B17" s="141" t="s">
        <v>10</v>
      </c>
      <c r="C17" s="142">
        <v>0.38</v>
      </c>
      <c r="D17" s="142"/>
      <c r="E17" s="142"/>
      <c r="F17" s="142"/>
      <c r="G17" s="142"/>
      <c r="H17" s="141" t="s">
        <v>11</v>
      </c>
      <c r="I17" s="142">
        <v>1</v>
      </c>
      <c r="J17" s="143"/>
      <c r="K17" s="130"/>
      <c r="L17" s="130"/>
      <c r="M17" s="17"/>
      <c r="N17" s="16">
        <f>I17+C17</f>
        <v>1.38</v>
      </c>
    </row>
    <row r="18" spans="1:14" x14ac:dyDescent="0.25">
      <c r="A18" s="46"/>
      <c r="B18" s="126" t="s">
        <v>67</v>
      </c>
      <c r="C18" s="146"/>
      <c r="D18" s="126"/>
      <c r="E18" s="146"/>
      <c r="F18" s="147"/>
      <c r="G18" s="148"/>
      <c r="H18" s="140" t="s">
        <v>67</v>
      </c>
      <c r="I18" s="129"/>
      <c r="J18" s="140"/>
      <c r="K18" s="129"/>
      <c r="L18" s="129"/>
      <c r="M18" s="13"/>
      <c r="N18" s="12"/>
    </row>
    <row r="19" spans="1:14" ht="21" customHeight="1" x14ac:dyDescent="0.25">
      <c r="A19" s="54">
        <v>4.6399999999999997</v>
      </c>
      <c r="B19" s="131" t="s">
        <v>10</v>
      </c>
      <c r="C19" s="130">
        <v>0.32</v>
      </c>
      <c r="D19" s="131"/>
      <c r="E19" s="135"/>
      <c r="F19" s="132"/>
      <c r="G19" s="130"/>
      <c r="H19" s="149" t="s">
        <v>11</v>
      </c>
      <c r="I19" s="130">
        <v>0.75</v>
      </c>
      <c r="J19" s="149"/>
      <c r="K19" s="130"/>
      <c r="L19" s="130"/>
      <c r="M19" s="17"/>
      <c r="N19" s="16">
        <f>C19+E19+G19+I19+K19</f>
        <v>1.07</v>
      </c>
    </row>
    <row r="20" spans="1:14" x14ac:dyDescent="0.25">
      <c r="A20" s="26">
        <f>SUM(A4:A19)</f>
        <v>72.760000000000005</v>
      </c>
      <c r="B20" s="27" t="s">
        <v>9</v>
      </c>
      <c r="C20" s="28">
        <f>SUM(C4:C19)</f>
        <v>1.9400000000000002</v>
      </c>
      <c r="D20" s="29"/>
      <c r="E20" s="28">
        <f>SUM(E4:E19)</f>
        <v>3.65</v>
      </c>
      <c r="F20" s="30"/>
      <c r="G20" s="28">
        <f>SUM(G4:G19)</f>
        <v>3.43</v>
      </c>
      <c r="H20" s="32"/>
      <c r="I20" s="28">
        <f>SUM(I4:I19)</f>
        <v>7.1</v>
      </c>
      <c r="J20" s="32"/>
      <c r="K20" s="28">
        <f>SUM(K4:K19)</f>
        <v>0.66</v>
      </c>
      <c r="L20" s="33"/>
      <c r="M20" s="33">
        <f>SUM(M5:M19)</f>
        <v>0</v>
      </c>
      <c r="N20" s="28">
        <f>SUM(N4:N19)</f>
        <v>16.78</v>
      </c>
    </row>
    <row r="22" spans="1:14" x14ac:dyDescent="0.25">
      <c r="A22" s="34"/>
      <c r="B22" s="35"/>
      <c r="C22" s="1" t="s">
        <v>12</v>
      </c>
      <c r="D22" s="36"/>
      <c r="E22" s="35"/>
      <c r="F22" s="37"/>
      <c r="G22" s="35"/>
      <c r="H22" s="1" t="s">
        <v>13</v>
      </c>
      <c r="I22" s="35"/>
      <c r="J22" s="35"/>
      <c r="K22" s="35">
        <f>N20*4.33</f>
        <v>72.65740000000001</v>
      </c>
    </row>
    <row r="23" spans="1:14" x14ac:dyDescent="0.25">
      <c r="A23" s="1"/>
      <c r="B23" s="1"/>
      <c r="C23" s="1" t="s">
        <v>14</v>
      </c>
      <c r="D23" s="1"/>
      <c r="E23" s="1"/>
      <c r="F23" s="38" t="s">
        <v>73</v>
      </c>
      <c r="G23" s="39"/>
      <c r="I23" s="1"/>
      <c r="K23" s="1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1"/>
    </sheetView>
  </sheetViews>
  <sheetFormatPr baseColWidth="10" defaultRowHeight="15" x14ac:dyDescent="0.25"/>
  <cols>
    <col min="1" max="1" width="8.5703125" customWidth="1"/>
    <col min="2" max="2" width="7.5703125" customWidth="1"/>
    <col min="3" max="3" width="6.85546875" customWidth="1"/>
    <col min="4" max="4" width="16.140625" customWidth="1"/>
    <col min="5" max="5" width="5.42578125" customWidth="1"/>
    <col min="6" max="6" width="16.140625" customWidth="1"/>
    <col min="7" max="7" width="6.140625" customWidth="1"/>
    <col min="8" max="8" width="16.5703125" customWidth="1"/>
    <col min="9" max="9" width="5.42578125" customWidth="1"/>
    <col min="10" max="10" width="8.140625" customWidth="1"/>
    <col min="11" max="11" width="5.7109375" customWidth="1"/>
    <col min="12" max="12" width="5" customWidth="1"/>
    <col min="13" max="13" width="4.5703125" customWidth="1"/>
    <col min="14" max="14" width="6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ht="18" x14ac:dyDescent="0.25">
      <c r="A4" s="46"/>
      <c r="B4" s="7"/>
      <c r="C4" s="129"/>
      <c r="D4" s="151" t="s">
        <v>71</v>
      </c>
      <c r="E4" s="129"/>
      <c r="F4" s="151" t="s">
        <v>71</v>
      </c>
      <c r="G4" s="129"/>
      <c r="H4" s="151" t="s">
        <v>71</v>
      </c>
      <c r="I4" s="129"/>
      <c r="J4" s="129"/>
      <c r="K4" s="129"/>
      <c r="L4" s="129"/>
      <c r="M4" s="13"/>
      <c r="N4" s="12"/>
    </row>
    <row r="5" spans="1:14" x14ac:dyDescent="0.25">
      <c r="A5" s="54">
        <v>25.98</v>
      </c>
      <c r="B5" s="52"/>
      <c r="C5" s="130"/>
      <c r="D5" s="137"/>
      <c r="E5" s="135">
        <v>2</v>
      </c>
      <c r="F5" s="132"/>
      <c r="G5" s="130">
        <v>2</v>
      </c>
      <c r="H5" s="132"/>
      <c r="I5" s="130">
        <v>2</v>
      </c>
      <c r="J5" s="130"/>
      <c r="K5" s="130"/>
      <c r="L5" s="130"/>
      <c r="M5" s="17"/>
      <c r="N5" s="150">
        <f>M5+K5+I5+G5+E5+C5</f>
        <v>6</v>
      </c>
    </row>
    <row r="6" spans="1:14" x14ac:dyDescent="0.25">
      <c r="A6" s="26">
        <f>SUM(A4:A5)</f>
        <v>25.98</v>
      </c>
      <c r="B6" s="27" t="s">
        <v>9</v>
      </c>
      <c r="C6" s="28">
        <f>SUM(C4:C5)</f>
        <v>0</v>
      </c>
      <c r="D6" s="29"/>
      <c r="E6" s="28">
        <f>SUM(E4:E5)</f>
        <v>2</v>
      </c>
      <c r="F6" s="30"/>
      <c r="G6" s="28">
        <f>SUM(G4:G5)</f>
        <v>2</v>
      </c>
      <c r="H6" s="32"/>
      <c r="I6" s="28">
        <f>SUM(I4:I5)</f>
        <v>2</v>
      </c>
      <c r="J6" s="32"/>
      <c r="K6" s="28">
        <f>SUM(K4:K5)</f>
        <v>0</v>
      </c>
      <c r="L6" s="33"/>
      <c r="M6" s="33">
        <f>SUM(M5:M5)</f>
        <v>0</v>
      </c>
      <c r="N6" s="28">
        <f>SUM(N4:N5)</f>
        <v>6</v>
      </c>
    </row>
    <row r="8" spans="1:14" x14ac:dyDescent="0.25">
      <c r="A8" s="34"/>
      <c r="B8" s="35"/>
      <c r="C8" s="1" t="s">
        <v>12</v>
      </c>
      <c r="D8" s="36"/>
      <c r="E8" s="35"/>
      <c r="F8" s="37"/>
      <c r="G8" s="35"/>
      <c r="H8" s="1" t="s">
        <v>13</v>
      </c>
      <c r="I8" s="35"/>
      <c r="J8" s="35"/>
      <c r="K8" s="35">
        <f>N6*4.33</f>
        <v>25.98</v>
      </c>
    </row>
    <row r="9" spans="1:14" x14ac:dyDescent="0.25">
      <c r="A9" s="1"/>
      <c r="B9" s="1"/>
      <c r="C9" s="1" t="s">
        <v>14</v>
      </c>
      <c r="D9" s="1"/>
      <c r="E9" s="1"/>
      <c r="F9" s="38" t="s">
        <v>72</v>
      </c>
      <c r="G9" s="39"/>
      <c r="I9" s="1"/>
      <c r="K9" s="1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19.5703125" customWidth="1"/>
    <col min="3" max="3" width="6.7109375" customWidth="1"/>
    <col min="4" max="4" width="14.5703125" customWidth="1"/>
    <col min="5" max="5" width="6.140625" customWidth="1"/>
    <col min="6" max="6" width="13.85546875" customWidth="1"/>
    <col min="7" max="7" width="5.5703125" customWidth="1"/>
    <col min="8" max="8" width="16.85546875" customWidth="1"/>
    <col min="9" max="9" width="5.42578125" customWidth="1"/>
    <col min="10" max="10" width="13.85546875" customWidth="1"/>
    <col min="11" max="11" width="5" customWidth="1"/>
    <col min="12" max="12" width="14" customWidth="1"/>
    <col min="13" max="13" width="6.28515625" customWidth="1"/>
    <col min="14" max="14" width="5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ht="17.25" customHeight="1" x14ac:dyDescent="0.25">
      <c r="A4" s="10"/>
      <c r="B4" s="108" t="s">
        <v>57</v>
      </c>
      <c r="C4" s="125"/>
      <c r="D4" s="108" t="s">
        <v>57</v>
      </c>
      <c r="E4" s="125"/>
      <c r="F4" s="108" t="s">
        <v>57</v>
      </c>
      <c r="G4" s="125"/>
      <c r="H4" s="108" t="s">
        <v>57</v>
      </c>
      <c r="I4" s="125"/>
      <c r="J4" s="108" t="s">
        <v>57</v>
      </c>
      <c r="K4" s="77"/>
      <c r="L4" s="108" t="s">
        <v>57</v>
      </c>
      <c r="M4" s="125"/>
      <c r="N4" s="13"/>
    </row>
    <row r="5" spans="1:14" ht="24.75" x14ac:dyDescent="0.25">
      <c r="A5" s="14">
        <v>12</v>
      </c>
      <c r="B5" s="95" t="s">
        <v>58</v>
      </c>
      <c r="C5" s="17">
        <v>0.33</v>
      </c>
      <c r="D5" s="95" t="s">
        <v>58</v>
      </c>
      <c r="E5" s="17">
        <v>0.33</v>
      </c>
      <c r="F5" s="95" t="s">
        <v>58</v>
      </c>
      <c r="G5" s="17">
        <v>0.33</v>
      </c>
      <c r="H5" s="95" t="s">
        <v>58</v>
      </c>
      <c r="I5" s="17">
        <v>0.33</v>
      </c>
      <c r="J5" s="95" t="s">
        <v>11</v>
      </c>
      <c r="K5" s="15">
        <v>1.1200000000000001</v>
      </c>
      <c r="L5" s="95" t="s">
        <v>58</v>
      </c>
      <c r="M5" s="17">
        <v>0.33</v>
      </c>
      <c r="N5" s="17">
        <f>C5+E5+G5+I5+K5+M5</f>
        <v>2.7700000000000005</v>
      </c>
    </row>
    <row r="6" spans="1:14" x14ac:dyDescent="0.25">
      <c r="A6" s="46">
        <v>10</v>
      </c>
      <c r="B6" s="7" t="s">
        <v>59</v>
      </c>
      <c r="C6" s="126"/>
      <c r="D6" s="126"/>
      <c r="E6" s="127"/>
      <c r="F6" s="128" t="s">
        <v>59</v>
      </c>
      <c r="G6" s="129"/>
      <c r="H6" s="126"/>
      <c r="I6" s="129"/>
      <c r="J6" s="129" t="s">
        <v>59</v>
      </c>
      <c r="K6" s="129"/>
      <c r="L6" s="129"/>
      <c r="M6" s="13"/>
      <c r="N6" s="12"/>
    </row>
    <row r="7" spans="1:14" x14ac:dyDescent="0.25">
      <c r="A7" s="54"/>
      <c r="B7" s="8" t="s">
        <v>11</v>
      </c>
      <c r="C7" s="130">
        <v>1.65</v>
      </c>
      <c r="D7" s="131"/>
      <c r="E7" s="130"/>
      <c r="F7" s="132" t="s">
        <v>10</v>
      </c>
      <c r="G7" s="130">
        <v>0.33</v>
      </c>
      <c r="H7" s="131"/>
      <c r="I7" s="130"/>
      <c r="J7" s="130" t="s">
        <v>10</v>
      </c>
      <c r="K7" s="130">
        <v>0.33</v>
      </c>
      <c r="L7" s="130"/>
      <c r="M7" s="17"/>
      <c r="N7" s="16">
        <f t="shared" ref="N7:N15" si="0">C7+E7+G7+I7+K7</f>
        <v>2.31</v>
      </c>
    </row>
    <row r="8" spans="1:14" x14ac:dyDescent="0.25">
      <c r="A8" s="46">
        <v>7</v>
      </c>
      <c r="B8" s="7" t="s">
        <v>60</v>
      </c>
      <c r="C8" s="129"/>
      <c r="D8" s="126"/>
      <c r="E8" s="129"/>
      <c r="F8" s="128"/>
      <c r="G8" s="127"/>
      <c r="H8" s="126" t="s">
        <v>60</v>
      </c>
      <c r="I8" s="127"/>
      <c r="J8" s="129"/>
      <c r="K8" s="129"/>
      <c r="L8" s="129"/>
      <c r="M8" s="13"/>
      <c r="N8" s="12"/>
    </row>
    <row r="9" spans="1:14" x14ac:dyDescent="0.25">
      <c r="A9" s="54"/>
      <c r="B9" s="8" t="s">
        <v>10</v>
      </c>
      <c r="C9" s="130">
        <v>0.33</v>
      </c>
      <c r="D9" s="132"/>
      <c r="E9" s="133"/>
      <c r="F9" s="134"/>
      <c r="G9" s="135"/>
      <c r="H9" s="131" t="s">
        <v>11</v>
      </c>
      <c r="I9" s="130">
        <v>1.28</v>
      </c>
      <c r="J9" s="133"/>
      <c r="K9" s="130"/>
      <c r="L9" s="130"/>
      <c r="M9" s="17"/>
      <c r="N9" s="16">
        <f t="shared" si="0"/>
        <v>1.61</v>
      </c>
    </row>
    <row r="10" spans="1:14" x14ac:dyDescent="0.25">
      <c r="A10" s="46">
        <v>6</v>
      </c>
      <c r="B10" s="7" t="s">
        <v>61</v>
      </c>
      <c r="C10" s="129"/>
      <c r="D10" s="126"/>
      <c r="E10" s="127"/>
      <c r="F10" s="128"/>
      <c r="G10" s="127"/>
      <c r="H10" s="126" t="s">
        <v>61</v>
      </c>
      <c r="I10" s="129"/>
      <c r="J10" s="129"/>
      <c r="K10" s="129"/>
      <c r="L10" s="129"/>
      <c r="M10" s="13"/>
      <c r="N10" s="12"/>
    </row>
    <row r="11" spans="1:14" x14ac:dyDescent="0.25">
      <c r="A11" s="54"/>
      <c r="B11" s="8" t="s">
        <v>10</v>
      </c>
      <c r="C11" s="130">
        <v>0.25</v>
      </c>
      <c r="D11" s="132"/>
      <c r="E11" s="133"/>
      <c r="F11" s="132"/>
      <c r="G11" s="130"/>
      <c r="H11" s="131" t="s">
        <v>11</v>
      </c>
      <c r="I11" s="130">
        <v>1.1299999999999999</v>
      </c>
      <c r="J11" s="133"/>
      <c r="K11" s="130"/>
      <c r="L11" s="130"/>
      <c r="M11" s="17"/>
      <c r="N11" s="16">
        <f t="shared" si="0"/>
        <v>1.38</v>
      </c>
    </row>
    <row r="12" spans="1:14" x14ac:dyDescent="0.25">
      <c r="A12" s="46">
        <v>5.5</v>
      </c>
      <c r="B12" s="7" t="s">
        <v>62</v>
      </c>
      <c r="C12" s="129"/>
      <c r="D12" s="126"/>
      <c r="E12" s="129"/>
      <c r="F12" s="128"/>
      <c r="G12" s="129"/>
      <c r="H12" s="126" t="s">
        <v>62</v>
      </c>
      <c r="I12" s="136"/>
      <c r="J12" s="129"/>
      <c r="K12" s="129"/>
      <c r="L12" s="129"/>
      <c r="M12" s="13"/>
      <c r="N12" s="12"/>
    </row>
    <row r="13" spans="1:14" x14ac:dyDescent="0.25">
      <c r="A13" s="54"/>
      <c r="B13" s="8" t="s">
        <v>10</v>
      </c>
      <c r="C13" s="130">
        <v>0.33</v>
      </c>
      <c r="D13" s="131"/>
      <c r="E13" s="130"/>
      <c r="F13" s="132"/>
      <c r="G13" s="130"/>
      <c r="H13" s="131" t="s">
        <v>11</v>
      </c>
      <c r="I13" s="130">
        <v>0.94</v>
      </c>
      <c r="J13" s="133"/>
      <c r="K13" s="130"/>
      <c r="L13" s="130"/>
      <c r="M13" s="17"/>
      <c r="N13" s="16">
        <f t="shared" si="0"/>
        <v>1.27</v>
      </c>
    </row>
    <row r="14" spans="1:14" ht="16.5" customHeight="1" x14ac:dyDescent="0.25">
      <c r="A14" s="46">
        <v>7.64</v>
      </c>
      <c r="B14" s="7" t="s">
        <v>63</v>
      </c>
      <c r="C14" s="129"/>
      <c r="D14" s="126"/>
      <c r="E14" s="129"/>
      <c r="F14" s="128" t="s">
        <v>63</v>
      </c>
      <c r="G14" s="129"/>
      <c r="H14" s="126"/>
      <c r="I14" s="129"/>
      <c r="J14" s="129" t="s">
        <v>63</v>
      </c>
      <c r="K14" s="129"/>
      <c r="L14" s="129"/>
      <c r="M14" s="13"/>
      <c r="N14" s="12"/>
    </row>
    <row r="15" spans="1:14" ht="36" customHeight="1" x14ac:dyDescent="0.25">
      <c r="A15" s="54"/>
      <c r="B15" s="52" t="s">
        <v>64</v>
      </c>
      <c r="C15" s="130">
        <v>0.33</v>
      </c>
      <c r="D15" s="137"/>
      <c r="E15" s="135"/>
      <c r="F15" s="132" t="s">
        <v>11</v>
      </c>
      <c r="G15" s="130">
        <v>1.1000000000000001</v>
      </c>
      <c r="H15" s="132"/>
      <c r="I15" s="130"/>
      <c r="J15" s="130" t="s">
        <v>10</v>
      </c>
      <c r="K15" s="130">
        <v>0.33</v>
      </c>
      <c r="L15" s="130"/>
      <c r="M15" s="17"/>
      <c r="N15" s="16">
        <f t="shared" si="0"/>
        <v>1.7600000000000002</v>
      </c>
    </row>
    <row r="16" spans="1:14" ht="12" customHeight="1" x14ac:dyDescent="0.25">
      <c r="A16" s="46"/>
      <c r="B16" s="138" t="s">
        <v>65</v>
      </c>
      <c r="C16" s="139"/>
      <c r="D16" s="139"/>
      <c r="E16" s="139"/>
      <c r="F16" s="139"/>
      <c r="G16" s="139"/>
      <c r="H16" s="138" t="s">
        <v>66</v>
      </c>
      <c r="I16" s="139"/>
      <c r="J16" s="140"/>
      <c r="K16" s="129"/>
      <c r="L16" s="129"/>
      <c r="M16" s="13"/>
      <c r="N16" s="12"/>
    </row>
    <row r="17" spans="1:14" x14ac:dyDescent="0.25">
      <c r="A17" s="54">
        <v>6</v>
      </c>
      <c r="B17" s="141" t="s">
        <v>10</v>
      </c>
      <c r="C17" s="142">
        <v>0.38</v>
      </c>
      <c r="D17" s="142"/>
      <c r="E17" s="142"/>
      <c r="F17" s="142"/>
      <c r="G17" s="142"/>
      <c r="H17" s="141" t="s">
        <v>11</v>
      </c>
      <c r="I17" s="142">
        <v>1</v>
      </c>
      <c r="J17" s="143"/>
      <c r="K17" s="130"/>
      <c r="L17" s="130"/>
      <c r="M17" s="17"/>
      <c r="N17" s="16">
        <f>I17+C17</f>
        <v>1.38</v>
      </c>
    </row>
    <row r="18" spans="1:14" x14ac:dyDescent="0.25">
      <c r="A18" s="46"/>
      <c r="B18" s="126" t="s">
        <v>67</v>
      </c>
      <c r="C18" s="146"/>
      <c r="D18" s="126"/>
      <c r="E18" s="146"/>
      <c r="F18" s="147"/>
      <c r="G18" s="148"/>
      <c r="H18" s="140" t="s">
        <v>67</v>
      </c>
      <c r="I18" s="129"/>
      <c r="J18" s="140"/>
      <c r="K18" s="129"/>
      <c r="L18" s="129"/>
      <c r="M18" s="13"/>
      <c r="N18" s="12"/>
    </row>
    <row r="19" spans="1:14" x14ac:dyDescent="0.25">
      <c r="A19" s="54">
        <v>4.6399999999999997</v>
      </c>
      <c r="B19" s="131" t="s">
        <v>10</v>
      </c>
      <c r="C19" s="130">
        <v>0.32</v>
      </c>
      <c r="D19" s="131"/>
      <c r="E19" s="135"/>
      <c r="F19" s="132"/>
      <c r="G19" s="130"/>
      <c r="H19" s="149" t="s">
        <v>11</v>
      </c>
      <c r="I19" s="130">
        <v>0.75</v>
      </c>
      <c r="J19" s="149"/>
      <c r="K19" s="130"/>
      <c r="L19" s="130"/>
      <c r="M19" s="17"/>
      <c r="N19" s="16">
        <f>C19+E19+G19+I19+K19</f>
        <v>1.07</v>
      </c>
    </row>
    <row r="20" spans="1:14" x14ac:dyDescent="0.25">
      <c r="A20" s="119"/>
      <c r="B20" s="104"/>
      <c r="C20" s="120"/>
      <c r="D20" s="104"/>
      <c r="E20" s="121"/>
      <c r="F20" s="104"/>
      <c r="G20" s="120"/>
      <c r="H20" s="144"/>
      <c r="I20" s="145"/>
      <c r="J20" s="104"/>
      <c r="K20" s="120"/>
      <c r="L20" s="104"/>
      <c r="M20" s="99"/>
      <c r="N20" s="120"/>
    </row>
    <row r="21" spans="1:14" x14ac:dyDescent="0.25">
      <c r="A21" s="119"/>
      <c r="B21" s="104"/>
      <c r="C21" s="120"/>
      <c r="D21" s="104"/>
      <c r="E21" s="121"/>
      <c r="F21" s="104"/>
      <c r="G21" s="120"/>
      <c r="H21" s="124"/>
      <c r="I21" s="53"/>
      <c r="J21" s="104"/>
      <c r="K21" s="120"/>
      <c r="L21" s="104"/>
      <c r="M21" s="99"/>
      <c r="N21" s="120"/>
    </row>
    <row r="22" spans="1:14" x14ac:dyDescent="0.25">
      <c r="A22" s="26">
        <f>SUM(A4:A21)</f>
        <v>58.78</v>
      </c>
      <c r="B22" s="27" t="s">
        <v>9</v>
      </c>
      <c r="C22" s="28">
        <f>SUM(C4:C21)</f>
        <v>3.92</v>
      </c>
      <c r="D22" s="29"/>
      <c r="E22" s="28">
        <f>SUM(E4:E21)</f>
        <v>0.33</v>
      </c>
      <c r="F22" s="30"/>
      <c r="G22" s="28">
        <f>SUM(G4:G21)</f>
        <v>1.7600000000000002</v>
      </c>
      <c r="H22" s="32"/>
      <c r="I22" s="28">
        <f>SUM(I4:I21)</f>
        <v>5.43</v>
      </c>
      <c r="J22" s="32"/>
      <c r="K22" s="28">
        <f>SUM(K4:K21)</f>
        <v>1.7800000000000002</v>
      </c>
      <c r="L22" s="33"/>
      <c r="M22" s="33">
        <f>SUM(M5:M21)</f>
        <v>0.33</v>
      </c>
      <c r="N22" s="28">
        <f>SUM(N5:N21)</f>
        <v>13.55</v>
      </c>
    </row>
    <row r="24" spans="1:14" x14ac:dyDescent="0.25">
      <c r="A24" s="34"/>
      <c r="B24" s="35"/>
      <c r="C24" s="1" t="s">
        <v>12</v>
      </c>
      <c r="D24" s="36"/>
      <c r="E24" s="35"/>
      <c r="F24" s="37"/>
      <c r="G24" s="35"/>
      <c r="H24" s="1" t="s">
        <v>13</v>
      </c>
      <c r="I24" s="35"/>
      <c r="J24" s="35"/>
      <c r="K24" s="35">
        <f>N22*4.33</f>
        <v>58.671500000000002</v>
      </c>
    </row>
    <row r="25" spans="1:14" x14ac:dyDescent="0.25">
      <c r="A25" s="1"/>
      <c r="B25" s="1"/>
      <c r="C25" s="1" t="s">
        <v>14</v>
      </c>
      <c r="D25" s="1"/>
      <c r="E25" s="1"/>
      <c r="F25" s="38" t="s">
        <v>68</v>
      </c>
      <c r="G25" s="39"/>
      <c r="I25" s="1"/>
      <c r="K25" s="1"/>
    </row>
    <row r="27" spans="1:14" x14ac:dyDescent="0.25">
      <c r="F27" t="s">
        <v>69</v>
      </c>
    </row>
    <row r="28" spans="1:14" x14ac:dyDescent="0.25">
      <c r="F28" t="s">
        <v>70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5"/>
    </sheetView>
  </sheetViews>
  <sheetFormatPr baseColWidth="10" defaultRowHeight="15" x14ac:dyDescent="0.25"/>
  <cols>
    <col min="1" max="1" width="7" customWidth="1"/>
    <col min="2" max="2" width="15.85546875" customWidth="1"/>
    <col min="3" max="3" width="6.28515625" customWidth="1"/>
    <col min="5" max="5" width="6.28515625" customWidth="1"/>
    <col min="6" max="6" width="16.85546875" customWidth="1"/>
    <col min="7" max="7" width="5.5703125" customWidth="1"/>
    <col min="8" max="8" width="19.28515625" customWidth="1"/>
    <col min="9" max="9" width="6.28515625" customWidth="1"/>
    <col min="10" max="10" width="18.7109375" customWidth="1"/>
    <col min="11" max="11" width="6.140625" customWidth="1"/>
    <col min="12" max="13" width="5.42578125" customWidth="1"/>
    <col min="14" max="14" width="6.42578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x14ac:dyDescent="0.25">
      <c r="A4" s="97">
        <v>6.68</v>
      </c>
      <c r="B4" s="93"/>
      <c r="C4" s="13"/>
      <c r="D4" s="93" t="s">
        <v>35</v>
      </c>
      <c r="E4" s="98">
        <v>1.54</v>
      </c>
      <c r="F4" s="93"/>
      <c r="G4" s="90"/>
      <c r="H4" s="93"/>
      <c r="I4" s="90"/>
      <c r="J4" s="93"/>
      <c r="K4" s="90"/>
      <c r="L4" s="13"/>
      <c r="M4" s="13"/>
      <c r="N4" s="17">
        <f>C4+E4+G4+I4+K4+M4</f>
        <v>1.54</v>
      </c>
    </row>
    <row r="5" spans="1:14" x14ac:dyDescent="0.25">
      <c r="A5" s="40">
        <v>21.65</v>
      </c>
      <c r="B5" s="55" t="s">
        <v>36</v>
      </c>
      <c r="C5" s="7">
        <v>1</v>
      </c>
      <c r="D5" s="55" t="s">
        <v>37</v>
      </c>
      <c r="E5" s="7">
        <v>1</v>
      </c>
      <c r="F5" s="55" t="s">
        <v>37</v>
      </c>
      <c r="G5" s="7">
        <v>1</v>
      </c>
      <c r="H5" s="55" t="s">
        <v>37</v>
      </c>
      <c r="I5" s="7">
        <v>1</v>
      </c>
      <c r="J5" s="55" t="s">
        <v>37</v>
      </c>
      <c r="K5" s="7">
        <v>1</v>
      </c>
      <c r="L5" s="55"/>
      <c r="M5" s="7"/>
      <c r="N5" s="13">
        <f>C5+E5+G5+I5+K5+M5</f>
        <v>5</v>
      </c>
    </row>
    <row r="6" spans="1:14" ht="12.75" customHeight="1" x14ac:dyDescent="0.25">
      <c r="A6" s="10"/>
      <c r="B6" s="55" t="s">
        <v>38</v>
      </c>
      <c r="C6" s="12"/>
      <c r="D6" s="55"/>
      <c r="E6" s="118"/>
      <c r="F6" s="55" t="s">
        <v>38</v>
      </c>
      <c r="G6" s="118"/>
      <c r="H6" s="55"/>
      <c r="I6" s="118"/>
      <c r="J6" s="55" t="s">
        <v>38</v>
      </c>
      <c r="K6" s="118"/>
      <c r="L6" s="7"/>
      <c r="M6" s="12"/>
      <c r="N6" s="12"/>
    </row>
    <row r="7" spans="1:14" ht="15" customHeight="1" x14ac:dyDescent="0.25">
      <c r="A7" s="14">
        <v>5</v>
      </c>
      <c r="B7" s="96" t="s">
        <v>39</v>
      </c>
      <c r="C7" s="16">
        <v>0.25</v>
      </c>
      <c r="D7" s="96"/>
      <c r="E7" s="100"/>
      <c r="F7" s="96" t="s">
        <v>40</v>
      </c>
      <c r="G7" s="16">
        <v>0.65</v>
      </c>
      <c r="H7" s="96"/>
      <c r="I7" s="100"/>
      <c r="J7" s="96" t="s">
        <v>39</v>
      </c>
      <c r="K7" s="100">
        <v>0.25</v>
      </c>
      <c r="L7" s="79"/>
      <c r="M7" s="16"/>
      <c r="N7" s="16">
        <f>C7+E7+G7+I7+K7+M7</f>
        <v>1.1499999999999999</v>
      </c>
    </row>
    <row r="8" spans="1:14" x14ac:dyDescent="0.25">
      <c r="A8" s="40"/>
      <c r="B8" s="84"/>
      <c r="C8" s="7"/>
      <c r="D8" s="84" t="s">
        <v>41</v>
      </c>
      <c r="E8" s="7"/>
      <c r="F8" s="84"/>
      <c r="G8" s="7"/>
      <c r="H8" s="84"/>
      <c r="I8" s="7"/>
      <c r="J8" s="84"/>
      <c r="K8" s="7"/>
      <c r="L8" s="84"/>
      <c r="M8" s="7"/>
      <c r="N8" s="7"/>
    </row>
    <row r="9" spans="1:14" x14ac:dyDescent="0.25">
      <c r="A9" s="47">
        <v>3</v>
      </c>
      <c r="B9" s="9"/>
      <c r="C9" s="8"/>
      <c r="D9" s="9" t="s">
        <v>11</v>
      </c>
      <c r="E9" s="8">
        <v>0.69</v>
      </c>
      <c r="F9" s="9"/>
      <c r="G9" s="8"/>
      <c r="H9" s="9"/>
      <c r="I9" s="8"/>
      <c r="J9" s="9"/>
      <c r="K9" s="8"/>
      <c r="L9" s="9"/>
      <c r="M9" s="8"/>
      <c r="N9" s="8">
        <f>C9+E9+G9+I9+K9+M9</f>
        <v>0.69</v>
      </c>
    </row>
    <row r="10" spans="1:14" ht="11.25" customHeight="1" x14ac:dyDescent="0.25">
      <c r="A10" s="101"/>
      <c r="B10" s="102"/>
      <c r="C10" s="99"/>
      <c r="D10" s="102"/>
      <c r="E10" s="99"/>
      <c r="F10" s="102"/>
      <c r="G10" s="99"/>
      <c r="H10" s="102" t="s">
        <v>42</v>
      </c>
      <c r="I10" s="99"/>
      <c r="J10" s="102"/>
      <c r="K10" s="99"/>
      <c r="L10" s="102"/>
      <c r="M10" s="99"/>
      <c r="N10" s="99"/>
    </row>
    <row r="11" spans="1:14" x14ac:dyDescent="0.25">
      <c r="A11" s="101">
        <v>3.75</v>
      </c>
      <c r="B11" s="102"/>
      <c r="C11" s="99"/>
      <c r="D11" s="102"/>
      <c r="E11" s="99"/>
      <c r="F11" s="102"/>
      <c r="G11" s="99"/>
      <c r="H11" s="102" t="s">
        <v>11</v>
      </c>
      <c r="I11" s="99">
        <v>0.86</v>
      </c>
      <c r="J11" s="102"/>
      <c r="K11" s="99"/>
      <c r="L11" s="102"/>
      <c r="M11" s="99"/>
      <c r="N11" s="99">
        <f>C11+E11+G11+I11+K11</f>
        <v>0.86</v>
      </c>
    </row>
    <row r="12" spans="1:14" x14ac:dyDescent="0.25">
      <c r="A12" s="40"/>
      <c r="B12" s="55"/>
      <c r="C12" s="7"/>
      <c r="D12" s="55" t="s">
        <v>43</v>
      </c>
      <c r="E12" s="7"/>
      <c r="F12" s="55"/>
      <c r="G12" s="7"/>
      <c r="H12" s="55"/>
      <c r="I12" s="7"/>
      <c r="J12" s="55"/>
      <c r="K12" s="7"/>
      <c r="L12" s="55"/>
      <c r="M12" s="7"/>
      <c r="N12" s="7"/>
    </row>
    <row r="13" spans="1:14" x14ac:dyDescent="0.25">
      <c r="A13" s="47">
        <v>3</v>
      </c>
      <c r="B13" s="9"/>
      <c r="C13" s="8"/>
      <c r="D13" s="8" t="s">
        <v>11</v>
      </c>
      <c r="E13" s="103">
        <v>0.69</v>
      </c>
      <c r="F13" s="9"/>
      <c r="G13" s="8"/>
      <c r="H13" s="9"/>
      <c r="I13" s="8"/>
      <c r="J13" s="9"/>
      <c r="K13" s="8"/>
      <c r="L13" s="8"/>
      <c r="M13" s="8"/>
      <c r="N13" s="8">
        <f>C13+E13+G13+I13+K13+M13</f>
        <v>0.69</v>
      </c>
    </row>
    <row r="14" spans="1:14" x14ac:dyDescent="0.25">
      <c r="A14" s="40"/>
      <c r="B14" s="84" t="s">
        <v>44</v>
      </c>
      <c r="C14" s="7"/>
      <c r="D14" s="84"/>
      <c r="E14" s="7"/>
      <c r="F14" s="84"/>
      <c r="G14" s="7"/>
      <c r="H14" s="84" t="s">
        <v>44</v>
      </c>
      <c r="I14" s="7"/>
      <c r="J14" s="84"/>
      <c r="K14" s="7"/>
      <c r="L14" s="84"/>
      <c r="M14" s="7"/>
      <c r="N14" s="7"/>
    </row>
    <row r="15" spans="1:14" x14ac:dyDescent="0.25">
      <c r="A15" s="47">
        <v>4</v>
      </c>
      <c r="B15" s="9" t="s">
        <v>11</v>
      </c>
      <c r="C15" s="8">
        <v>0.59</v>
      </c>
      <c r="D15" s="8"/>
      <c r="E15" s="103"/>
      <c r="F15" s="9"/>
      <c r="G15" s="8"/>
      <c r="H15" s="9" t="s">
        <v>25</v>
      </c>
      <c r="I15" s="8">
        <v>0.33</v>
      </c>
      <c r="J15" s="9"/>
      <c r="K15" s="1"/>
      <c r="L15" s="8"/>
      <c r="M15" s="8"/>
      <c r="N15" s="8">
        <f>C15+E15+G15+I15+K15+M15</f>
        <v>0.91999999999999993</v>
      </c>
    </row>
    <row r="16" spans="1:14" ht="12.75" customHeight="1" x14ac:dyDescent="0.25">
      <c r="A16" s="40"/>
      <c r="B16" s="84" t="s">
        <v>45</v>
      </c>
      <c r="C16" s="7"/>
      <c r="D16" s="84"/>
      <c r="E16" s="7"/>
      <c r="F16" s="84"/>
      <c r="G16" s="7"/>
      <c r="H16" s="84"/>
      <c r="I16" s="7"/>
      <c r="J16" s="84"/>
      <c r="K16" s="7"/>
      <c r="L16" s="84"/>
      <c r="M16" s="7"/>
      <c r="N16" s="7"/>
    </row>
    <row r="17" spans="1:14" x14ac:dyDescent="0.25">
      <c r="A17" s="47">
        <v>4</v>
      </c>
      <c r="B17" s="9" t="s">
        <v>11</v>
      </c>
      <c r="C17" s="8">
        <v>0.92</v>
      </c>
      <c r="D17" s="8"/>
      <c r="E17" s="103"/>
      <c r="F17" s="9"/>
      <c r="G17" s="8"/>
      <c r="H17" s="9"/>
      <c r="I17" s="8"/>
      <c r="J17" s="9"/>
      <c r="K17" s="8"/>
      <c r="L17" s="8"/>
      <c r="M17" s="8"/>
      <c r="N17" s="8">
        <f>C17+E17+G17+I17+K17+M17</f>
        <v>0.92</v>
      </c>
    </row>
    <row r="18" spans="1:14" x14ac:dyDescent="0.25">
      <c r="A18" s="101"/>
      <c r="B18" s="104"/>
      <c r="C18" s="87"/>
      <c r="D18" s="104"/>
      <c r="E18" s="105"/>
      <c r="F18" s="104" t="s">
        <v>46</v>
      </c>
      <c r="G18" s="106"/>
      <c r="H18" s="104"/>
      <c r="I18" s="106"/>
      <c r="J18" s="104"/>
      <c r="K18" s="106"/>
      <c r="L18" s="99"/>
      <c r="M18" s="99"/>
      <c r="N18" s="99"/>
    </row>
    <row r="19" spans="1:14" x14ac:dyDescent="0.25">
      <c r="A19" s="47">
        <v>7.41</v>
      </c>
      <c r="B19" s="9"/>
      <c r="C19" s="49"/>
      <c r="D19" s="9"/>
      <c r="E19" s="107"/>
      <c r="F19" s="9" t="s">
        <v>11</v>
      </c>
      <c r="G19" s="60">
        <v>1.71</v>
      </c>
      <c r="H19" s="9"/>
      <c r="I19" s="60"/>
      <c r="J19" s="9"/>
      <c r="K19" s="60"/>
      <c r="L19" s="8"/>
      <c r="M19" s="8"/>
      <c r="N19" s="17">
        <f>C19+E19+G19+I19+K19+M19</f>
        <v>1.71</v>
      </c>
    </row>
    <row r="20" spans="1:14" x14ac:dyDescent="0.25">
      <c r="A20" s="10"/>
      <c r="B20" s="108" t="s">
        <v>47</v>
      </c>
      <c r="C20" s="13"/>
      <c r="D20" s="109"/>
      <c r="E20" s="13"/>
      <c r="F20" s="108"/>
      <c r="G20" s="13"/>
      <c r="H20" s="108" t="s">
        <v>47</v>
      </c>
      <c r="I20" s="13"/>
      <c r="J20" s="108"/>
      <c r="K20" s="13"/>
      <c r="L20" s="108"/>
      <c r="M20" s="13"/>
      <c r="N20" s="13"/>
    </row>
    <row r="21" spans="1:14" x14ac:dyDescent="0.25">
      <c r="A21" s="14">
        <v>4</v>
      </c>
      <c r="B21" s="79" t="s">
        <v>10</v>
      </c>
      <c r="C21" s="17">
        <v>0.33</v>
      </c>
      <c r="D21" s="110"/>
      <c r="E21" s="111"/>
      <c r="F21" s="79"/>
      <c r="G21" s="17"/>
      <c r="H21" s="79" t="s">
        <v>11</v>
      </c>
      <c r="I21" s="17">
        <v>0.59</v>
      </c>
      <c r="J21" s="79"/>
      <c r="K21" s="17"/>
      <c r="L21" s="17"/>
      <c r="M21" s="17"/>
      <c r="N21" s="17">
        <f>C21+E21+G21+I21+K21+M21</f>
        <v>0.91999999999999993</v>
      </c>
    </row>
    <row r="22" spans="1:14" ht="18" customHeight="1" x14ac:dyDescent="0.25">
      <c r="A22" s="112"/>
      <c r="B22" s="90"/>
      <c r="C22" s="13"/>
      <c r="D22" s="13"/>
      <c r="E22" s="113"/>
      <c r="F22" s="90"/>
      <c r="G22" s="13"/>
      <c r="H22" s="90" t="s">
        <v>48</v>
      </c>
      <c r="I22" s="13"/>
      <c r="J22" s="90"/>
      <c r="K22" s="13"/>
      <c r="L22" s="13"/>
      <c r="M22" s="13"/>
      <c r="N22" s="13"/>
    </row>
    <row r="23" spans="1:14" ht="27" customHeight="1" x14ac:dyDescent="0.25">
      <c r="A23" s="114">
        <v>3</v>
      </c>
      <c r="B23" s="79"/>
      <c r="C23" s="17"/>
      <c r="D23" s="17"/>
      <c r="E23" s="111"/>
      <c r="F23" s="79"/>
      <c r="G23" s="17"/>
      <c r="H23" s="115" t="s">
        <v>49</v>
      </c>
      <c r="I23" s="17">
        <v>0.69</v>
      </c>
      <c r="J23" s="116"/>
      <c r="K23" s="17"/>
      <c r="L23" s="17"/>
      <c r="M23" s="17"/>
      <c r="N23" s="17">
        <f>C23+E23+G23+I23+K23+M23</f>
        <v>0.69</v>
      </c>
    </row>
    <row r="24" spans="1:14" ht="13.5" customHeight="1" x14ac:dyDescent="0.25">
      <c r="A24" s="40"/>
      <c r="B24" s="6" t="s">
        <v>50</v>
      </c>
      <c r="C24" s="7"/>
      <c r="D24" s="6"/>
      <c r="E24" s="7"/>
      <c r="F24" s="6"/>
      <c r="G24" s="7"/>
      <c r="H24" s="6" t="s">
        <v>50</v>
      </c>
      <c r="I24" s="7"/>
      <c r="J24" s="6"/>
      <c r="K24" s="7"/>
      <c r="L24" s="6"/>
      <c r="M24" s="117"/>
      <c r="N24" s="7"/>
    </row>
    <row r="25" spans="1:14" ht="18.75" customHeight="1" x14ac:dyDescent="0.25">
      <c r="A25" s="47">
        <v>5</v>
      </c>
      <c r="B25" s="116" t="s">
        <v>51</v>
      </c>
      <c r="C25" s="8">
        <v>0.75</v>
      </c>
      <c r="D25" s="9"/>
      <c r="E25" s="8"/>
      <c r="F25" s="9"/>
      <c r="G25" s="8"/>
      <c r="H25" s="9" t="s">
        <v>52</v>
      </c>
      <c r="I25" s="8">
        <v>0.4</v>
      </c>
      <c r="J25" s="9"/>
      <c r="K25" s="8"/>
      <c r="L25" s="9"/>
      <c r="M25" s="103"/>
      <c r="N25" s="8">
        <f>K25+I25+G25+E25+C25</f>
        <v>1.1499999999999999</v>
      </c>
    </row>
    <row r="26" spans="1:14" ht="13.5" customHeight="1" x14ac:dyDescent="0.25">
      <c r="A26" s="40"/>
      <c r="B26" s="55" t="s">
        <v>55</v>
      </c>
      <c r="C26" s="7"/>
      <c r="D26" s="55"/>
      <c r="E26" s="7"/>
      <c r="F26" s="55"/>
      <c r="G26" s="7"/>
      <c r="H26" s="55"/>
      <c r="I26" s="7"/>
      <c r="J26" s="55"/>
      <c r="K26" s="7"/>
      <c r="L26" s="55"/>
      <c r="M26" s="7"/>
      <c r="N26" s="13"/>
    </row>
    <row r="27" spans="1:14" ht="12.75" customHeight="1" x14ac:dyDescent="0.25">
      <c r="A27" s="47">
        <v>5.16</v>
      </c>
      <c r="B27" s="59" t="s">
        <v>11</v>
      </c>
      <c r="C27" s="8">
        <v>1.19</v>
      </c>
      <c r="D27" s="59"/>
      <c r="E27" s="8"/>
      <c r="F27" s="59"/>
      <c r="G27" s="8"/>
      <c r="H27" s="59"/>
      <c r="I27" s="8"/>
      <c r="J27" s="59"/>
      <c r="K27" s="8"/>
      <c r="L27" s="59"/>
      <c r="M27" s="8"/>
      <c r="N27" s="17">
        <f>C27+E27+G27+I27+K27+M27</f>
        <v>1.19</v>
      </c>
    </row>
    <row r="28" spans="1:14" x14ac:dyDescent="0.25">
      <c r="A28" s="119"/>
      <c r="B28" s="104"/>
      <c r="C28" s="120"/>
      <c r="D28" s="104"/>
      <c r="E28" s="121"/>
      <c r="F28" s="104" t="s">
        <v>53</v>
      </c>
      <c r="G28" s="120"/>
      <c r="H28" s="122"/>
      <c r="I28" s="123"/>
      <c r="J28" s="104"/>
      <c r="K28" s="120"/>
      <c r="L28" s="104"/>
      <c r="M28" s="99"/>
      <c r="N28" s="120"/>
    </row>
    <row r="29" spans="1:14" x14ac:dyDescent="0.25">
      <c r="A29" s="119">
        <v>5.41</v>
      </c>
      <c r="B29" s="104"/>
      <c r="C29" s="120"/>
      <c r="D29" s="104"/>
      <c r="E29" s="121"/>
      <c r="F29" s="104" t="s">
        <v>11</v>
      </c>
      <c r="G29" s="120">
        <v>1.25</v>
      </c>
      <c r="H29" s="124"/>
      <c r="I29" s="53"/>
      <c r="J29" s="104"/>
      <c r="K29" s="120"/>
      <c r="L29" s="104"/>
      <c r="M29" s="99"/>
      <c r="N29" s="120">
        <f>C29+E29+G29+I29+K29+M29</f>
        <v>1.25</v>
      </c>
    </row>
    <row r="30" spans="1:14" x14ac:dyDescent="0.25">
      <c r="A30" s="26">
        <f>SUM(A4:A29)</f>
        <v>81.059999999999988</v>
      </c>
      <c r="B30" s="27" t="s">
        <v>9</v>
      </c>
      <c r="C30" s="28">
        <f>SUM(C4:C29)</f>
        <v>5.0299999999999994</v>
      </c>
      <c r="D30" s="29"/>
      <c r="E30" s="28">
        <f>SUM(E4:E29)</f>
        <v>3.92</v>
      </c>
      <c r="F30" s="30"/>
      <c r="G30" s="28">
        <f>SUM(G4:G29)</f>
        <v>4.6099999999999994</v>
      </c>
      <c r="H30" s="32"/>
      <c r="I30" s="28">
        <f>SUM(I4:I29)</f>
        <v>3.8699999999999997</v>
      </c>
      <c r="J30" s="32"/>
      <c r="K30" s="28">
        <f>SUM(K4:K29)</f>
        <v>1.25</v>
      </c>
      <c r="L30" s="33"/>
      <c r="M30" s="33"/>
      <c r="N30" s="28">
        <f>SUM(N4:N29)</f>
        <v>18.679999999999996</v>
      </c>
    </row>
    <row r="32" spans="1:14" x14ac:dyDescent="0.25">
      <c r="A32" s="34"/>
      <c r="B32" s="35"/>
      <c r="C32" s="1" t="s">
        <v>12</v>
      </c>
      <c r="D32" s="36"/>
      <c r="E32" s="35"/>
      <c r="F32" s="37"/>
      <c r="G32" s="35"/>
      <c r="H32" s="1" t="s">
        <v>13</v>
      </c>
      <c r="I32" s="35"/>
      <c r="J32" s="35"/>
      <c r="K32" s="35">
        <f>N30*4.33</f>
        <v>80.884399999999985</v>
      </c>
    </row>
    <row r="33" spans="1:11" x14ac:dyDescent="0.25">
      <c r="A33" s="1"/>
      <c r="B33" s="1"/>
      <c r="C33" s="1" t="s">
        <v>14</v>
      </c>
      <c r="D33" s="1"/>
      <c r="E33" s="1"/>
      <c r="F33" s="38" t="s">
        <v>54</v>
      </c>
      <c r="G33" s="39"/>
      <c r="I33" s="1"/>
      <c r="K33" s="1"/>
    </row>
    <row r="35" spans="1:11" x14ac:dyDescent="0.25">
      <c r="F35" t="s">
        <v>56</v>
      </c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9"/>
    </sheetView>
  </sheetViews>
  <sheetFormatPr baseColWidth="10" defaultRowHeight="15" x14ac:dyDescent="0.25"/>
  <cols>
    <col min="1" max="1" width="7" customWidth="1"/>
    <col min="3" max="3" width="7" customWidth="1"/>
    <col min="4" max="4" width="17" customWidth="1"/>
    <col min="5" max="5" width="4.42578125" customWidth="1"/>
    <col min="6" max="6" width="14.85546875" customWidth="1"/>
    <col min="7" max="7" width="4.85546875" customWidth="1"/>
    <col min="8" max="8" width="13.28515625" customWidth="1"/>
    <col min="9" max="9" width="7.140625" customWidth="1"/>
    <col min="10" max="10" width="17.42578125" customWidth="1"/>
    <col min="11" max="11" width="6.7109375" customWidth="1"/>
    <col min="12" max="12" width="5.42578125" customWidth="1"/>
    <col min="13" max="13" width="2.140625" customWidth="1"/>
    <col min="14" max="14" width="5.57031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x14ac:dyDescent="0.25">
      <c r="A4" s="40"/>
      <c r="B4" s="41" t="s">
        <v>15</v>
      </c>
      <c r="C4" s="42"/>
      <c r="D4" s="7"/>
      <c r="E4" s="43"/>
      <c r="F4" s="6"/>
      <c r="G4" s="44"/>
      <c r="H4" s="7" t="s">
        <v>15</v>
      </c>
      <c r="I4" s="45"/>
      <c r="J4" s="7"/>
      <c r="K4" s="45"/>
      <c r="L4" s="46"/>
      <c r="M4" s="46"/>
      <c r="N4" s="11"/>
    </row>
    <row r="5" spans="1:14" ht="22.5" x14ac:dyDescent="0.25">
      <c r="A5" s="47">
        <v>5.27</v>
      </c>
      <c r="B5" s="48" t="s">
        <v>10</v>
      </c>
      <c r="C5" s="49">
        <v>0.33</v>
      </c>
      <c r="D5" s="8"/>
      <c r="E5" s="50"/>
      <c r="F5" s="9"/>
      <c r="G5" s="51"/>
      <c r="H5" s="52" t="s">
        <v>16</v>
      </c>
      <c r="I5" s="51">
        <v>0.89</v>
      </c>
      <c r="J5" s="8"/>
      <c r="K5" s="53"/>
      <c r="L5" s="54"/>
      <c r="M5" s="54"/>
      <c r="N5" s="15">
        <f>C5+E5+G5+I5+K5</f>
        <v>1.22</v>
      </c>
    </row>
    <row r="6" spans="1:14" x14ac:dyDescent="0.25">
      <c r="A6" s="40"/>
      <c r="B6" s="55" t="s">
        <v>17</v>
      </c>
      <c r="C6" s="42"/>
      <c r="D6" s="56"/>
      <c r="E6" s="43"/>
      <c r="F6" s="55"/>
      <c r="G6" s="44"/>
      <c r="H6" s="57" t="s">
        <v>18</v>
      </c>
      <c r="I6" s="44"/>
      <c r="J6" s="56"/>
      <c r="K6" s="45"/>
      <c r="L6" s="58"/>
      <c r="M6" s="46"/>
      <c r="N6" s="11"/>
    </row>
    <row r="7" spans="1:14" x14ac:dyDescent="0.25">
      <c r="A7" s="47">
        <v>5.91</v>
      </c>
      <c r="B7" s="59" t="s">
        <v>10</v>
      </c>
      <c r="C7" s="49">
        <v>0.5</v>
      </c>
      <c r="D7" s="60"/>
      <c r="E7" s="50"/>
      <c r="F7" s="59"/>
      <c r="G7" s="51"/>
      <c r="H7" s="61" t="s">
        <v>19</v>
      </c>
      <c r="I7" s="51">
        <v>0.86</v>
      </c>
      <c r="J7" s="60"/>
      <c r="K7" s="53"/>
      <c r="L7" s="62"/>
      <c r="M7" s="54"/>
      <c r="N7" s="15">
        <f>C7+E7+G7+I7+K7</f>
        <v>1.3599999999999999</v>
      </c>
    </row>
    <row r="8" spans="1:14" ht="21" customHeight="1" x14ac:dyDescent="0.25">
      <c r="A8" s="10"/>
      <c r="B8" s="63"/>
      <c r="C8" s="64"/>
      <c r="D8" s="65" t="s">
        <v>20</v>
      </c>
      <c r="E8" s="66"/>
      <c r="F8" s="65"/>
      <c r="G8" s="64"/>
      <c r="H8" s="63"/>
      <c r="I8" s="64"/>
      <c r="J8" s="65" t="s">
        <v>20</v>
      </c>
      <c r="K8" s="67"/>
      <c r="L8" s="68"/>
      <c r="M8" s="68"/>
      <c r="N8" s="69"/>
    </row>
    <row r="9" spans="1:14" x14ac:dyDescent="0.25">
      <c r="A9" s="14">
        <v>5</v>
      </c>
      <c r="B9" s="70"/>
      <c r="C9" s="71"/>
      <c r="D9" s="72" t="s">
        <v>11</v>
      </c>
      <c r="E9" s="25">
        <v>0.9</v>
      </c>
      <c r="F9" s="72"/>
      <c r="G9" s="71"/>
      <c r="H9" s="72"/>
      <c r="I9" s="71"/>
      <c r="J9" s="72" t="s">
        <v>10</v>
      </c>
      <c r="K9" s="73">
        <v>0.25</v>
      </c>
      <c r="L9" s="72"/>
      <c r="M9" s="72"/>
      <c r="N9" s="71">
        <f>C9+E9+G9+I9+K9+M9</f>
        <v>1.1499999999999999</v>
      </c>
    </row>
    <row r="10" spans="1:14" x14ac:dyDescent="0.25">
      <c r="A10" s="10"/>
      <c r="B10" s="18" t="s">
        <v>21</v>
      </c>
      <c r="C10" s="19"/>
      <c r="D10" s="13"/>
      <c r="E10" s="20"/>
      <c r="F10" s="13" t="s">
        <v>21</v>
      </c>
      <c r="G10" s="21"/>
      <c r="H10" s="13"/>
      <c r="I10" s="21"/>
      <c r="J10" s="13" t="s">
        <v>21</v>
      </c>
      <c r="K10" s="12"/>
      <c r="L10" s="13"/>
      <c r="M10" s="13"/>
      <c r="N10" s="11"/>
    </row>
    <row r="11" spans="1:14" x14ac:dyDescent="0.25">
      <c r="A11" s="14">
        <v>7.95</v>
      </c>
      <c r="B11" s="22" t="s">
        <v>11</v>
      </c>
      <c r="C11" s="23">
        <v>1.18</v>
      </c>
      <c r="D11" s="17"/>
      <c r="E11" s="24"/>
      <c r="F11" s="17" t="s">
        <v>10</v>
      </c>
      <c r="G11" s="25">
        <v>0.33</v>
      </c>
      <c r="H11" s="17"/>
      <c r="I11" s="25"/>
      <c r="J11" s="17" t="s">
        <v>10</v>
      </c>
      <c r="K11" s="16">
        <v>0.33</v>
      </c>
      <c r="L11" s="17"/>
      <c r="M11" s="17"/>
      <c r="N11" s="71">
        <f>C11+E11+G11+I11+K11+M11</f>
        <v>1.84</v>
      </c>
    </row>
    <row r="12" spans="1:14" x14ac:dyDescent="0.25">
      <c r="A12" s="26">
        <f>SUM(A4:A11)</f>
        <v>24.13</v>
      </c>
      <c r="B12" s="27" t="s">
        <v>9</v>
      </c>
      <c r="C12" s="28">
        <f>SUM(C4:C11)</f>
        <v>2.0099999999999998</v>
      </c>
      <c r="D12" s="29"/>
      <c r="E12" s="28">
        <f>SUM(E4:E11)</f>
        <v>0.9</v>
      </c>
      <c r="F12" s="30"/>
      <c r="G12" s="28">
        <f>SUM(G4:G11)</f>
        <v>0.33</v>
      </c>
      <c r="H12" s="32"/>
      <c r="I12" s="28">
        <f>SUM(I4:I11)</f>
        <v>1.75</v>
      </c>
      <c r="J12" s="32"/>
      <c r="K12" s="28">
        <f>SUM(K4:K11)</f>
        <v>0.58000000000000007</v>
      </c>
      <c r="L12" s="33"/>
      <c r="M12" s="33"/>
      <c r="N12" s="28">
        <f>SUM(N4:N11)</f>
        <v>5.57</v>
      </c>
    </row>
    <row r="14" spans="1:14" x14ac:dyDescent="0.25">
      <c r="A14" s="34"/>
      <c r="B14" s="35"/>
      <c r="C14" s="1" t="s">
        <v>12</v>
      </c>
      <c r="D14" s="36"/>
      <c r="E14" s="35"/>
      <c r="F14" s="37"/>
      <c r="G14" s="35"/>
      <c r="H14" s="1" t="s">
        <v>13</v>
      </c>
      <c r="I14" s="35"/>
      <c r="J14" s="35"/>
      <c r="K14" s="35">
        <f>N12*4.33</f>
        <v>24.118100000000002</v>
      </c>
    </row>
    <row r="15" spans="1:14" x14ac:dyDescent="0.25">
      <c r="A15" s="1"/>
      <c r="B15" s="1"/>
      <c r="C15" s="1" t="s">
        <v>14</v>
      </c>
      <c r="D15" s="1"/>
      <c r="E15" s="1"/>
      <c r="F15" s="38" t="s">
        <v>33</v>
      </c>
      <c r="G15" s="39"/>
      <c r="I15" s="1"/>
      <c r="K15" s="1"/>
    </row>
    <row r="17" spans="6:6" x14ac:dyDescent="0.25">
      <c r="F17" t="s">
        <v>30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5" workbookViewId="0">
      <selection sqref="A1:N27"/>
    </sheetView>
  </sheetViews>
  <sheetFormatPr baseColWidth="10" defaultRowHeight="15" x14ac:dyDescent="0.25"/>
  <cols>
    <col min="1" max="1" width="7.42578125" customWidth="1"/>
    <col min="3" max="3" width="6.5703125" customWidth="1"/>
    <col min="4" max="4" width="18.140625" customWidth="1"/>
    <col min="5" max="5" width="6.42578125" customWidth="1"/>
    <col min="6" max="6" width="14.42578125" customWidth="1"/>
    <col min="7" max="7" width="6" customWidth="1"/>
    <col min="8" max="8" width="17.7109375" customWidth="1"/>
    <col min="9" max="9" width="6.5703125" customWidth="1"/>
    <col min="10" max="10" width="18" customWidth="1"/>
    <col min="11" max="11" width="7.140625" customWidth="1"/>
    <col min="12" max="12" width="7.28515625" customWidth="1"/>
    <col min="13" max="13" width="4" customWidth="1"/>
    <col min="14" max="14" width="6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x14ac:dyDescent="0.25">
      <c r="A4" s="40"/>
      <c r="B4" s="41" t="s">
        <v>15</v>
      </c>
      <c r="C4" s="42"/>
      <c r="D4" s="7"/>
      <c r="E4" s="43"/>
      <c r="F4" s="6"/>
      <c r="G4" s="44"/>
      <c r="H4" s="7" t="s">
        <v>15</v>
      </c>
      <c r="I4" s="45"/>
      <c r="J4" s="7"/>
      <c r="K4" s="45"/>
      <c r="L4" s="46"/>
      <c r="M4" s="46"/>
      <c r="N4" s="11"/>
    </row>
    <row r="5" spans="1:14" ht="22.5" customHeight="1" x14ac:dyDescent="0.25">
      <c r="A5" s="47">
        <v>5.27</v>
      </c>
      <c r="B5" s="48" t="s">
        <v>10</v>
      </c>
      <c r="C5" s="49">
        <v>0.33</v>
      </c>
      <c r="D5" s="8"/>
      <c r="E5" s="50"/>
      <c r="F5" s="9"/>
      <c r="G5" s="51"/>
      <c r="H5" s="52" t="s">
        <v>16</v>
      </c>
      <c r="I5" s="51">
        <v>0.89</v>
      </c>
      <c r="J5" s="8"/>
      <c r="K5" s="53"/>
      <c r="L5" s="54"/>
      <c r="M5" s="54"/>
      <c r="N5" s="15">
        <f>C5+E5+G5+I5+K5</f>
        <v>1.22</v>
      </c>
    </row>
    <row r="6" spans="1:14" x14ac:dyDescent="0.25">
      <c r="A6" s="40"/>
      <c r="B6" s="55" t="s">
        <v>17</v>
      </c>
      <c r="C6" s="42"/>
      <c r="D6" s="56"/>
      <c r="E6" s="43"/>
      <c r="F6" s="55"/>
      <c r="G6" s="44"/>
      <c r="H6" s="57" t="s">
        <v>18</v>
      </c>
      <c r="I6" s="44"/>
      <c r="J6" s="56"/>
      <c r="K6" s="45"/>
      <c r="L6" s="58"/>
      <c r="M6" s="46"/>
      <c r="N6" s="11"/>
    </row>
    <row r="7" spans="1:14" x14ac:dyDescent="0.25">
      <c r="A7" s="47">
        <v>5.91</v>
      </c>
      <c r="B7" s="59" t="s">
        <v>10</v>
      </c>
      <c r="C7" s="49">
        <v>0.5</v>
      </c>
      <c r="D7" s="60"/>
      <c r="E7" s="50"/>
      <c r="F7" s="59"/>
      <c r="G7" s="51"/>
      <c r="H7" s="61" t="s">
        <v>19</v>
      </c>
      <c r="I7" s="51">
        <v>0.86</v>
      </c>
      <c r="J7" s="60"/>
      <c r="K7" s="53"/>
      <c r="L7" s="62"/>
      <c r="M7" s="54"/>
      <c r="N7" s="15">
        <f>C7+E7+G7+I7+K7</f>
        <v>1.3599999999999999</v>
      </c>
    </row>
    <row r="8" spans="1:14" ht="13.5" customHeight="1" x14ac:dyDescent="0.25">
      <c r="A8" s="10"/>
      <c r="B8" s="63"/>
      <c r="C8" s="64"/>
      <c r="D8" s="65" t="s">
        <v>20</v>
      </c>
      <c r="E8" s="66"/>
      <c r="F8" s="65"/>
      <c r="G8" s="64"/>
      <c r="H8" s="63"/>
      <c r="I8" s="64"/>
      <c r="J8" s="65" t="s">
        <v>20</v>
      </c>
      <c r="K8" s="67"/>
      <c r="L8" s="68"/>
      <c r="M8" s="68"/>
      <c r="N8" s="69"/>
    </row>
    <row r="9" spans="1:14" x14ac:dyDescent="0.25">
      <c r="A9" s="14">
        <v>5</v>
      </c>
      <c r="B9" s="70"/>
      <c r="C9" s="71"/>
      <c r="D9" s="72" t="s">
        <v>11</v>
      </c>
      <c r="E9" s="25">
        <v>0.9</v>
      </c>
      <c r="F9" s="72"/>
      <c r="G9" s="71"/>
      <c r="H9" s="72"/>
      <c r="I9" s="71"/>
      <c r="J9" s="72" t="s">
        <v>10</v>
      </c>
      <c r="K9" s="73">
        <v>0.25</v>
      </c>
      <c r="L9" s="72"/>
      <c r="M9" s="72"/>
      <c r="N9" s="71">
        <f>C9+E9+G9+I9+K9+M9</f>
        <v>1.1499999999999999</v>
      </c>
    </row>
    <row r="10" spans="1:14" x14ac:dyDescent="0.25">
      <c r="A10" s="10"/>
      <c r="B10" s="18" t="s">
        <v>21</v>
      </c>
      <c r="C10" s="19"/>
      <c r="D10" s="13"/>
      <c r="E10" s="20"/>
      <c r="F10" s="13" t="s">
        <v>21</v>
      </c>
      <c r="G10" s="21"/>
      <c r="H10" s="13"/>
      <c r="I10" s="21"/>
      <c r="J10" s="13" t="s">
        <v>21</v>
      </c>
      <c r="K10" s="12"/>
      <c r="L10" s="13"/>
      <c r="M10" s="13"/>
      <c r="N10" s="11"/>
    </row>
    <row r="11" spans="1:14" x14ac:dyDescent="0.25">
      <c r="A11" s="14">
        <v>7.95</v>
      </c>
      <c r="B11" s="22" t="s">
        <v>11</v>
      </c>
      <c r="C11" s="23">
        <v>1.18</v>
      </c>
      <c r="D11" s="17"/>
      <c r="E11" s="24"/>
      <c r="F11" s="17" t="s">
        <v>10</v>
      </c>
      <c r="G11" s="25">
        <v>0.33</v>
      </c>
      <c r="H11" s="17"/>
      <c r="I11" s="25"/>
      <c r="J11" s="17" t="s">
        <v>10</v>
      </c>
      <c r="K11" s="16">
        <v>0.33</v>
      </c>
      <c r="L11" s="17"/>
      <c r="M11" s="17"/>
      <c r="N11" s="71">
        <f>C11+E11+G11+I11+K11+M11</f>
        <v>1.84</v>
      </c>
    </row>
    <row r="12" spans="1:14" x14ac:dyDescent="0.25">
      <c r="A12" s="74"/>
      <c r="B12" s="75" t="s">
        <v>24</v>
      </c>
      <c r="C12" s="76"/>
      <c r="D12" s="75" t="s">
        <v>24</v>
      </c>
      <c r="E12" s="77"/>
      <c r="F12" s="75" t="s">
        <v>24</v>
      </c>
      <c r="G12" s="77"/>
      <c r="H12" s="75" t="s">
        <v>24</v>
      </c>
      <c r="I12" s="76"/>
      <c r="J12" s="75" t="s">
        <v>24</v>
      </c>
      <c r="K12" s="76"/>
      <c r="L12" s="75"/>
      <c r="M12" s="76"/>
      <c r="N12" s="76"/>
    </row>
    <row r="13" spans="1:14" x14ac:dyDescent="0.25">
      <c r="A13" s="78">
        <v>14.2</v>
      </c>
      <c r="B13" s="79" t="s">
        <v>25</v>
      </c>
      <c r="C13" s="16">
        <v>0.33</v>
      </c>
      <c r="D13" s="79" t="s">
        <v>11</v>
      </c>
      <c r="E13" s="80">
        <v>1.96</v>
      </c>
      <c r="F13" s="79" t="s">
        <v>10</v>
      </c>
      <c r="G13" s="80">
        <v>0.33</v>
      </c>
      <c r="H13" s="79" t="s">
        <v>25</v>
      </c>
      <c r="I13" s="81">
        <v>0.33</v>
      </c>
      <c r="J13" s="17" t="s">
        <v>10</v>
      </c>
      <c r="K13" s="81">
        <v>0.33</v>
      </c>
      <c r="L13" s="17"/>
      <c r="M13" s="16"/>
      <c r="N13" s="82">
        <f>M13+K13+I13+G13+E13+C13</f>
        <v>3.2800000000000002</v>
      </c>
    </row>
    <row r="14" spans="1:14" x14ac:dyDescent="0.25">
      <c r="A14" s="83"/>
      <c r="B14" s="84"/>
      <c r="C14" s="42"/>
      <c r="D14" s="84" t="s">
        <v>26</v>
      </c>
      <c r="E14" s="42"/>
      <c r="F14" s="84"/>
      <c r="G14" s="42"/>
      <c r="H14" s="84"/>
      <c r="I14" s="42"/>
      <c r="J14" s="84" t="s">
        <v>26</v>
      </c>
      <c r="K14" s="42"/>
      <c r="L14" s="13"/>
      <c r="M14" s="12"/>
      <c r="N14" s="12"/>
    </row>
    <row r="15" spans="1:14" x14ac:dyDescent="0.25">
      <c r="A15" s="85">
        <v>4</v>
      </c>
      <c r="B15" s="9"/>
      <c r="C15" s="49"/>
      <c r="D15" s="8" t="s">
        <v>19</v>
      </c>
      <c r="E15" s="50">
        <v>0.59</v>
      </c>
      <c r="F15" s="9"/>
      <c r="G15" s="49"/>
      <c r="H15" s="8"/>
      <c r="I15" s="50"/>
      <c r="J15" s="8" t="s">
        <v>10</v>
      </c>
      <c r="K15" s="50">
        <v>0.33</v>
      </c>
      <c r="L15" s="79"/>
      <c r="M15" s="16"/>
      <c r="N15" s="82">
        <f>M15+K15+I15+G15+E15+C15</f>
        <v>0.91999999999999993</v>
      </c>
    </row>
    <row r="16" spans="1:14" x14ac:dyDescent="0.25">
      <c r="A16" s="86"/>
      <c r="B16" s="1"/>
      <c r="C16" s="87"/>
      <c r="D16" s="84" t="s">
        <v>27</v>
      </c>
      <c r="E16" s="87"/>
      <c r="F16" s="84"/>
      <c r="G16" s="87"/>
      <c r="H16" s="84"/>
      <c r="I16" s="87"/>
      <c r="J16" s="84" t="s">
        <v>27</v>
      </c>
      <c r="K16" s="87"/>
      <c r="L16" s="46"/>
      <c r="M16" s="88"/>
      <c r="N16" s="88"/>
    </row>
    <row r="17" spans="1:14" x14ac:dyDescent="0.25">
      <c r="A17" s="85">
        <v>6</v>
      </c>
      <c r="B17" s="9"/>
      <c r="C17" s="49"/>
      <c r="D17" s="8" t="s">
        <v>10</v>
      </c>
      <c r="E17" s="50">
        <v>0.33</v>
      </c>
      <c r="F17" s="9"/>
      <c r="G17" s="50"/>
      <c r="H17" s="8"/>
      <c r="I17" s="50"/>
      <c r="J17" s="8" t="s">
        <v>11</v>
      </c>
      <c r="K17" s="50">
        <v>1.05</v>
      </c>
      <c r="L17" s="54"/>
      <c r="M17" s="89"/>
      <c r="N17" s="82">
        <f>M17+K17+I17+G17+E17+C17</f>
        <v>1.3800000000000001</v>
      </c>
    </row>
    <row r="18" spans="1:14" x14ac:dyDescent="0.25">
      <c r="A18" s="46">
        <v>11</v>
      </c>
      <c r="B18" s="13" t="s">
        <v>28</v>
      </c>
      <c r="C18" s="12"/>
      <c r="D18" s="13"/>
      <c r="E18" s="13"/>
      <c r="F18" s="90" t="s">
        <v>28</v>
      </c>
      <c r="G18" s="12"/>
      <c r="H18" s="91"/>
      <c r="I18" s="91"/>
      <c r="J18" s="13" t="s">
        <v>28</v>
      </c>
      <c r="K18" s="11"/>
      <c r="L18" s="13"/>
      <c r="M18" s="13"/>
      <c r="N18" s="92"/>
    </row>
    <row r="19" spans="1:14" ht="24" x14ac:dyDescent="0.25">
      <c r="A19" s="54"/>
      <c r="B19" s="17" t="s">
        <v>11</v>
      </c>
      <c r="C19" s="16">
        <v>1.87</v>
      </c>
      <c r="D19" s="17"/>
      <c r="E19" s="17"/>
      <c r="F19" s="72" t="s">
        <v>29</v>
      </c>
      <c r="G19" s="16">
        <v>0.33</v>
      </c>
      <c r="H19" s="17"/>
      <c r="I19" s="17"/>
      <c r="J19" s="79" t="s">
        <v>10</v>
      </c>
      <c r="K19" s="15">
        <v>0.33</v>
      </c>
      <c r="L19" s="17"/>
      <c r="M19" s="17"/>
      <c r="N19" s="82">
        <f>C19+E19+G19+I19+K19</f>
        <v>2.5300000000000002</v>
      </c>
    </row>
    <row r="20" spans="1:14" ht="24.75" x14ac:dyDescent="0.25">
      <c r="A20" s="10"/>
      <c r="B20" s="93" t="s">
        <v>34</v>
      </c>
      <c r="C20" s="12"/>
      <c r="D20" s="93" t="s">
        <v>34</v>
      </c>
      <c r="E20" s="21"/>
      <c r="F20" s="93" t="s">
        <v>34</v>
      </c>
      <c r="G20" s="21"/>
      <c r="H20" s="93" t="s">
        <v>34</v>
      </c>
      <c r="I20" s="21"/>
      <c r="J20" s="93" t="s">
        <v>34</v>
      </c>
      <c r="K20" s="21"/>
      <c r="L20" s="90"/>
      <c r="M20" s="13"/>
      <c r="N20" s="11"/>
    </row>
    <row r="21" spans="1:14" x14ac:dyDescent="0.25">
      <c r="A21" s="14">
        <v>10.83</v>
      </c>
      <c r="B21" s="94"/>
      <c r="C21" s="16">
        <v>0.5</v>
      </c>
      <c r="D21" s="95"/>
      <c r="E21" s="25">
        <v>0.5</v>
      </c>
      <c r="F21" s="96"/>
      <c r="G21" s="25">
        <v>0.5</v>
      </c>
      <c r="H21" s="95"/>
      <c r="I21" s="25">
        <v>0.5</v>
      </c>
      <c r="J21" s="95"/>
      <c r="K21" s="25">
        <v>0.5</v>
      </c>
      <c r="L21" s="79"/>
      <c r="M21" s="17"/>
      <c r="N21" s="15">
        <f>C21+E21+G21+I21+K21+M21</f>
        <v>2.5</v>
      </c>
    </row>
    <row r="22" spans="1:14" x14ac:dyDescent="0.25">
      <c r="A22" s="26">
        <f>SUM(A4:A21)</f>
        <v>70.16</v>
      </c>
      <c r="B22" s="27" t="s">
        <v>9</v>
      </c>
      <c r="C22" s="28">
        <f>SUM(C4:C21)</f>
        <v>4.71</v>
      </c>
      <c r="D22" s="29"/>
      <c r="E22" s="28">
        <f>SUM(E4:E21)</f>
        <v>4.2799999999999994</v>
      </c>
      <c r="F22" s="30"/>
      <c r="G22" s="28">
        <f>SUM(G4:G21)</f>
        <v>1.49</v>
      </c>
      <c r="H22" s="32"/>
      <c r="I22" s="28">
        <f>SUM(I4:I21)</f>
        <v>2.58</v>
      </c>
      <c r="J22" s="32"/>
      <c r="K22" s="28">
        <f>SUM(K4:K21)</f>
        <v>3.12</v>
      </c>
      <c r="L22" s="33"/>
      <c r="M22" s="33"/>
      <c r="N22" s="28">
        <f>SUM(N4:N21)</f>
        <v>16.180000000000003</v>
      </c>
    </row>
    <row r="24" spans="1:14" x14ac:dyDescent="0.25">
      <c r="A24" s="34"/>
      <c r="B24" s="35"/>
      <c r="C24" s="1" t="s">
        <v>12</v>
      </c>
      <c r="D24" s="36"/>
      <c r="E24" s="35"/>
      <c r="F24" s="37"/>
      <c r="G24" s="35"/>
      <c r="H24" s="1" t="s">
        <v>13</v>
      </c>
      <c r="I24" s="35"/>
      <c r="J24" s="35"/>
      <c r="K24" s="35">
        <f>N22*4.33</f>
        <v>70.059400000000011</v>
      </c>
    </row>
    <row r="25" spans="1:14" x14ac:dyDescent="0.25">
      <c r="A25" s="1"/>
      <c r="B25" s="1"/>
      <c r="C25" s="1" t="s">
        <v>14</v>
      </c>
      <c r="D25" s="1"/>
      <c r="E25" s="1"/>
      <c r="F25" s="38" t="s">
        <v>31</v>
      </c>
      <c r="G25" s="39"/>
      <c r="I25" s="1"/>
      <c r="K25" s="1"/>
    </row>
    <row r="26" spans="1:14" x14ac:dyDescent="0.25">
      <c r="F26" t="s">
        <v>30</v>
      </c>
    </row>
    <row r="27" spans="1:14" x14ac:dyDescent="0.25">
      <c r="F27" t="s">
        <v>32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8"/>
    </sheetView>
  </sheetViews>
  <sheetFormatPr baseColWidth="10" defaultColWidth="9.140625" defaultRowHeight="15" x14ac:dyDescent="0.25"/>
  <cols>
    <col min="1" max="1" width="6.85546875" customWidth="1"/>
    <col min="2" max="2" width="16.85546875" customWidth="1"/>
    <col min="3" max="3" width="6" customWidth="1"/>
    <col min="4" max="4" width="12.7109375" customWidth="1"/>
    <col min="5" max="5" width="5.85546875" customWidth="1"/>
    <col min="6" max="6" width="13.7109375" customWidth="1"/>
    <col min="7" max="7" width="7.28515625" customWidth="1"/>
    <col min="8" max="8" width="14.140625" customWidth="1"/>
    <col min="9" max="9" width="5.28515625" customWidth="1"/>
    <col min="10" max="10" width="16.5703125" customWidth="1"/>
    <col min="11" max="12" width="5.7109375" customWidth="1"/>
    <col min="13" max="13" width="5.85546875" customWidth="1"/>
    <col min="14" max="14" width="5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  <c r="M3" s="5" t="s">
        <v>4</v>
      </c>
      <c r="N3" s="5" t="s">
        <v>9</v>
      </c>
    </row>
    <row r="4" spans="1:14" ht="18" customHeight="1" x14ac:dyDescent="0.25">
      <c r="A4" s="40"/>
      <c r="B4" s="41" t="s">
        <v>15</v>
      </c>
      <c r="C4" s="42"/>
      <c r="D4" s="7"/>
      <c r="E4" s="43"/>
      <c r="F4" s="6"/>
      <c r="G4" s="44"/>
      <c r="H4" s="7" t="s">
        <v>15</v>
      </c>
      <c r="I4" s="45"/>
      <c r="J4" s="7"/>
      <c r="K4" s="45"/>
      <c r="L4" s="46"/>
      <c r="M4" s="46"/>
      <c r="N4" s="11"/>
    </row>
    <row r="5" spans="1:14" ht="24" customHeight="1" x14ac:dyDescent="0.25">
      <c r="A5" s="47">
        <v>5.27</v>
      </c>
      <c r="B5" s="48" t="s">
        <v>10</v>
      </c>
      <c r="C5" s="49">
        <v>0.33</v>
      </c>
      <c r="D5" s="8"/>
      <c r="E5" s="50"/>
      <c r="F5" s="9"/>
      <c r="G5" s="51"/>
      <c r="H5" s="52" t="s">
        <v>16</v>
      </c>
      <c r="I5" s="51">
        <v>0.89</v>
      </c>
      <c r="J5" s="8"/>
      <c r="K5" s="53"/>
      <c r="L5" s="54"/>
      <c r="M5" s="54"/>
      <c r="N5" s="15">
        <f>C5+E5+G5+I5+K5</f>
        <v>1.22</v>
      </c>
    </row>
    <row r="6" spans="1:14" x14ac:dyDescent="0.25">
      <c r="A6" s="40"/>
      <c r="B6" s="55" t="s">
        <v>17</v>
      </c>
      <c r="C6" s="42"/>
      <c r="D6" s="56"/>
      <c r="E6" s="43"/>
      <c r="F6" s="55"/>
      <c r="G6" s="44"/>
      <c r="H6" s="57" t="s">
        <v>18</v>
      </c>
      <c r="I6" s="44"/>
      <c r="J6" s="56"/>
      <c r="K6" s="45"/>
      <c r="L6" s="58"/>
      <c r="M6" s="46"/>
      <c r="N6" s="11"/>
    </row>
    <row r="7" spans="1:14" x14ac:dyDescent="0.25">
      <c r="A7" s="47">
        <v>5.91</v>
      </c>
      <c r="B7" s="59" t="s">
        <v>10</v>
      </c>
      <c r="C7" s="49">
        <v>0.5</v>
      </c>
      <c r="D7" s="60"/>
      <c r="E7" s="50"/>
      <c r="F7" s="59"/>
      <c r="G7" s="51"/>
      <c r="H7" s="61" t="s">
        <v>19</v>
      </c>
      <c r="I7" s="51">
        <v>0.86</v>
      </c>
      <c r="J7" s="60"/>
      <c r="K7" s="53"/>
      <c r="L7" s="62"/>
      <c r="M7" s="54"/>
      <c r="N7" s="15">
        <f>C7+E7+G7+I7+K7</f>
        <v>1.3599999999999999</v>
      </c>
    </row>
    <row r="8" spans="1:14" ht="24" x14ac:dyDescent="0.25">
      <c r="A8" s="10"/>
      <c r="B8" s="63"/>
      <c r="C8" s="64"/>
      <c r="D8" s="65" t="s">
        <v>20</v>
      </c>
      <c r="E8" s="66"/>
      <c r="F8" s="65"/>
      <c r="G8" s="64"/>
      <c r="H8" s="63"/>
      <c r="I8" s="64"/>
      <c r="J8" s="65" t="s">
        <v>20</v>
      </c>
      <c r="K8" s="67"/>
      <c r="L8" s="68"/>
      <c r="M8" s="68"/>
      <c r="N8" s="69"/>
    </row>
    <row r="9" spans="1:14" x14ac:dyDescent="0.25">
      <c r="A9" s="14">
        <v>5</v>
      </c>
      <c r="B9" s="70"/>
      <c r="C9" s="71"/>
      <c r="D9" s="72" t="s">
        <v>11</v>
      </c>
      <c r="E9" s="25">
        <v>0.9</v>
      </c>
      <c r="F9" s="72"/>
      <c r="G9" s="71"/>
      <c r="H9" s="72"/>
      <c r="I9" s="71"/>
      <c r="J9" s="72" t="s">
        <v>10</v>
      </c>
      <c r="K9" s="73">
        <v>0.25</v>
      </c>
      <c r="L9" s="72"/>
      <c r="M9" s="72"/>
      <c r="N9" s="71">
        <f>C9+E9+G9+I9+K9+M9</f>
        <v>1.1499999999999999</v>
      </c>
    </row>
    <row r="10" spans="1:14" x14ac:dyDescent="0.25">
      <c r="A10" s="10"/>
      <c r="B10" s="18" t="s">
        <v>21</v>
      </c>
      <c r="C10" s="19"/>
      <c r="D10" s="13"/>
      <c r="E10" s="20"/>
      <c r="F10" s="13" t="s">
        <v>21</v>
      </c>
      <c r="G10" s="21"/>
      <c r="H10" s="13"/>
      <c r="I10" s="21"/>
      <c r="J10" s="13" t="s">
        <v>21</v>
      </c>
      <c r="K10" s="12"/>
      <c r="L10" s="13"/>
      <c r="M10" s="13"/>
      <c r="N10" s="11"/>
    </row>
    <row r="11" spans="1:14" x14ac:dyDescent="0.25">
      <c r="A11" s="14">
        <v>7.95</v>
      </c>
      <c r="B11" s="22" t="s">
        <v>11</v>
      </c>
      <c r="C11" s="23">
        <v>1.18</v>
      </c>
      <c r="D11" s="17"/>
      <c r="E11" s="24"/>
      <c r="F11" s="17" t="s">
        <v>10</v>
      </c>
      <c r="G11" s="25">
        <v>0.33</v>
      </c>
      <c r="H11" s="17"/>
      <c r="I11" s="25"/>
      <c r="J11" s="17" t="s">
        <v>10</v>
      </c>
      <c r="K11" s="16">
        <v>0.33</v>
      </c>
      <c r="L11" s="17"/>
      <c r="M11" s="17"/>
      <c r="N11" s="71">
        <f>C11+E11+G11+I11+K11+M11</f>
        <v>1.84</v>
      </c>
    </row>
    <row r="12" spans="1:14" x14ac:dyDescent="0.25">
      <c r="A12" s="26">
        <f>SUM(A4:A11)</f>
        <v>24.13</v>
      </c>
      <c r="B12" s="27" t="s">
        <v>9</v>
      </c>
      <c r="C12" s="28">
        <f>SUM(C4:C11)</f>
        <v>2.0099999999999998</v>
      </c>
      <c r="D12" s="29"/>
      <c r="E12" s="28">
        <f>SUM(E4:E11)</f>
        <v>0.9</v>
      </c>
      <c r="F12" s="30"/>
      <c r="G12" s="31">
        <f>SUM(G4:G11)</f>
        <v>0.33</v>
      </c>
      <c r="H12" s="32"/>
      <c r="I12" s="31">
        <f>SUM(I4:I11)</f>
        <v>1.75</v>
      </c>
      <c r="J12" s="32"/>
      <c r="K12" s="31">
        <f>SUM(K4:K11)</f>
        <v>0.58000000000000007</v>
      </c>
      <c r="L12" s="33"/>
      <c r="M12" s="33"/>
      <c r="N12" s="31">
        <f>SUM(N4:N11)</f>
        <v>5.57</v>
      </c>
    </row>
    <row r="14" spans="1:14" x14ac:dyDescent="0.25">
      <c r="A14" s="34"/>
      <c r="B14" s="35"/>
      <c r="C14" s="1" t="s">
        <v>12</v>
      </c>
      <c r="D14" s="36"/>
      <c r="E14" s="35"/>
      <c r="F14" s="37"/>
      <c r="G14" s="35"/>
      <c r="H14" s="1" t="s">
        <v>13</v>
      </c>
      <c r="I14" s="35"/>
      <c r="J14" s="35"/>
      <c r="K14" s="35">
        <f>N12*4.33</f>
        <v>24.118100000000002</v>
      </c>
    </row>
    <row r="15" spans="1:14" x14ac:dyDescent="0.25">
      <c r="A15" s="1"/>
      <c r="B15" s="1"/>
      <c r="C15" s="1" t="s">
        <v>14</v>
      </c>
      <c r="D15" s="1"/>
      <c r="E15" s="1"/>
      <c r="F15" s="38" t="s">
        <v>22</v>
      </c>
      <c r="G15" s="39"/>
      <c r="I15" s="1"/>
      <c r="K15" s="1"/>
    </row>
    <row r="17" spans="6:6" x14ac:dyDescent="0.25">
      <c r="F17" t="s">
        <v>30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4" workbookViewId="0">
      <selection activeCell="N35" sqref="N35"/>
    </sheetView>
  </sheetViews>
  <sheetFormatPr baseColWidth="10" defaultRowHeight="15" x14ac:dyDescent="0.25"/>
  <cols>
    <col min="1" max="1" width="8.28515625" customWidth="1"/>
    <col min="3" max="3" width="7.7109375" customWidth="1"/>
    <col min="5" max="5" width="6.85546875" customWidth="1"/>
    <col min="7" max="7" width="7.5703125" customWidth="1"/>
    <col min="9" max="9" width="7.140625" customWidth="1"/>
    <col min="11" max="11" width="8.140625" customWidth="1"/>
    <col min="13" max="13" width="7" customWidth="1"/>
    <col min="14" max="14" width="7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241"/>
      <c r="B3" s="229"/>
      <c r="C3" s="230"/>
      <c r="D3" s="229" t="s">
        <v>118</v>
      </c>
      <c r="E3" s="340"/>
      <c r="F3" s="229"/>
      <c r="G3" s="340"/>
      <c r="H3" s="229"/>
      <c r="I3" s="230"/>
      <c r="J3" s="229" t="s">
        <v>119</v>
      </c>
      <c r="K3" s="340"/>
      <c r="L3" s="229"/>
      <c r="M3" s="341"/>
      <c r="N3" s="340"/>
    </row>
    <row r="4" spans="1:14" x14ac:dyDescent="0.25">
      <c r="A4" s="242">
        <v>5.41</v>
      </c>
      <c r="B4" s="224"/>
      <c r="C4" s="225"/>
      <c r="D4" s="224" t="s">
        <v>11</v>
      </c>
      <c r="E4" s="251">
        <v>1</v>
      </c>
      <c r="F4" s="224"/>
      <c r="G4" s="251"/>
      <c r="H4" s="224"/>
      <c r="I4" s="225"/>
      <c r="J4" s="224" t="s">
        <v>25</v>
      </c>
      <c r="K4" s="251">
        <v>0.25</v>
      </c>
      <c r="L4" s="224"/>
      <c r="M4" s="253"/>
      <c r="N4" s="251">
        <f>E4+K4</f>
        <v>1.25</v>
      </c>
    </row>
    <row r="5" spans="1:14" ht="68.25" x14ac:dyDescent="0.25">
      <c r="A5" s="241"/>
      <c r="B5" s="229"/>
      <c r="C5" s="230"/>
      <c r="D5" s="229"/>
      <c r="E5" s="340"/>
      <c r="F5" s="229"/>
      <c r="G5" s="340"/>
      <c r="H5" s="229"/>
      <c r="I5" s="230"/>
      <c r="J5" s="229" t="s">
        <v>120</v>
      </c>
      <c r="K5" s="340"/>
      <c r="L5" s="229"/>
      <c r="M5" s="341"/>
      <c r="N5" s="340"/>
    </row>
    <row r="6" spans="1:14" x14ac:dyDescent="0.25">
      <c r="A6" s="242">
        <v>1</v>
      </c>
      <c r="B6" s="224"/>
      <c r="C6" s="225"/>
      <c r="D6" s="224"/>
      <c r="E6" s="251"/>
      <c r="F6" s="224"/>
      <c r="G6" s="251"/>
      <c r="H6" s="224"/>
      <c r="I6" s="225"/>
      <c r="J6" s="224"/>
      <c r="K6" s="251">
        <v>0.23</v>
      </c>
      <c r="L6" s="224"/>
      <c r="M6" s="253"/>
      <c r="N6" s="251">
        <v>0.23</v>
      </c>
    </row>
    <row r="7" spans="1:14" x14ac:dyDescent="0.25">
      <c r="A7" s="334"/>
      <c r="B7" s="342"/>
      <c r="C7" s="250"/>
      <c r="D7" s="343" t="s">
        <v>139</v>
      </c>
      <c r="E7" s="245"/>
      <c r="F7" s="344"/>
      <c r="G7" s="344"/>
      <c r="H7" s="345"/>
      <c r="I7" s="246"/>
      <c r="J7" s="343" t="s">
        <v>139</v>
      </c>
      <c r="K7" s="346"/>
      <c r="L7" s="249"/>
      <c r="M7" s="249"/>
      <c r="N7" s="245"/>
    </row>
    <row r="8" spans="1:14" x14ac:dyDescent="0.25">
      <c r="A8" s="337">
        <f>N8*4.33</f>
        <v>10.824999999999999</v>
      </c>
      <c r="B8" s="224"/>
      <c r="C8" s="225"/>
      <c r="D8" s="253" t="s">
        <v>10</v>
      </c>
      <c r="E8" s="251">
        <v>0.5</v>
      </c>
      <c r="F8" s="224"/>
      <c r="G8" s="253"/>
      <c r="H8" s="253"/>
      <c r="I8" s="225"/>
      <c r="J8" s="253" t="s">
        <v>11</v>
      </c>
      <c r="K8" s="251">
        <v>2</v>
      </c>
      <c r="L8" s="253"/>
      <c r="M8" s="253"/>
      <c r="N8" s="251">
        <f>K8+I8+G8+E8+C8</f>
        <v>2.5</v>
      </c>
    </row>
    <row r="9" spans="1:14" x14ac:dyDescent="0.25">
      <c r="A9" s="334"/>
      <c r="B9" s="347"/>
      <c r="C9" s="250"/>
      <c r="D9" s="348" t="s">
        <v>139</v>
      </c>
      <c r="E9" s="245"/>
      <c r="F9" s="344"/>
      <c r="G9" s="344"/>
      <c r="H9" s="345"/>
      <c r="I9" s="250"/>
      <c r="J9" s="347"/>
      <c r="K9" s="245"/>
      <c r="L9" s="249"/>
      <c r="M9" s="249"/>
      <c r="N9" s="245"/>
    </row>
    <row r="10" spans="1:14" ht="45.75" x14ac:dyDescent="0.25">
      <c r="A10" s="337">
        <v>1.5</v>
      </c>
      <c r="B10" s="224"/>
      <c r="C10" s="225"/>
      <c r="D10" s="224" t="s">
        <v>140</v>
      </c>
      <c r="E10" s="349">
        <f>1.5/4.33</f>
        <v>0.3464203233256351</v>
      </c>
      <c r="F10" s="224"/>
      <c r="G10" s="253"/>
      <c r="H10" s="253"/>
      <c r="I10" s="225"/>
      <c r="J10" s="253"/>
      <c r="K10" s="251"/>
      <c r="L10" s="224"/>
      <c r="M10" s="253"/>
      <c r="N10" s="349">
        <f>K10+I10+G10+E10+C10</f>
        <v>0.3464203233256351</v>
      </c>
    </row>
    <row r="11" spans="1:14" x14ac:dyDescent="0.25">
      <c r="A11" s="241"/>
      <c r="B11" s="229"/>
      <c r="C11" s="230"/>
      <c r="D11" s="229" t="s">
        <v>139</v>
      </c>
      <c r="E11" s="340"/>
      <c r="F11" s="344"/>
      <c r="G11" s="344"/>
      <c r="H11" s="345"/>
      <c r="I11" s="230"/>
      <c r="J11" s="229"/>
      <c r="K11" s="340"/>
      <c r="L11" s="229"/>
      <c r="M11" s="341"/>
      <c r="N11" s="340"/>
    </row>
    <row r="12" spans="1:14" ht="23.25" x14ac:dyDescent="0.25">
      <c r="A12" s="242">
        <v>2.17</v>
      </c>
      <c r="B12" s="224"/>
      <c r="C12" s="225"/>
      <c r="D12" s="224" t="s">
        <v>141</v>
      </c>
      <c r="E12" s="251">
        <v>0.5</v>
      </c>
      <c r="F12" s="224"/>
      <c r="G12" s="253"/>
      <c r="H12" s="224"/>
      <c r="I12" s="225"/>
      <c r="J12" s="224"/>
      <c r="K12" s="251"/>
      <c r="L12" s="224"/>
      <c r="M12" s="253"/>
      <c r="N12" s="251">
        <v>0.5</v>
      </c>
    </row>
    <row r="13" spans="1:14" ht="23.25" x14ac:dyDescent="0.25">
      <c r="A13" s="101"/>
      <c r="B13" s="348" t="s">
        <v>121</v>
      </c>
      <c r="C13" s="340"/>
      <c r="D13" s="348" t="s">
        <v>121</v>
      </c>
      <c r="E13" s="350"/>
      <c r="F13" s="348" t="s">
        <v>121</v>
      </c>
      <c r="G13" s="350"/>
      <c r="H13" s="348" t="s">
        <v>121</v>
      </c>
      <c r="I13" s="350"/>
      <c r="J13" s="348" t="s">
        <v>121</v>
      </c>
      <c r="K13" s="350"/>
      <c r="L13" s="348" t="s">
        <v>121</v>
      </c>
      <c r="M13" s="350"/>
      <c r="N13" s="340"/>
    </row>
    <row r="14" spans="1:14" ht="34.5" x14ac:dyDescent="0.25">
      <c r="A14" s="47">
        <v>14.5</v>
      </c>
      <c r="B14" s="351" t="s">
        <v>10</v>
      </c>
      <c r="C14" s="251">
        <v>0.33</v>
      </c>
      <c r="D14" s="351" t="s">
        <v>122</v>
      </c>
      <c r="E14" s="352">
        <v>1.69</v>
      </c>
      <c r="F14" s="351" t="s">
        <v>10</v>
      </c>
      <c r="G14" s="352">
        <v>0.33</v>
      </c>
      <c r="H14" s="351" t="s">
        <v>10</v>
      </c>
      <c r="I14" s="352">
        <v>0.33</v>
      </c>
      <c r="J14" s="351" t="s">
        <v>10</v>
      </c>
      <c r="K14" s="352">
        <v>0.33</v>
      </c>
      <c r="L14" s="351" t="s">
        <v>10</v>
      </c>
      <c r="M14" s="352">
        <v>0.33</v>
      </c>
      <c r="N14" s="251">
        <f>C14+E14+G14+I14+K14+M14</f>
        <v>3.3400000000000003</v>
      </c>
    </row>
    <row r="15" spans="1:14" x14ac:dyDescent="0.25">
      <c r="A15" s="245"/>
      <c r="B15" s="240"/>
      <c r="C15" s="245"/>
      <c r="D15" s="240" t="s">
        <v>123</v>
      </c>
      <c r="E15" s="246"/>
      <c r="F15" s="240"/>
      <c r="G15" s="248"/>
      <c r="H15" s="240"/>
      <c r="I15" s="248"/>
      <c r="J15" s="240" t="s">
        <v>124</v>
      </c>
      <c r="K15" s="248"/>
      <c r="L15" s="249"/>
      <c r="M15" s="249"/>
      <c r="N15" s="250"/>
    </row>
    <row r="16" spans="1:14" x14ac:dyDescent="0.25">
      <c r="A16" s="251">
        <v>4.8899999999999997</v>
      </c>
      <c r="B16" s="252"/>
      <c r="C16" s="251"/>
      <c r="D16" s="253" t="s">
        <v>11</v>
      </c>
      <c r="E16" s="225">
        <v>0.8</v>
      </c>
      <c r="F16" s="224"/>
      <c r="G16" s="255"/>
      <c r="H16" s="253"/>
      <c r="I16" s="255"/>
      <c r="J16" s="253" t="s">
        <v>10</v>
      </c>
      <c r="K16" s="255">
        <v>0.33</v>
      </c>
      <c r="L16" s="253"/>
      <c r="M16" s="253"/>
      <c r="N16" s="225">
        <f>C16+E16+G16+I16+K16</f>
        <v>1.1300000000000001</v>
      </c>
    </row>
    <row r="17" spans="1:14" x14ac:dyDescent="0.25">
      <c r="A17" s="256">
        <v>4.5</v>
      </c>
      <c r="B17" s="257"/>
      <c r="C17" s="258"/>
      <c r="D17" s="240" t="s">
        <v>125</v>
      </c>
      <c r="E17" s="259"/>
      <c r="F17" s="260"/>
      <c r="G17" s="262"/>
      <c r="H17" s="257"/>
      <c r="I17" s="262"/>
      <c r="J17" s="240" t="s">
        <v>125</v>
      </c>
      <c r="K17" s="262"/>
      <c r="L17" s="257"/>
      <c r="M17" s="257"/>
      <c r="N17" s="259"/>
    </row>
    <row r="18" spans="1:14" x14ac:dyDescent="0.25">
      <c r="A18" s="263"/>
      <c r="B18" s="264"/>
      <c r="C18" s="150"/>
      <c r="D18" s="253" t="s">
        <v>10</v>
      </c>
      <c r="E18" s="265">
        <v>0.37</v>
      </c>
      <c r="F18" s="266"/>
      <c r="G18" s="268"/>
      <c r="H18" s="266"/>
      <c r="I18" s="268"/>
      <c r="J18" s="253" t="s">
        <v>11</v>
      </c>
      <c r="K18" s="268">
        <v>0.66</v>
      </c>
      <c r="L18" s="264"/>
      <c r="M18" s="264"/>
      <c r="N18" s="265">
        <f t="shared" ref="N18" si="0">C18+E18+G18+I18+K18</f>
        <v>1.03</v>
      </c>
    </row>
    <row r="19" spans="1:14" ht="23.25" x14ac:dyDescent="0.25">
      <c r="A19" s="241"/>
      <c r="B19" s="229"/>
      <c r="C19" s="230"/>
      <c r="D19" s="229"/>
      <c r="E19" s="340"/>
      <c r="F19" s="229"/>
      <c r="G19" s="340"/>
      <c r="H19" s="229" t="s">
        <v>126</v>
      </c>
      <c r="I19" s="230"/>
      <c r="J19" s="229"/>
      <c r="K19" s="340"/>
      <c r="L19" s="229"/>
      <c r="M19" s="341"/>
      <c r="N19" s="340"/>
    </row>
    <row r="20" spans="1:14" x14ac:dyDescent="0.25">
      <c r="A20" s="242">
        <v>6.49</v>
      </c>
      <c r="B20" s="224"/>
      <c r="C20" s="225"/>
      <c r="D20" s="224"/>
      <c r="E20" s="251"/>
      <c r="F20" s="224"/>
      <c r="G20" s="251"/>
      <c r="H20" s="224"/>
      <c r="I20" s="225">
        <v>1.5</v>
      </c>
      <c r="J20" s="224"/>
      <c r="K20" s="251"/>
      <c r="L20" s="224"/>
      <c r="M20" s="253"/>
      <c r="N20" s="251">
        <v>1.5</v>
      </c>
    </row>
    <row r="21" spans="1:14" x14ac:dyDescent="0.25">
      <c r="A21" s="269"/>
      <c r="B21" s="270"/>
      <c r="C21" s="271"/>
      <c r="D21" s="272"/>
      <c r="E21" s="273"/>
      <c r="F21" s="270"/>
      <c r="G21" s="275"/>
      <c r="H21" s="270"/>
      <c r="I21" s="275"/>
      <c r="J21" s="240" t="s">
        <v>127</v>
      </c>
      <c r="K21" s="275"/>
      <c r="L21" s="276"/>
      <c r="M21" s="276"/>
      <c r="N21" s="277"/>
    </row>
    <row r="22" spans="1:14" ht="34.5" x14ac:dyDescent="0.25">
      <c r="A22" s="278">
        <v>3.5</v>
      </c>
      <c r="B22" s="266"/>
      <c r="C22" s="150"/>
      <c r="D22" s="279"/>
      <c r="E22" s="280"/>
      <c r="F22" s="266"/>
      <c r="G22" s="282"/>
      <c r="H22" s="266"/>
      <c r="I22" s="282"/>
      <c r="J22" s="351" t="s">
        <v>128</v>
      </c>
      <c r="K22" s="282">
        <v>0.81</v>
      </c>
      <c r="L22" s="264"/>
      <c r="M22" s="264"/>
      <c r="N22" s="225">
        <f>C22+E22+G22+I22+K22</f>
        <v>0.81</v>
      </c>
    </row>
    <row r="23" spans="1:14" x14ac:dyDescent="0.25">
      <c r="A23" s="283"/>
      <c r="B23" s="260"/>
      <c r="C23" s="258"/>
      <c r="D23" s="284"/>
      <c r="E23" s="285"/>
      <c r="F23" s="260"/>
      <c r="G23" s="287"/>
      <c r="H23" s="260"/>
      <c r="I23" s="287"/>
      <c r="J23" s="240" t="s">
        <v>129</v>
      </c>
      <c r="K23" s="287"/>
      <c r="L23" s="257"/>
      <c r="M23" s="257"/>
      <c r="N23" s="250"/>
    </row>
    <row r="24" spans="1:14" x14ac:dyDescent="0.25">
      <c r="A24" s="278">
        <v>0.66</v>
      </c>
      <c r="B24" s="266"/>
      <c r="C24" s="150"/>
      <c r="D24" s="279"/>
      <c r="E24" s="280"/>
      <c r="F24" s="266"/>
      <c r="G24" s="282"/>
      <c r="H24" s="266"/>
      <c r="I24" s="282"/>
      <c r="J24" s="224" t="s">
        <v>130</v>
      </c>
      <c r="K24" s="282">
        <v>0.15</v>
      </c>
      <c r="L24" s="264"/>
      <c r="M24" s="264"/>
      <c r="N24" s="225">
        <f>C24+E24+G24+I24+K24</f>
        <v>0.15</v>
      </c>
    </row>
    <row r="25" spans="1:14" ht="24.75" x14ac:dyDescent="0.25">
      <c r="A25" s="283"/>
      <c r="B25" s="260" t="s">
        <v>131</v>
      </c>
      <c r="C25" s="258"/>
      <c r="D25" s="284"/>
      <c r="E25" s="285"/>
      <c r="F25" s="260"/>
      <c r="G25" s="287"/>
      <c r="H25" s="260" t="s">
        <v>131</v>
      </c>
      <c r="I25" s="287"/>
      <c r="J25" s="249"/>
      <c r="K25" s="287"/>
      <c r="L25" s="257"/>
      <c r="M25" s="257"/>
      <c r="N25" s="250"/>
    </row>
    <row r="26" spans="1:14" x14ac:dyDescent="0.25">
      <c r="A26" s="278">
        <v>4.9800000000000004</v>
      </c>
      <c r="B26" s="266" t="s">
        <v>11</v>
      </c>
      <c r="C26" s="150">
        <v>0.75</v>
      </c>
      <c r="D26" s="279"/>
      <c r="E26" s="280"/>
      <c r="F26" s="266"/>
      <c r="G26" s="282"/>
      <c r="H26" s="266" t="s">
        <v>25</v>
      </c>
      <c r="I26" s="282">
        <v>0.4</v>
      </c>
      <c r="J26" s="264"/>
      <c r="K26" s="282"/>
      <c r="L26" s="264"/>
      <c r="M26" s="264"/>
      <c r="N26" s="225">
        <v>1.1499999999999999</v>
      </c>
    </row>
    <row r="27" spans="1:14" ht="19.5" x14ac:dyDescent="0.25">
      <c r="A27" s="290"/>
      <c r="B27" s="353"/>
      <c r="C27" s="354"/>
      <c r="D27" s="355"/>
      <c r="E27" s="356"/>
      <c r="F27" s="357" t="s">
        <v>132</v>
      </c>
      <c r="G27" s="358"/>
      <c r="H27" s="353"/>
      <c r="I27" s="359"/>
      <c r="J27" s="353"/>
      <c r="K27" s="354"/>
      <c r="L27" s="353"/>
      <c r="M27" s="353"/>
      <c r="N27" s="360"/>
    </row>
    <row r="28" spans="1:14" x14ac:dyDescent="0.25">
      <c r="A28" s="298">
        <v>3.74</v>
      </c>
      <c r="B28" s="361"/>
      <c r="C28" s="362"/>
      <c r="D28" s="363"/>
      <c r="E28" s="364"/>
      <c r="F28" s="365" t="s">
        <v>11</v>
      </c>
      <c r="G28" s="366">
        <v>0.86</v>
      </c>
      <c r="H28" s="361"/>
      <c r="I28" s="367"/>
      <c r="J28" s="361"/>
      <c r="K28" s="362"/>
      <c r="L28" s="361"/>
      <c r="M28" s="361"/>
      <c r="N28" s="368">
        <v>0.86</v>
      </c>
    </row>
    <row r="29" spans="1:14" x14ac:dyDescent="0.25">
      <c r="A29" s="306"/>
      <c r="B29" s="369"/>
      <c r="C29" s="370"/>
      <c r="D29" s="371" t="s">
        <v>134</v>
      </c>
      <c r="E29" s="372"/>
      <c r="F29" s="369"/>
      <c r="G29" s="373"/>
      <c r="H29" s="369"/>
      <c r="I29" s="374"/>
      <c r="J29" s="375" t="s">
        <v>135</v>
      </c>
      <c r="K29" s="374"/>
      <c r="L29" s="375"/>
      <c r="M29" s="375"/>
      <c r="N29" s="376"/>
    </row>
    <row r="30" spans="1:14" x14ac:dyDescent="0.25">
      <c r="A30" s="314">
        <v>5</v>
      </c>
      <c r="B30" s="377"/>
      <c r="C30" s="378"/>
      <c r="D30" s="379" t="s">
        <v>10</v>
      </c>
      <c r="E30" s="380">
        <v>0.33</v>
      </c>
      <c r="F30" s="377"/>
      <c r="G30" s="381"/>
      <c r="H30" s="377"/>
      <c r="I30" s="382"/>
      <c r="J30" s="383" t="s">
        <v>19</v>
      </c>
      <c r="K30" s="382">
        <v>0.82</v>
      </c>
      <c r="L30" s="383"/>
      <c r="M30" s="383"/>
      <c r="N30" s="384">
        <v>1.1499999999999999</v>
      </c>
    </row>
    <row r="31" spans="1:14" x14ac:dyDescent="0.25">
      <c r="A31" s="269"/>
      <c r="B31" s="272" t="s">
        <v>136</v>
      </c>
      <c r="C31" s="328"/>
      <c r="D31" s="272"/>
      <c r="E31" s="273"/>
      <c r="F31" s="270"/>
      <c r="G31" s="328"/>
      <c r="H31" s="270"/>
      <c r="I31" s="275"/>
      <c r="J31" s="276"/>
      <c r="K31" s="275"/>
      <c r="L31" s="276"/>
      <c r="M31" s="276"/>
      <c r="N31" s="277"/>
    </row>
    <row r="32" spans="1:14" ht="36.75" x14ac:dyDescent="0.25">
      <c r="A32" s="278">
        <v>3.96</v>
      </c>
      <c r="B32" s="332" t="s">
        <v>137</v>
      </c>
      <c r="C32" s="333">
        <v>0.91</v>
      </c>
      <c r="D32" s="332"/>
      <c r="E32" s="280"/>
      <c r="F32" s="266"/>
      <c r="G32" s="333"/>
      <c r="H32" s="266"/>
      <c r="I32" s="282"/>
      <c r="J32" s="264"/>
      <c r="K32" s="282"/>
      <c r="L32" s="264"/>
      <c r="M32" s="264"/>
      <c r="N32" s="225">
        <f>C32+E32+G32+I32+K32</f>
        <v>0.91</v>
      </c>
    </row>
    <row r="33" spans="1:14" x14ac:dyDescent="0.25">
      <c r="A33" s="271"/>
      <c r="B33" s="270"/>
      <c r="C33" s="271"/>
      <c r="D33" s="329" t="s">
        <v>138</v>
      </c>
      <c r="E33" s="277"/>
      <c r="F33" s="270"/>
      <c r="G33" s="271"/>
      <c r="H33" s="270"/>
      <c r="I33" s="331"/>
      <c r="J33" s="270" t="s">
        <v>138</v>
      </c>
      <c r="K33" s="331"/>
      <c r="L33" s="270"/>
      <c r="M33" s="276"/>
      <c r="N33" s="277"/>
    </row>
    <row r="34" spans="1:14" x14ac:dyDescent="0.25">
      <c r="A34" s="150">
        <v>5.76</v>
      </c>
      <c r="B34" s="266"/>
      <c r="C34" s="150"/>
      <c r="D34" s="279" t="s">
        <v>11</v>
      </c>
      <c r="E34" s="280">
        <v>1</v>
      </c>
      <c r="F34" s="266"/>
      <c r="G34" s="333"/>
      <c r="H34" s="266"/>
      <c r="I34" s="282"/>
      <c r="J34" s="264" t="s">
        <v>10</v>
      </c>
      <c r="K34" s="282">
        <v>0.33</v>
      </c>
      <c r="L34" s="264"/>
      <c r="M34" s="264"/>
      <c r="N34" s="225">
        <f>C34+E34+G34+I34+K34</f>
        <v>1.33</v>
      </c>
    </row>
    <row r="35" spans="1:14" x14ac:dyDescent="0.25">
      <c r="A35" s="156">
        <v>78.89</v>
      </c>
      <c r="B35" s="223" t="s">
        <v>9</v>
      </c>
      <c r="C35" s="225">
        <f>SUM(C3:C34)</f>
        <v>1.9900000000000002</v>
      </c>
      <c r="D35" s="385"/>
      <c r="E35" s="386">
        <v>6.54</v>
      </c>
      <c r="F35" s="387"/>
      <c r="G35" s="251">
        <f>SUM(G3:G34)</f>
        <v>1.19</v>
      </c>
      <c r="H35" s="223"/>
      <c r="I35" s="225">
        <f>SUM(I3:I34)</f>
        <v>2.23</v>
      </c>
      <c r="J35" s="223"/>
      <c r="K35" s="386">
        <f>SUM(K3:K34)</f>
        <v>5.910000000000001</v>
      </c>
      <c r="L35" s="385"/>
      <c r="M35" s="385">
        <v>0.33</v>
      </c>
      <c r="N35" s="251">
        <v>18.190000000000001</v>
      </c>
    </row>
    <row r="36" spans="1:14" x14ac:dyDescent="0.25">
      <c r="A36" s="1"/>
      <c r="B36" s="1"/>
      <c r="C36" s="1"/>
      <c r="D36" s="1"/>
      <c r="E36" s="1"/>
      <c r="F36" s="2"/>
      <c r="G36" s="1"/>
      <c r="H36" s="1"/>
      <c r="I36" s="1"/>
      <c r="J36" s="34"/>
      <c r="K36" s="1"/>
      <c r="L36" s="1"/>
      <c r="M36" s="1"/>
      <c r="N36" s="1"/>
    </row>
    <row r="37" spans="1:14" x14ac:dyDescent="0.25">
      <c r="A37" s="1"/>
      <c r="B37" s="1" t="s">
        <v>12</v>
      </c>
      <c r="C37" s="1"/>
      <c r="D37" s="1"/>
      <c r="E37" s="1"/>
      <c r="F37" s="39"/>
      <c r="G37" s="1"/>
      <c r="H37" s="1" t="s">
        <v>13</v>
      </c>
      <c r="I37" s="1"/>
      <c r="J37" s="34"/>
      <c r="K37" s="160"/>
      <c r="L37" s="160"/>
      <c r="M37" s="160"/>
      <c r="N37" s="1"/>
    </row>
    <row r="38" spans="1:14" x14ac:dyDescent="0.25">
      <c r="A38" s="1"/>
      <c r="B38" s="1" t="s">
        <v>14</v>
      </c>
      <c r="C38" s="1"/>
      <c r="D38" s="1" t="str">
        <f>B1</f>
        <v>YARITZA MONSALVE FRANCO</v>
      </c>
      <c r="E38" s="1"/>
      <c r="F38" s="39">
        <v>44991</v>
      </c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 t="s">
        <v>75</v>
      </c>
      <c r="C39" s="1"/>
      <c r="D39" s="1"/>
      <c r="E39" s="1"/>
      <c r="F39" s="394"/>
      <c r="G39" s="394"/>
      <c r="H39" s="394"/>
      <c r="I39" s="394"/>
      <c r="J39" s="394"/>
      <c r="K39" s="394"/>
      <c r="L39" s="1"/>
      <c r="M39" s="1"/>
      <c r="N39" s="1"/>
    </row>
  </sheetData>
  <mergeCells count="1">
    <mergeCell ref="F39:K39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9"/>
    </sheetView>
  </sheetViews>
  <sheetFormatPr baseColWidth="10" defaultRowHeight="15" x14ac:dyDescent="0.25"/>
  <cols>
    <col min="1" max="1" width="7.7109375" customWidth="1"/>
    <col min="3" max="3" width="7.85546875" customWidth="1"/>
    <col min="5" max="5" width="7.42578125" customWidth="1"/>
    <col min="7" max="7" width="8.140625" customWidth="1"/>
    <col min="9" max="9" width="8" customWidth="1"/>
    <col min="11" max="11" width="7" customWidth="1"/>
    <col min="13" max="14" width="8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241"/>
      <c r="B3" s="229"/>
      <c r="C3" s="230"/>
      <c r="D3" s="229" t="s">
        <v>118</v>
      </c>
      <c r="E3" s="340"/>
      <c r="F3" s="229"/>
      <c r="G3" s="340"/>
      <c r="H3" s="229"/>
      <c r="I3" s="230"/>
      <c r="J3" s="229" t="s">
        <v>119</v>
      </c>
      <c r="K3" s="340"/>
      <c r="L3" s="229"/>
      <c r="M3" s="341"/>
      <c r="N3" s="340"/>
    </row>
    <row r="4" spans="1:14" x14ac:dyDescent="0.25">
      <c r="A4" s="242">
        <v>5.41</v>
      </c>
      <c r="B4" s="224"/>
      <c r="C4" s="225"/>
      <c r="D4" s="224" t="s">
        <v>11</v>
      </c>
      <c r="E4" s="251">
        <v>1</v>
      </c>
      <c r="F4" s="224"/>
      <c r="G4" s="251"/>
      <c r="H4" s="224"/>
      <c r="I4" s="225"/>
      <c r="J4" s="224" t="s">
        <v>25</v>
      </c>
      <c r="K4" s="251">
        <v>0.25</v>
      </c>
      <c r="L4" s="224"/>
      <c r="M4" s="253"/>
      <c r="N4" s="251">
        <f>E4+K4</f>
        <v>1.25</v>
      </c>
    </row>
    <row r="5" spans="1:14" ht="68.25" x14ac:dyDescent="0.25">
      <c r="A5" s="241"/>
      <c r="B5" s="229"/>
      <c r="C5" s="230"/>
      <c r="D5" s="229"/>
      <c r="E5" s="340"/>
      <c r="F5" s="229"/>
      <c r="G5" s="340"/>
      <c r="H5" s="229"/>
      <c r="I5" s="230"/>
      <c r="J5" s="229" t="s">
        <v>120</v>
      </c>
      <c r="K5" s="340"/>
      <c r="L5" s="229"/>
      <c r="M5" s="341"/>
      <c r="N5" s="340"/>
    </row>
    <row r="6" spans="1:14" x14ac:dyDescent="0.25">
      <c r="A6" s="242">
        <v>1</v>
      </c>
      <c r="B6" s="224"/>
      <c r="C6" s="225"/>
      <c r="D6" s="224"/>
      <c r="E6" s="251"/>
      <c r="F6" s="224"/>
      <c r="G6" s="251"/>
      <c r="H6" s="224"/>
      <c r="I6" s="225"/>
      <c r="J6" s="224"/>
      <c r="K6" s="251">
        <v>0.23</v>
      </c>
      <c r="L6" s="224"/>
      <c r="M6" s="253"/>
      <c r="N6" s="251">
        <v>0.23</v>
      </c>
    </row>
    <row r="7" spans="1:14" x14ac:dyDescent="0.25">
      <c r="A7" s="334"/>
      <c r="B7" s="342"/>
      <c r="C7" s="250"/>
      <c r="D7" s="343" t="s">
        <v>139</v>
      </c>
      <c r="E7" s="245"/>
      <c r="F7" s="344"/>
      <c r="G7" s="344"/>
      <c r="H7" s="345"/>
      <c r="I7" s="246"/>
      <c r="J7" s="343" t="s">
        <v>139</v>
      </c>
      <c r="K7" s="346"/>
      <c r="L7" s="249"/>
      <c r="M7" s="249"/>
      <c r="N7" s="245"/>
    </row>
    <row r="8" spans="1:14" x14ac:dyDescent="0.25">
      <c r="A8" s="337">
        <f>N8*4.33</f>
        <v>10.824999999999999</v>
      </c>
      <c r="B8" s="224"/>
      <c r="C8" s="225"/>
      <c r="D8" s="253" t="s">
        <v>10</v>
      </c>
      <c r="E8" s="251">
        <v>0.5</v>
      </c>
      <c r="F8" s="224"/>
      <c r="G8" s="253"/>
      <c r="H8" s="253"/>
      <c r="I8" s="225"/>
      <c r="J8" s="253" t="s">
        <v>11</v>
      </c>
      <c r="K8" s="251">
        <v>2</v>
      </c>
      <c r="L8" s="253"/>
      <c r="M8" s="253"/>
      <c r="N8" s="251">
        <f>K8+I8+G8+E8+C8</f>
        <v>2.5</v>
      </c>
    </row>
    <row r="9" spans="1:14" x14ac:dyDescent="0.25">
      <c r="A9" s="334"/>
      <c r="B9" s="347"/>
      <c r="C9" s="250"/>
      <c r="D9" s="348" t="s">
        <v>139</v>
      </c>
      <c r="E9" s="245"/>
      <c r="F9" s="344"/>
      <c r="G9" s="344"/>
      <c r="H9" s="345"/>
      <c r="I9" s="250"/>
      <c r="J9" s="347"/>
      <c r="K9" s="245"/>
      <c r="L9" s="249"/>
      <c r="M9" s="249"/>
      <c r="N9" s="245"/>
    </row>
    <row r="10" spans="1:14" ht="45.75" x14ac:dyDescent="0.25">
      <c r="A10" s="337">
        <v>1.5</v>
      </c>
      <c r="B10" s="224"/>
      <c r="C10" s="225"/>
      <c r="D10" s="224" t="s">
        <v>140</v>
      </c>
      <c r="E10" s="349">
        <f>1.5/4.33</f>
        <v>0.3464203233256351</v>
      </c>
      <c r="F10" s="224"/>
      <c r="G10" s="253"/>
      <c r="H10" s="253"/>
      <c r="I10" s="225"/>
      <c r="J10" s="253"/>
      <c r="K10" s="251"/>
      <c r="L10" s="224"/>
      <c r="M10" s="253"/>
      <c r="N10" s="349">
        <f>K10+I10+G10+E10+C10</f>
        <v>0.3464203233256351</v>
      </c>
    </row>
    <row r="11" spans="1:14" x14ac:dyDescent="0.25">
      <c r="A11" s="241"/>
      <c r="B11" s="229"/>
      <c r="C11" s="230"/>
      <c r="D11" s="229" t="s">
        <v>139</v>
      </c>
      <c r="E11" s="340"/>
      <c r="F11" s="344"/>
      <c r="G11" s="344"/>
      <c r="H11" s="345"/>
      <c r="I11" s="230"/>
      <c r="J11" s="229"/>
      <c r="K11" s="340"/>
      <c r="L11" s="229"/>
      <c r="M11" s="341"/>
      <c r="N11" s="340"/>
    </row>
    <row r="12" spans="1:14" ht="23.25" x14ac:dyDescent="0.25">
      <c r="A12" s="242">
        <v>2.17</v>
      </c>
      <c r="B12" s="224"/>
      <c r="C12" s="225"/>
      <c r="D12" s="224" t="s">
        <v>141</v>
      </c>
      <c r="E12" s="251">
        <v>0.5</v>
      </c>
      <c r="F12" s="224"/>
      <c r="G12" s="253"/>
      <c r="H12" s="224"/>
      <c r="I12" s="225"/>
      <c r="J12" s="224"/>
      <c r="K12" s="251"/>
      <c r="L12" s="224"/>
      <c r="M12" s="253"/>
      <c r="N12" s="251">
        <v>0.5</v>
      </c>
    </row>
    <row r="13" spans="1:14" ht="23.25" x14ac:dyDescent="0.25">
      <c r="A13" s="101"/>
      <c r="B13" s="348" t="s">
        <v>121</v>
      </c>
      <c r="C13" s="340"/>
      <c r="D13" s="348" t="s">
        <v>121</v>
      </c>
      <c r="E13" s="350"/>
      <c r="F13" s="348" t="s">
        <v>121</v>
      </c>
      <c r="G13" s="350"/>
      <c r="H13" s="348" t="s">
        <v>121</v>
      </c>
      <c r="I13" s="350"/>
      <c r="J13" s="348" t="s">
        <v>121</v>
      </c>
      <c r="K13" s="350"/>
      <c r="L13" s="348" t="s">
        <v>121</v>
      </c>
      <c r="M13" s="350"/>
      <c r="N13" s="340"/>
    </row>
    <row r="14" spans="1:14" ht="34.5" x14ac:dyDescent="0.25">
      <c r="A14" s="47">
        <v>14.5</v>
      </c>
      <c r="B14" s="351" t="s">
        <v>10</v>
      </c>
      <c r="C14" s="251">
        <v>0.33</v>
      </c>
      <c r="D14" s="351" t="s">
        <v>122</v>
      </c>
      <c r="E14" s="352">
        <v>1.69</v>
      </c>
      <c r="F14" s="351" t="s">
        <v>10</v>
      </c>
      <c r="G14" s="352">
        <v>0.33</v>
      </c>
      <c r="H14" s="351" t="s">
        <v>10</v>
      </c>
      <c r="I14" s="352">
        <v>0.33</v>
      </c>
      <c r="J14" s="351" t="s">
        <v>10</v>
      </c>
      <c r="K14" s="352">
        <v>0.33</v>
      </c>
      <c r="L14" s="351" t="s">
        <v>10</v>
      </c>
      <c r="M14" s="352">
        <v>0.33</v>
      </c>
      <c r="N14" s="251">
        <f>C14+E14+G14+I14+K14+M14</f>
        <v>3.3400000000000003</v>
      </c>
    </row>
    <row r="15" spans="1:14" x14ac:dyDescent="0.25">
      <c r="A15" s="245"/>
      <c r="B15" s="240"/>
      <c r="C15" s="245"/>
      <c r="D15" s="240" t="s">
        <v>123</v>
      </c>
      <c r="E15" s="246"/>
      <c r="F15" s="240"/>
      <c r="G15" s="248"/>
      <c r="H15" s="240"/>
      <c r="I15" s="248"/>
      <c r="J15" s="240" t="s">
        <v>124</v>
      </c>
      <c r="K15" s="248"/>
      <c r="L15" s="249"/>
      <c r="M15" s="249"/>
      <c r="N15" s="250"/>
    </row>
    <row r="16" spans="1:14" x14ac:dyDescent="0.25">
      <c r="A16" s="251">
        <v>4.8899999999999997</v>
      </c>
      <c r="B16" s="252"/>
      <c r="C16" s="251"/>
      <c r="D16" s="253" t="s">
        <v>11</v>
      </c>
      <c r="E16" s="225">
        <v>0.8</v>
      </c>
      <c r="F16" s="224"/>
      <c r="G16" s="255"/>
      <c r="H16" s="253"/>
      <c r="I16" s="255"/>
      <c r="J16" s="253" t="s">
        <v>10</v>
      </c>
      <c r="K16" s="255">
        <v>0.33</v>
      </c>
      <c r="L16" s="253"/>
      <c r="M16" s="253"/>
      <c r="N16" s="225">
        <f>C16+E16+G16+I16+K16</f>
        <v>1.1300000000000001</v>
      </c>
    </row>
    <row r="17" spans="1:14" x14ac:dyDescent="0.25">
      <c r="A17" s="256">
        <v>4.5</v>
      </c>
      <c r="B17" s="257"/>
      <c r="C17" s="258"/>
      <c r="D17" s="240" t="s">
        <v>125</v>
      </c>
      <c r="E17" s="259"/>
      <c r="F17" s="260"/>
      <c r="G17" s="262"/>
      <c r="H17" s="257"/>
      <c r="I17" s="262"/>
      <c r="J17" s="240" t="s">
        <v>125</v>
      </c>
      <c r="K17" s="262"/>
      <c r="L17" s="257"/>
      <c r="M17" s="257"/>
      <c r="N17" s="259"/>
    </row>
    <row r="18" spans="1:14" x14ac:dyDescent="0.25">
      <c r="A18" s="263"/>
      <c r="B18" s="264"/>
      <c r="C18" s="150"/>
      <c r="D18" s="253" t="s">
        <v>10</v>
      </c>
      <c r="E18" s="265">
        <v>0.37</v>
      </c>
      <c r="F18" s="266"/>
      <c r="G18" s="268"/>
      <c r="H18" s="266"/>
      <c r="I18" s="268"/>
      <c r="J18" s="253" t="s">
        <v>11</v>
      </c>
      <c r="K18" s="268">
        <v>0.66</v>
      </c>
      <c r="L18" s="264"/>
      <c r="M18" s="264"/>
      <c r="N18" s="265">
        <f t="shared" ref="N18" si="0">C18+E18+G18+I18+K18</f>
        <v>1.03</v>
      </c>
    </row>
    <row r="19" spans="1:14" ht="23.25" x14ac:dyDescent="0.25">
      <c r="A19" s="241"/>
      <c r="B19" s="229"/>
      <c r="C19" s="230"/>
      <c r="D19" s="229"/>
      <c r="E19" s="340"/>
      <c r="F19" s="229"/>
      <c r="G19" s="340"/>
      <c r="H19" s="229" t="s">
        <v>126</v>
      </c>
      <c r="I19" s="230"/>
      <c r="J19" s="229"/>
      <c r="K19" s="340"/>
      <c r="L19" s="229"/>
      <c r="M19" s="341"/>
      <c r="N19" s="340"/>
    </row>
    <row r="20" spans="1:14" x14ac:dyDescent="0.25">
      <c r="A20" s="242">
        <v>6.49</v>
      </c>
      <c r="B20" s="224"/>
      <c r="C20" s="225"/>
      <c r="D20" s="224"/>
      <c r="E20" s="251"/>
      <c r="F20" s="224"/>
      <c r="G20" s="251"/>
      <c r="H20" s="224"/>
      <c r="I20" s="225">
        <v>1.5</v>
      </c>
      <c r="J20" s="224"/>
      <c r="K20" s="251"/>
      <c r="L20" s="224"/>
      <c r="M20" s="253"/>
      <c r="N20" s="251">
        <v>1.5</v>
      </c>
    </row>
    <row r="21" spans="1:14" x14ac:dyDescent="0.25">
      <c r="A21" s="269"/>
      <c r="B21" s="270"/>
      <c r="C21" s="271"/>
      <c r="D21" s="272"/>
      <c r="E21" s="273"/>
      <c r="F21" s="270"/>
      <c r="G21" s="275"/>
      <c r="H21" s="270"/>
      <c r="I21" s="275"/>
      <c r="J21" s="240" t="s">
        <v>127</v>
      </c>
      <c r="K21" s="275"/>
      <c r="L21" s="276"/>
      <c r="M21" s="276"/>
      <c r="N21" s="277"/>
    </row>
    <row r="22" spans="1:14" ht="34.5" x14ac:dyDescent="0.25">
      <c r="A22" s="278">
        <v>3.5</v>
      </c>
      <c r="B22" s="266"/>
      <c r="C22" s="150"/>
      <c r="D22" s="279"/>
      <c r="E22" s="280"/>
      <c r="F22" s="266"/>
      <c r="G22" s="282"/>
      <c r="H22" s="266"/>
      <c r="I22" s="282"/>
      <c r="J22" s="351" t="s">
        <v>128</v>
      </c>
      <c r="K22" s="282">
        <v>0.81</v>
      </c>
      <c r="L22" s="264"/>
      <c r="M22" s="264"/>
      <c r="N22" s="225">
        <f>C22+E22+G22+I22+K22</f>
        <v>0.81</v>
      </c>
    </row>
    <row r="23" spans="1:14" x14ac:dyDescent="0.25">
      <c r="A23" s="283"/>
      <c r="B23" s="260"/>
      <c r="C23" s="258"/>
      <c r="D23" s="284"/>
      <c r="E23" s="285"/>
      <c r="F23" s="260"/>
      <c r="G23" s="287"/>
      <c r="H23" s="260"/>
      <c r="I23" s="287"/>
      <c r="J23" s="240" t="s">
        <v>129</v>
      </c>
      <c r="K23" s="287"/>
      <c r="L23" s="257"/>
      <c r="M23" s="257"/>
      <c r="N23" s="250"/>
    </row>
    <row r="24" spans="1:14" x14ac:dyDescent="0.25">
      <c r="A24" s="278">
        <v>0.66</v>
      </c>
      <c r="B24" s="266"/>
      <c r="C24" s="150"/>
      <c r="D24" s="279"/>
      <c r="E24" s="280"/>
      <c r="F24" s="266"/>
      <c r="G24" s="282"/>
      <c r="H24" s="266"/>
      <c r="I24" s="282"/>
      <c r="J24" s="224" t="s">
        <v>130</v>
      </c>
      <c r="K24" s="282">
        <v>0.15</v>
      </c>
      <c r="L24" s="264"/>
      <c r="M24" s="264"/>
      <c r="N24" s="225">
        <f>C24+E24+G24+I24+K24</f>
        <v>0.15</v>
      </c>
    </row>
    <row r="25" spans="1:14" ht="24.75" x14ac:dyDescent="0.25">
      <c r="A25" s="283"/>
      <c r="B25" s="260" t="s">
        <v>131</v>
      </c>
      <c r="C25" s="258"/>
      <c r="D25" s="284"/>
      <c r="E25" s="285"/>
      <c r="F25" s="260"/>
      <c r="G25" s="287"/>
      <c r="H25" s="260" t="s">
        <v>131</v>
      </c>
      <c r="I25" s="287"/>
      <c r="J25" s="249"/>
      <c r="K25" s="287"/>
      <c r="L25" s="257"/>
      <c r="M25" s="257"/>
      <c r="N25" s="250"/>
    </row>
    <row r="26" spans="1:14" x14ac:dyDescent="0.25">
      <c r="A26" s="278">
        <v>4.9800000000000004</v>
      </c>
      <c r="B26" s="266" t="s">
        <v>11</v>
      </c>
      <c r="C26" s="150">
        <v>0.75</v>
      </c>
      <c r="D26" s="279"/>
      <c r="E26" s="280"/>
      <c r="F26" s="266"/>
      <c r="G26" s="282"/>
      <c r="H26" s="266" t="s">
        <v>25</v>
      </c>
      <c r="I26" s="282">
        <v>0.4</v>
      </c>
      <c r="J26" s="264"/>
      <c r="K26" s="282"/>
      <c r="L26" s="264"/>
      <c r="M26" s="264"/>
      <c r="N26" s="225">
        <v>1.1499999999999999</v>
      </c>
    </row>
    <row r="27" spans="1:14" ht="19.5" x14ac:dyDescent="0.25">
      <c r="A27" s="290"/>
      <c r="B27" s="353"/>
      <c r="C27" s="354"/>
      <c r="D27" s="355"/>
      <c r="E27" s="356"/>
      <c r="F27" s="357" t="s">
        <v>132</v>
      </c>
      <c r="G27" s="358"/>
      <c r="H27" s="353"/>
      <c r="I27" s="359"/>
      <c r="J27" s="353"/>
      <c r="K27" s="354"/>
      <c r="L27" s="353"/>
      <c r="M27" s="353"/>
      <c r="N27" s="360"/>
    </row>
    <row r="28" spans="1:14" x14ac:dyDescent="0.25">
      <c r="A28" s="298">
        <v>3.74</v>
      </c>
      <c r="B28" s="361"/>
      <c r="C28" s="362"/>
      <c r="D28" s="363"/>
      <c r="E28" s="364"/>
      <c r="F28" s="365" t="s">
        <v>11</v>
      </c>
      <c r="G28" s="366">
        <v>0.86</v>
      </c>
      <c r="H28" s="361"/>
      <c r="I28" s="367"/>
      <c r="J28" s="361"/>
      <c r="K28" s="362"/>
      <c r="L28" s="361"/>
      <c r="M28" s="361"/>
      <c r="N28" s="368">
        <v>0.86</v>
      </c>
    </row>
    <row r="29" spans="1:14" x14ac:dyDescent="0.25">
      <c r="A29" s="306"/>
      <c r="B29" s="369"/>
      <c r="C29" s="370"/>
      <c r="D29" s="371" t="s">
        <v>134</v>
      </c>
      <c r="E29" s="372"/>
      <c r="F29" s="369"/>
      <c r="G29" s="373"/>
      <c r="H29" s="369"/>
      <c r="I29" s="374"/>
      <c r="J29" s="375" t="s">
        <v>135</v>
      </c>
      <c r="K29" s="374"/>
      <c r="L29" s="375"/>
      <c r="M29" s="375"/>
      <c r="N29" s="376"/>
    </row>
    <row r="30" spans="1:14" x14ac:dyDescent="0.25">
      <c r="A30" s="314">
        <v>5</v>
      </c>
      <c r="B30" s="377"/>
      <c r="C30" s="378"/>
      <c r="D30" s="379" t="s">
        <v>10</v>
      </c>
      <c r="E30" s="380">
        <v>0.33</v>
      </c>
      <c r="F30" s="377"/>
      <c r="G30" s="381"/>
      <c r="H30" s="377"/>
      <c r="I30" s="382"/>
      <c r="J30" s="383" t="s">
        <v>19</v>
      </c>
      <c r="K30" s="382">
        <v>0.82</v>
      </c>
      <c r="L30" s="383"/>
      <c r="M30" s="383"/>
      <c r="N30" s="384">
        <v>1.1499999999999999</v>
      </c>
    </row>
    <row r="31" spans="1:14" x14ac:dyDescent="0.25">
      <c r="A31" s="269"/>
      <c r="B31" s="272" t="s">
        <v>136</v>
      </c>
      <c r="C31" s="328"/>
      <c r="D31" s="272"/>
      <c r="E31" s="273"/>
      <c r="F31" s="270"/>
      <c r="G31" s="328"/>
      <c r="H31" s="270"/>
      <c r="I31" s="275"/>
      <c r="J31" s="276"/>
      <c r="K31" s="275"/>
      <c r="L31" s="276"/>
      <c r="M31" s="276"/>
      <c r="N31" s="277"/>
    </row>
    <row r="32" spans="1:14" ht="36.75" x14ac:dyDescent="0.25">
      <c r="A32" s="278">
        <v>3.96</v>
      </c>
      <c r="B32" s="332" t="s">
        <v>137</v>
      </c>
      <c r="C32" s="333">
        <v>0.91</v>
      </c>
      <c r="D32" s="332"/>
      <c r="E32" s="280"/>
      <c r="F32" s="266"/>
      <c r="G32" s="333"/>
      <c r="H32" s="266"/>
      <c r="I32" s="282"/>
      <c r="J32" s="264"/>
      <c r="K32" s="282"/>
      <c r="L32" s="264"/>
      <c r="M32" s="264"/>
      <c r="N32" s="225">
        <f>C32+E32+G32+I32+K32</f>
        <v>0.91</v>
      </c>
    </row>
    <row r="33" spans="1:14" x14ac:dyDescent="0.25">
      <c r="A33" s="271"/>
      <c r="B33" s="270"/>
      <c r="C33" s="271"/>
      <c r="D33" s="329" t="s">
        <v>138</v>
      </c>
      <c r="E33" s="277"/>
      <c r="F33" s="270"/>
      <c r="G33" s="271"/>
      <c r="H33" s="270"/>
      <c r="I33" s="331"/>
      <c r="J33" s="270" t="s">
        <v>138</v>
      </c>
      <c r="K33" s="331"/>
      <c r="L33" s="270"/>
      <c r="M33" s="276"/>
      <c r="N33" s="277"/>
    </row>
    <row r="34" spans="1:14" x14ac:dyDescent="0.25">
      <c r="A34" s="150">
        <v>5.76</v>
      </c>
      <c r="B34" s="266"/>
      <c r="C34" s="150"/>
      <c r="D34" s="279" t="s">
        <v>11</v>
      </c>
      <c r="E34" s="280">
        <v>1</v>
      </c>
      <c r="F34" s="266"/>
      <c r="G34" s="333"/>
      <c r="H34" s="266"/>
      <c r="I34" s="282"/>
      <c r="J34" s="264" t="s">
        <v>10</v>
      </c>
      <c r="K34" s="282">
        <v>0.33</v>
      </c>
      <c r="L34" s="264"/>
      <c r="M34" s="264"/>
      <c r="N34" s="225">
        <f>C34+E34+G34+I34+K34</f>
        <v>1.33</v>
      </c>
    </row>
    <row r="35" spans="1:14" x14ac:dyDescent="0.25">
      <c r="A35" s="156">
        <f>SUM(A3:A34)</f>
        <v>78.884999999999991</v>
      </c>
      <c r="B35" s="223" t="s">
        <v>9</v>
      </c>
      <c r="C35" s="225">
        <f>SUM(C3:C34)</f>
        <v>1.9900000000000002</v>
      </c>
      <c r="D35" s="385"/>
      <c r="E35" s="386">
        <f>SUM(E3:E34)</f>
        <v>6.5364203233256344</v>
      </c>
      <c r="F35" s="387"/>
      <c r="G35" s="251">
        <f>SUM(G3:G34)</f>
        <v>1.19</v>
      </c>
      <c r="H35" s="223"/>
      <c r="I35" s="225">
        <f>SUM(I3:I34)</f>
        <v>2.23</v>
      </c>
      <c r="J35" s="223"/>
      <c r="K35" s="386">
        <f>SUM(K3:K34)</f>
        <v>5.910000000000001</v>
      </c>
      <c r="L35" s="385"/>
      <c r="M35" s="385">
        <v>0.33</v>
      </c>
      <c r="N35" s="251">
        <f>SUM(N3:N34)</f>
        <v>18.186420323325635</v>
      </c>
    </row>
    <row r="36" spans="1:14" x14ac:dyDescent="0.25">
      <c r="A36" s="1"/>
      <c r="B36" s="1"/>
      <c r="C36" s="1"/>
      <c r="D36" s="1"/>
      <c r="E36" s="1"/>
      <c r="F36" s="2"/>
      <c r="G36" s="1"/>
      <c r="H36" s="1"/>
      <c r="I36" s="1"/>
      <c r="J36" s="34"/>
      <c r="K36" s="1"/>
      <c r="L36" s="1"/>
      <c r="M36" s="1"/>
      <c r="N36" s="1"/>
    </row>
    <row r="37" spans="1:14" x14ac:dyDescent="0.25">
      <c r="A37" s="1"/>
      <c r="B37" s="1" t="s">
        <v>12</v>
      </c>
      <c r="C37" s="1"/>
      <c r="D37" s="1"/>
      <c r="E37" s="1"/>
      <c r="F37" s="39"/>
      <c r="G37" s="1"/>
      <c r="H37" s="1" t="s">
        <v>13</v>
      </c>
      <c r="I37" s="1"/>
      <c r="J37" s="34"/>
      <c r="K37" s="160"/>
      <c r="L37" s="160"/>
      <c r="M37" s="160"/>
      <c r="N37" s="1"/>
    </row>
    <row r="38" spans="1:14" x14ac:dyDescent="0.25">
      <c r="A38" s="1"/>
      <c r="B38" s="1" t="s">
        <v>14</v>
      </c>
      <c r="C38" s="1"/>
      <c r="D38" s="1" t="str">
        <f>B1</f>
        <v>YARITZA MONSALVE FRANCO</v>
      </c>
      <c r="E38" s="1"/>
      <c r="F38" s="39">
        <v>44989</v>
      </c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 t="s">
        <v>75</v>
      </c>
      <c r="C39" s="1"/>
      <c r="D39" s="1"/>
      <c r="E39" s="1"/>
      <c r="F39" s="394"/>
      <c r="G39" s="394"/>
      <c r="H39" s="394"/>
      <c r="I39" s="394"/>
      <c r="J39" s="394"/>
      <c r="K39" s="394"/>
      <c r="L39" s="1"/>
      <c r="M39" s="1"/>
      <c r="N39" s="1"/>
    </row>
  </sheetData>
  <mergeCells count="1">
    <mergeCell ref="F39:K3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7"/>
    </sheetView>
  </sheetViews>
  <sheetFormatPr baseColWidth="10" defaultRowHeight="15" x14ac:dyDescent="0.25"/>
  <cols>
    <col min="1" max="1" width="7.28515625" customWidth="1"/>
    <col min="3" max="3" width="7.5703125" customWidth="1"/>
    <col min="5" max="5" width="7.28515625" customWidth="1"/>
    <col min="7" max="7" width="7.5703125" customWidth="1"/>
    <col min="9" max="9" width="7.140625" customWidth="1"/>
    <col min="11" max="11" width="7.42578125" customWidth="1"/>
    <col min="13" max="13" width="7.5703125" customWidth="1"/>
    <col min="14" max="14" width="8.855468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37"/>
      <c r="B3" s="13" t="s">
        <v>112</v>
      </c>
      <c r="C3" s="231"/>
      <c r="D3" s="13" t="s">
        <v>112</v>
      </c>
      <c r="E3" s="231"/>
      <c r="F3" s="13" t="s">
        <v>112</v>
      </c>
      <c r="G3" s="322"/>
      <c r="H3" s="13" t="s">
        <v>112</v>
      </c>
      <c r="I3" s="231"/>
      <c r="J3" s="13" t="s">
        <v>112</v>
      </c>
      <c r="K3" s="231"/>
      <c r="L3" s="13"/>
      <c r="M3" s="13"/>
      <c r="N3" s="238"/>
    </row>
    <row r="4" spans="1:14" ht="24.75" x14ac:dyDescent="0.25">
      <c r="A4" s="227">
        <v>8</v>
      </c>
      <c r="B4" s="79" t="s">
        <v>113</v>
      </c>
      <c r="C4" s="234">
        <v>0.37</v>
      </c>
      <c r="D4" s="79" t="s">
        <v>113</v>
      </c>
      <c r="E4" s="234">
        <v>0.37</v>
      </c>
      <c r="F4" s="79" t="s">
        <v>113</v>
      </c>
      <c r="G4" s="323">
        <v>0.37</v>
      </c>
      <c r="H4" s="79" t="s">
        <v>113</v>
      </c>
      <c r="I4" s="234">
        <v>0.37</v>
      </c>
      <c r="J4" s="79" t="s">
        <v>113</v>
      </c>
      <c r="K4" s="234">
        <v>0.37</v>
      </c>
      <c r="L4" s="17"/>
      <c r="M4" s="17"/>
      <c r="N4" s="239">
        <v>1.85</v>
      </c>
    </row>
    <row r="5" spans="1:14" ht="23.25" x14ac:dyDescent="0.25">
      <c r="A5" s="241"/>
      <c r="B5" s="104"/>
      <c r="C5" s="87"/>
      <c r="D5" s="104" t="s">
        <v>118</v>
      </c>
      <c r="E5" s="120"/>
      <c r="F5" s="104"/>
      <c r="G5" s="120"/>
      <c r="H5" s="104"/>
      <c r="I5" s="87"/>
      <c r="J5" s="104" t="s">
        <v>119</v>
      </c>
      <c r="K5" s="120"/>
      <c r="L5" s="104"/>
      <c r="M5" s="99"/>
      <c r="N5" s="120"/>
    </row>
    <row r="6" spans="1:14" x14ac:dyDescent="0.25">
      <c r="A6" s="242">
        <v>5.41</v>
      </c>
      <c r="B6" s="9"/>
      <c r="C6" s="49"/>
      <c r="D6" s="9" t="s">
        <v>11</v>
      </c>
      <c r="E6" s="82">
        <v>1</v>
      </c>
      <c r="F6" s="9"/>
      <c r="G6" s="82"/>
      <c r="H6" s="9"/>
      <c r="I6" s="49"/>
      <c r="J6" s="9" t="s">
        <v>25</v>
      </c>
      <c r="K6" s="82">
        <v>0.25</v>
      </c>
      <c r="L6" s="9"/>
      <c r="M6" s="8"/>
      <c r="N6" s="82">
        <f>E6+K6</f>
        <v>1.25</v>
      </c>
    </row>
    <row r="7" spans="1:14" ht="68.25" x14ac:dyDescent="0.25">
      <c r="A7" s="241"/>
      <c r="B7" s="104"/>
      <c r="C7" s="87"/>
      <c r="D7" s="104"/>
      <c r="E7" s="120"/>
      <c r="F7" s="104"/>
      <c r="G7" s="120"/>
      <c r="H7" s="104"/>
      <c r="I7" s="87"/>
      <c r="J7" s="104" t="s">
        <v>120</v>
      </c>
      <c r="K7" s="120"/>
      <c r="L7" s="104"/>
      <c r="M7" s="99"/>
      <c r="N7" s="120"/>
    </row>
    <row r="8" spans="1:14" x14ac:dyDescent="0.25">
      <c r="A8" s="242">
        <v>1</v>
      </c>
      <c r="B8" s="9"/>
      <c r="C8" s="49"/>
      <c r="D8" s="9"/>
      <c r="E8" s="82"/>
      <c r="F8" s="9"/>
      <c r="G8" s="82"/>
      <c r="H8" s="9"/>
      <c r="I8" s="49"/>
      <c r="J8" s="9"/>
      <c r="K8" s="82">
        <v>0.23</v>
      </c>
      <c r="L8" s="9"/>
      <c r="M8" s="8"/>
      <c r="N8" s="82">
        <v>0.23</v>
      </c>
    </row>
    <row r="9" spans="1:14" x14ac:dyDescent="0.25">
      <c r="A9" s="334"/>
      <c r="B9" s="56"/>
      <c r="C9" s="42"/>
      <c r="D9" s="55" t="s">
        <v>139</v>
      </c>
      <c r="E9" s="155"/>
      <c r="F9" s="335"/>
      <c r="G9" s="335"/>
      <c r="H9" s="336"/>
      <c r="I9" s="44"/>
      <c r="J9" s="55" t="s">
        <v>139</v>
      </c>
      <c r="K9" s="45"/>
      <c r="L9" s="7"/>
      <c r="M9" s="7"/>
      <c r="N9" s="155"/>
    </row>
    <row r="10" spans="1:14" x14ac:dyDescent="0.25">
      <c r="A10" s="337">
        <f>N10*4.33</f>
        <v>10.824999999999999</v>
      </c>
      <c r="B10" s="9"/>
      <c r="C10" s="49"/>
      <c r="D10" s="8" t="s">
        <v>10</v>
      </c>
      <c r="E10" s="82">
        <v>0.5</v>
      </c>
      <c r="F10" s="9"/>
      <c r="G10" s="8"/>
      <c r="H10" s="8"/>
      <c r="I10" s="49"/>
      <c r="J10" s="8" t="s">
        <v>11</v>
      </c>
      <c r="K10" s="82">
        <v>2</v>
      </c>
      <c r="L10" s="8"/>
      <c r="M10" s="8"/>
      <c r="N10" s="82">
        <f>K10+I10+G10+E10+C10</f>
        <v>2.5</v>
      </c>
    </row>
    <row r="11" spans="1:14" x14ac:dyDescent="0.25">
      <c r="A11" s="334"/>
      <c r="B11" s="338"/>
      <c r="C11" s="42"/>
      <c r="D11" s="330" t="s">
        <v>139</v>
      </c>
      <c r="E11" s="155"/>
      <c r="F11" s="335"/>
      <c r="G11" s="335"/>
      <c r="H11" s="336"/>
      <c r="I11" s="42"/>
      <c r="J11" s="338"/>
      <c r="K11" s="155"/>
      <c r="L11" s="7"/>
      <c r="M11" s="7"/>
      <c r="N11" s="155"/>
    </row>
    <row r="12" spans="1:14" ht="45.75" x14ac:dyDescent="0.25">
      <c r="A12" s="337">
        <v>1.5</v>
      </c>
      <c r="B12" s="9"/>
      <c r="C12" s="49"/>
      <c r="D12" s="9" t="s">
        <v>140</v>
      </c>
      <c r="E12" s="339">
        <f>1.5/4.33</f>
        <v>0.3464203233256351</v>
      </c>
      <c r="F12" s="9"/>
      <c r="G12" s="8"/>
      <c r="H12" s="8"/>
      <c r="I12" s="49"/>
      <c r="J12" s="8"/>
      <c r="K12" s="82"/>
      <c r="L12" s="9"/>
      <c r="M12" s="8"/>
      <c r="N12" s="339">
        <f>K12+I12+G12+E12+C12</f>
        <v>0.3464203233256351</v>
      </c>
    </row>
    <row r="13" spans="1:14" x14ac:dyDescent="0.25">
      <c r="A13" s="241"/>
      <c r="B13" s="104"/>
      <c r="C13" s="87"/>
      <c r="D13" s="104" t="s">
        <v>139</v>
      </c>
      <c r="E13" s="120"/>
      <c r="F13" s="335"/>
      <c r="G13" s="335"/>
      <c r="H13" s="336"/>
      <c r="I13" s="87"/>
      <c r="J13" s="104"/>
      <c r="K13" s="120"/>
      <c r="L13" s="104"/>
      <c r="M13" s="99"/>
      <c r="N13" s="120"/>
    </row>
    <row r="14" spans="1:14" ht="23.25" x14ac:dyDescent="0.25">
      <c r="A14" s="242">
        <v>2.17</v>
      </c>
      <c r="B14" s="9"/>
      <c r="C14" s="49"/>
      <c r="D14" s="9" t="s">
        <v>141</v>
      </c>
      <c r="E14" s="82">
        <v>0.5</v>
      </c>
      <c r="F14" s="9"/>
      <c r="G14" s="8"/>
      <c r="H14" s="9"/>
      <c r="I14" s="49"/>
      <c r="J14" s="9"/>
      <c r="K14" s="82"/>
      <c r="L14" s="9"/>
      <c r="M14" s="8"/>
      <c r="N14" s="82">
        <v>0.5</v>
      </c>
    </row>
    <row r="15" spans="1:14" ht="23.25" x14ac:dyDescent="0.25">
      <c r="A15" s="101"/>
      <c r="B15" s="289" t="s">
        <v>121</v>
      </c>
      <c r="C15" s="120"/>
      <c r="D15" s="289" t="s">
        <v>121</v>
      </c>
      <c r="E15" s="244"/>
      <c r="F15" s="289" t="s">
        <v>121</v>
      </c>
      <c r="G15" s="244"/>
      <c r="H15" s="289" t="s">
        <v>121</v>
      </c>
      <c r="I15" s="244"/>
      <c r="J15" s="289" t="s">
        <v>121</v>
      </c>
      <c r="K15" s="244"/>
      <c r="L15" s="289" t="s">
        <v>121</v>
      </c>
      <c r="M15" s="244"/>
      <c r="N15" s="120"/>
    </row>
    <row r="16" spans="1:14" ht="34.5" x14ac:dyDescent="0.25">
      <c r="A16" s="47">
        <v>14.5</v>
      </c>
      <c r="B16" s="96" t="s">
        <v>10</v>
      </c>
      <c r="C16" s="82">
        <v>0.33</v>
      </c>
      <c r="D16" s="96" t="s">
        <v>122</v>
      </c>
      <c r="E16" s="53">
        <v>1.69</v>
      </c>
      <c r="F16" s="96" t="s">
        <v>10</v>
      </c>
      <c r="G16" s="53">
        <v>0.33</v>
      </c>
      <c r="H16" s="96" t="s">
        <v>10</v>
      </c>
      <c r="I16" s="53">
        <v>0.33</v>
      </c>
      <c r="J16" s="96" t="s">
        <v>10</v>
      </c>
      <c r="K16" s="53">
        <v>0.33</v>
      </c>
      <c r="L16" s="96" t="s">
        <v>10</v>
      </c>
      <c r="M16" s="53">
        <v>0.33</v>
      </c>
      <c r="N16" s="82">
        <f>C16+E16+G16+I16+K16+M16</f>
        <v>3.3400000000000003</v>
      </c>
    </row>
    <row r="17" spans="1:14" x14ac:dyDescent="0.25">
      <c r="A17" s="245"/>
      <c r="B17" s="240"/>
      <c r="C17" s="245"/>
      <c r="D17" s="240" t="s">
        <v>123</v>
      </c>
      <c r="E17" s="246"/>
      <c r="F17" s="240"/>
      <c r="G17" s="248"/>
      <c r="H17" s="240"/>
      <c r="I17" s="248"/>
      <c r="J17" s="240" t="s">
        <v>124</v>
      </c>
      <c r="K17" s="248"/>
      <c r="L17" s="249"/>
      <c r="M17" s="249"/>
      <c r="N17" s="250"/>
    </row>
    <row r="18" spans="1:14" x14ac:dyDescent="0.25">
      <c r="A18" s="251">
        <v>4.8899999999999997</v>
      </c>
      <c r="B18" s="252"/>
      <c r="C18" s="251"/>
      <c r="D18" s="253" t="s">
        <v>11</v>
      </c>
      <c r="E18" s="225">
        <v>0.8</v>
      </c>
      <c r="F18" s="224"/>
      <c r="G18" s="255"/>
      <c r="H18" s="253"/>
      <c r="I18" s="255"/>
      <c r="J18" s="253" t="s">
        <v>10</v>
      </c>
      <c r="K18" s="255">
        <v>0.33</v>
      </c>
      <c r="L18" s="253"/>
      <c r="M18" s="253"/>
      <c r="N18" s="225">
        <f>C18+E18+G18+I18+K18</f>
        <v>1.1300000000000001</v>
      </c>
    </row>
    <row r="19" spans="1:14" x14ac:dyDescent="0.25">
      <c r="A19" s="256">
        <v>4.5</v>
      </c>
      <c r="B19" s="257"/>
      <c r="C19" s="258"/>
      <c r="D19" s="240" t="s">
        <v>125</v>
      </c>
      <c r="E19" s="259"/>
      <c r="F19" s="260"/>
      <c r="G19" s="262"/>
      <c r="H19" s="257"/>
      <c r="I19" s="262"/>
      <c r="J19" s="240" t="s">
        <v>125</v>
      </c>
      <c r="K19" s="262"/>
      <c r="L19" s="257"/>
      <c r="M19" s="257"/>
      <c r="N19" s="259"/>
    </row>
    <row r="20" spans="1:14" x14ac:dyDescent="0.25">
      <c r="A20" s="263"/>
      <c r="B20" s="264"/>
      <c r="C20" s="150"/>
      <c r="D20" s="253" t="s">
        <v>10</v>
      </c>
      <c r="E20" s="265">
        <v>0.37</v>
      </c>
      <c r="F20" s="266"/>
      <c r="G20" s="268"/>
      <c r="H20" s="266"/>
      <c r="I20" s="268"/>
      <c r="J20" s="253" t="s">
        <v>11</v>
      </c>
      <c r="K20" s="268">
        <v>0.66</v>
      </c>
      <c r="L20" s="264"/>
      <c r="M20" s="264"/>
      <c r="N20" s="265">
        <f t="shared" ref="N20" si="0">C20+E20+G20+I20+K20</f>
        <v>1.03</v>
      </c>
    </row>
    <row r="21" spans="1:14" ht="23.25" x14ac:dyDescent="0.25">
      <c r="A21" s="241"/>
      <c r="B21" s="104"/>
      <c r="C21" s="87"/>
      <c r="D21" s="104"/>
      <c r="E21" s="120"/>
      <c r="F21" s="104"/>
      <c r="G21" s="120"/>
      <c r="H21" s="104" t="s">
        <v>126</v>
      </c>
      <c r="I21" s="87"/>
      <c r="J21" s="104"/>
      <c r="K21" s="120"/>
      <c r="L21" s="104"/>
      <c r="M21" s="99"/>
      <c r="N21" s="120"/>
    </row>
    <row r="22" spans="1:14" x14ac:dyDescent="0.25">
      <c r="A22" s="242">
        <v>6.49</v>
      </c>
      <c r="B22" s="9"/>
      <c r="C22" s="49"/>
      <c r="D22" s="9"/>
      <c r="E22" s="82"/>
      <c r="F22" s="9"/>
      <c r="G22" s="82"/>
      <c r="H22" s="9"/>
      <c r="I22" s="49">
        <v>1.5</v>
      </c>
      <c r="J22" s="9"/>
      <c r="K22" s="82"/>
      <c r="L22" s="9"/>
      <c r="M22" s="8"/>
      <c r="N22" s="82">
        <v>1.5</v>
      </c>
    </row>
    <row r="23" spans="1:14" x14ac:dyDescent="0.25">
      <c r="A23" s="269"/>
      <c r="B23" s="270"/>
      <c r="C23" s="271"/>
      <c r="D23" s="272"/>
      <c r="E23" s="273"/>
      <c r="F23" s="270"/>
      <c r="G23" s="275"/>
      <c r="H23" s="270"/>
      <c r="I23" s="275"/>
      <c r="J23" s="6" t="s">
        <v>127</v>
      </c>
      <c r="K23" s="275"/>
      <c r="L23" s="276"/>
      <c r="M23" s="276"/>
      <c r="N23" s="277"/>
    </row>
    <row r="24" spans="1:14" ht="34.5" x14ac:dyDescent="0.25">
      <c r="A24" s="278">
        <v>3.5</v>
      </c>
      <c r="B24" s="266"/>
      <c r="C24" s="150"/>
      <c r="D24" s="279"/>
      <c r="E24" s="280"/>
      <c r="F24" s="266"/>
      <c r="G24" s="282"/>
      <c r="H24" s="266"/>
      <c r="I24" s="282"/>
      <c r="J24" s="96" t="s">
        <v>128</v>
      </c>
      <c r="K24" s="282">
        <v>0.81</v>
      </c>
      <c r="L24" s="264"/>
      <c r="M24" s="264"/>
      <c r="N24" s="225">
        <f>C24+E24+G24+I24+K24</f>
        <v>0.81</v>
      </c>
    </row>
    <row r="25" spans="1:14" x14ac:dyDescent="0.25">
      <c r="A25" s="283"/>
      <c r="B25" s="260"/>
      <c r="C25" s="258"/>
      <c r="D25" s="284"/>
      <c r="E25" s="285"/>
      <c r="F25" s="260"/>
      <c r="G25" s="287"/>
      <c r="H25" s="260"/>
      <c r="I25" s="287"/>
      <c r="J25" s="6" t="s">
        <v>129</v>
      </c>
      <c r="K25" s="287"/>
      <c r="L25" s="257"/>
      <c r="M25" s="257"/>
      <c r="N25" s="250"/>
    </row>
    <row r="26" spans="1:14" x14ac:dyDescent="0.25">
      <c r="A26" s="278">
        <v>0.66</v>
      </c>
      <c r="B26" s="266"/>
      <c r="C26" s="150"/>
      <c r="D26" s="279"/>
      <c r="E26" s="280"/>
      <c r="F26" s="266"/>
      <c r="G26" s="282"/>
      <c r="H26" s="266"/>
      <c r="I26" s="282"/>
      <c r="J26" s="224" t="s">
        <v>130</v>
      </c>
      <c r="K26" s="282">
        <v>0.15</v>
      </c>
      <c r="L26" s="264"/>
      <c r="M26" s="264"/>
      <c r="N26" s="225">
        <f>C26+E26+G26+I26+K26</f>
        <v>0.15</v>
      </c>
    </row>
    <row r="27" spans="1:14" ht="24.75" x14ac:dyDescent="0.25">
      <c r="A27" s="283"/>
      <c r="B27" s="260" t="s">
        <v>131</v>
      </c>
      <c r="C27" s="258"/>
      <c r="D27" s="284"/>
      <c r="E27" s="285"/>
      <c r="F27" s="260"/>
      <c r="G27" s="287"/>
      <c r="H27" s="260" t="s">
        <v>131</v>
      </c>
      <c r="I27" s="287"/>
      <c r="J27" s="249"/>
      <c r="K27" s="287"/>
      <c r="L27" s="257"/>
      <c r="M27" s="257"/>
      <c r="N27" s="250"/>
    </row>
    <row r="28" spans="1:14" x14ac:dyDescent="0.25">
      <c r="A28" s="278">
        <v>4.9800000000000004</v>
      </c>
      <c r="B28" s="266" t="s">
        <v>11</v>
      </c>
      <c r="C28" s="150">
        <v>0.75</v>
      </c>
      <c r="D28" s="279"/>
      <c r="E28" s="280"/>
      <c r="F28" s="266"/>
      <c r="G28" s="282"/>
      <c r="H28" s="266" t="s">
        <v>25</v>
      </c>
      <c r="I28" s="282">
        <v>0.4</v>
      </c>
      <c r="J28" s="264"/>
      <c r="K28" s="282"/>
      <c r="L28" s="264"/>
      <c r="M28" s="264"/>
      <c r="N28" s="225">
        <v>1.1499999999999999</v>
      </c>
    </row>
    <row r="29" spans="1:14" ht="19.5" x14ac:dyDescent="0.25">
      <c r="A29" s="290"/>
      <c r="B29" s="291"/>
      <c r="C29" s="292"/>
      <c r="D29" s="293"/>
      <c r="E29" s="294"/>
      <c r="F29" s="295" t="s">
        <v>132</v>
      </c>
      <c r="G29" s="324"/>
      <c r="H29" s="291"/>
      <c r="I29" s="296"/>
      <c r="J29" s="291"/>
      <c r="K29" s="292"/>
      <c r="L29" s="291"/>
      <c r="M29" s="291"/>
      <c r="N29" s="297"/>
    </row>
    <row r="30" spans="1:14" x14ac:dyDescent="0.25">
      <c r="A30" s="298">
        <v>3.74</v>
      </c>
      <c r="B30" s="299"/>
      <c r="C30" s="300"/>
      <c r="D30" s="301"/>
      <c r="E30" s="302"/>
      <c r="F30" s="303" t="s">
        <v>11</v>
      </c>
      <c r="G30" s="325">
        <v>0.86</v>
      </c>
      <c r="H30" s="299"/>
      <c r="I30" s="304"/>
      <c r="J30" s="299"/>
      <c r="K30" s="300"/>
      <c r="L30" s="299"/>
      <c r="M30" s="299"/>
      <c r="N30" s="305">
        <v>0.86</v>
      </c>
    </row>
    <row r="31" spans="1:14" x14ac:dyDescent="0.25">
      <c r="A31" s="306"/>
      <c r="B31" s="307"/>
      <c r="C31" s="308"/>
      <c r="D31" s="309" t="s">
        <v>134</v>
      </c>
      <c r="E31" s="310"/>
      <c r="F31" s="307"/>
      <c r="G31" s="326"/>
      <c r="H31" s="307"/>
      <c r="I31" s="311"/>
      <c r="J31" s="312" t="s">
        <v>135</v>
      </c>
      <c r="K31" s="311"/>
      <c r="L31" s="312"/>
      <c r="M31" s="312"/>
      <c r="N31" s="313"/>
    </row>
    <row r="32" spans="1:14" x14ac:dyDescent="0.25">
      <c r="A32" s="314">
        <v>5</v>
      </c>
      <c r="B32" s="315"/>
      <c r="C32" s="316"/>
      <c r="D32" s="317" t="s">
        <v>10</v>
      </c>
      <c r="E32" s="318">
        <v>0.33</v>
      </c>
      <c r="F32" s="315"/>
      <c r="G32" s="327"/>
      <c r="H32" s="315"/>
      <c r="I32" s="319"/>
      <c r="J32" s="320" t="s">
        <v>19</v>
      </c>
      <c r="K32" s="319">
        <v>0.82</v>
      </c>
      <c r="L32" s="320"/>
      <c r="M32" s="320"/>
      <c r="N32" s="321">
        <v>1.1499999999999999</v>
      </c>
    </row>
    <row r="33" spans="1:14" x14ac:dyDescent="0.25">
      <c r="A33" s="156">
        <v>77.17</v>
      </c>
      <c r="B33" s="47" t="s">
        <v>9</v>
      </c>
      <c r="C33" s="49">
        <f>SUM(C3:C32)</f>
        <v>1.45</v>
      </c>
      <c r="D33" s="157"/>
      <c r="E33" s="158">
        <v>5.91</v>
      </c>
      <c r="F33" s="51"/>
      <c r="G33" s="82">
        <f>SUM(G3:G32)</f>
        <v>1.56</v>
      </c>
      <c r="H33" s="47"/>
      <c r="I33" s="49">
        <f>SUM(I3:I32)</f>
        <v>2.6</v>
      </c>
      <c r="J33" s="47"/>
      <c r="K33" s="158">
        <f>SUM(K3:K32)</f>
        <v>5.9500000000000011</v>
      </c>
      <c r="L33" s="157"/>
      <c r="M33" s="157">
        <v>0.33</v>
      </c>
      <c r="N33" s="159">
        <v>17.8</v>
      </c>
    </row>
    <row r="34" spans="1:14" x14ac:dyDescent="0.25">
      <c r="A34" s="1"/>
      <c r="B34" s="1"/>
      <c r="C34" s="1"/>
      <c r="D34" s="1"/>
      <c r="E34" s="1"/>
      <c r="F34" s="2"/>
      <c r="G34" s="1"/>
      <c r="H34" s="1"/>
      <c r="I34" s="1"/>
      <c r="J34" s="34"/>
      <c r="K34" s="1"/>
      <c r="L34" s="1"/>
      <c r="M34" s="1"/>
      <c r="N34" s="1"/>
    </row>
    <row r="35" spans="1:14" x14ac:dyDescent="0.25">
      <c r="A35" s="1"/>
      <c r="B35" s="1" t="s">
        <v>12</v>
      </c>
      <c r="C35" s="1"/>
      <c r="D35" s="1"/>
      <c r="E35" s="1"/>
      <c r="F35" s="39"/>
      <c r="G35" s="1"/>
      <c r="H35" s="1" t="s">
        <v>13</v>
      </c>
      <c r="I35" s="1"/>
      <c r="J35" s="34"/>
      <c r="K35" s="160"/>
      <c r="L35" s="160"/>
      <c r="M35" s="160"/>
      <c r="N35" s="1"/>
    </row>
    <row r="36" spans="1:14" x14ac:dyDescent="0.25">
      <c r="A36" s="1"/>
      <c r="B36" s="1" t="s">
        <v>14</v>
      </c>
      <c r="C36" s="1"/>
      <c r="D36" s="1" t="str">
        <f>B1</f>
        <v>YARITZA MONSALVE FRANCO</v>
      </c>
      <c r="E36" s="1"/>
      <c r="F36" s="39">
        <v>44988</v>
      </c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 t="s">
        <v>75</v>
      </c>
      <c r="C37" s="1"/>
      <c r="D37" s="1"/>
      <c r="E37" s="1"/>
      <c r="F37" s="394"/>
      <c r="G37" s="394"/>
      <c r="H37" s="394"/>
      <c r="I37" s="394"/>
      <c r="J37" s="394"/>
      <c r="K37" s="394"/>
      <c r="L37" s="1"/>
      <c r="M37" s="1"/>
      <c r="N37" s="1"/>
    </row>
  </sheetData>
  <mergeCells count="1">
    <mergeCell ref="F37:K37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5"/>
    </sheetView>
  </sheetViews>
  <sheetFormatPr baseColWidth="10" defaultRowHeight="15" x14ac:dyDescent="0.25"/>
  <cols>
    <col min="1" max="1" width="7" customWidth="1"/>
    <col min="3" max="3" width="7.5703125" customWidth="1"/>
    <col min="5" max="5" width="7.42578125" customWidth="1"/>
    <col min="7" max="7" width="7.7109375" customWidth="1"/>
    <col min="9" max="9" width="7.140625" customWidth="1"/>
    <col min="11" max="11" width="7.42578125" customWidth="1"/>
    <col min="13" max="13" width="6.28515625" customWidth="1"/>
    <col min="14" max="14" width="8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37"/>
      <c r="B3" s="13" t="s">
        <v>112</v>
      </c>
      <c r="C3" s="231"/>
      <c r="D3" s="13" t="s">
        <v>112</v>
      </c>
      <c r="E3" s="231"/>
      <c r="F3" s="13" t="s">
        <v>112</v>
      </c>
      <c r="G3" s="322"/>
      <c r="H3" s="13" t="s">
        <v>112</v>
      </c>
      <c r="I3" s="231"/>
      <c r="J3" s="13" t="s">
        <v>112</v>
      </c>
      <c r="K3" s="231"/>
      <c r="L3" s="13"/>
      <c r="M3" s="13"/>
      <c r="N3" s="238"/>
    </row>
    <row r="4" spans="1:14" ht="24.75" x14ac:dyDescent="0.25">
      <c r="A4" s="227">
        <v>8</v>
      </c>
      <c r="B4" s="79" t="s">
        <v>113</v>
      </c>
      <c r="C4" s="234">
        <v>0.37</v>
      </c>
      <c r="D4" s="79" t="s">
        <v>113</v>
      </c>
      <c r="E4" s="234">
        <v>0.37</v>
      </c>
      <c r="F4" s="79" t="s">
        <v>113</v>
      </c>
      <c r="G4" s="323">
        <v>0.37</v>
      </c>
      <c r="H4" s="79" t="s">
        <v>113</v>
      </c>
      <c r="I4" s="234">
        <v>0.37</v>
      </c>
      <c r="J4" s="79" t="s">
        <v>113</v>
      </c>
      <c r="K4" s="234">
        <v>0.37</v>
      </c>
      <c r="L4" s="17"/>
      <c r="M4" s="17"/>
      <c r="N4" s="239">
        <v>1.85</v>
      </c>
    </row>
    <row r="5" spans="1:14" ht="23.25" x14ac:dyDescent="0.25">
      <c r="A5" s="241"/>
      <c r="B5" s="104"/>
      <c r="C5" s="87"/>
      <c r="D5" s="104" t="s">
        <v>118</v>
      </c>
      <c r="E5" s="120"/>
      <c r="F5" s="104"/>
      <c r="G5" s="120"/>
      <c r="H5" s="104"/>
      <c r="I5" s="87"/>
      <c r="J5" s="104" t="s">
        <v>119</v>
      </c>
      <c r="K5" s="120"/>
      <c r="L5" s="104"/>
      <c r="M5" s="99"/>
      <c r="N5" s="120"/>
    </row>
    <row r="6" spans="1:14" x14ac:dyDescent="0.25">
      <c r="A6" s="242">
        <v>5.41</v>
      </c>
      <c r="B6" s="9"/>
      <c r="C6" s="49"/>
      <c r="D6" s="9" t="s">
        <v>11</v>
      </c>
      <c r="E6" s="82">
        <v>1</v>
      </c>
      <c r="F6" s="9"/>
      <c r="G6" s="82"/>
      <c r="H6" s="9"/>
      <c r="I6" s="49"/>
      <c r="J6" s="9" t="s">
        <v>25</v>
      </c>
      <c r="K6" s="82">
        <v>0.25</v>
      </c>
      <c r="L6" s="9"/>
      <c r="M6" s="8"/>
      <c r="N6" s="82">
        <f>E6+K6</f>
        <v>1.25</v>
      </c>
    </row>
    <row r="7" spans="1:14" ht="68.25" x14ac:dyDescent="0.25">
      <c r="A7" s="241"/>
      <c r="B7" s="104"/>
      <c r="C7" s="87"/>
      <c r="D7" s="104"/>
      <c r="E7" s="120"/>
      <c r="F7" s="104"/>
      <c r="G7" s="120"/>
      <c r="H7" s="104"/>
      <c r="I7" s="87"/>
      <c r="J7" s="104" t="s">
        <v>120</v>
      </c>
      <c r="K7" s="120"/>
      <c r="L7" s="104"/>
      <c r="M7" s="99"/>
      <c r="N7" s="120"/>
    </row>
    <row r="8" spans="1:14" x14ac:dyDescent="0.25">
      <c r="A8" s="242">
        <v>1</v>
      </c>
      <c r="B8" s="9"/>
      <c r="C8" s="49"/>
      <c r="D8" s="9"/>
      <c r="E8" s="82"/>
      <c r="F8" s="9"/>
      <c r="G8" s="82"/>
      <c r="H8" s="9"/>
      <c r="I8" s="49"/>
      <c r="J8" s="9"/>
      <c r="K8" s="82">
        <v>0.23</v>
      </c>
      <c r="L8" s="9"/>
      <c r="M8" s="8"/>
      <c r="N8" s="82">
        <v>0.23</v>
      </c>
    </row>
    <row r="9" spans="1:14" x14ac:dyDescent="0.25">
      <c r="A9" s="334"/>
      <c r="B9" s="56"/>
      <c r="C9" s="42"/>
      <c r="D9" s="55" t="s">
        <v>139</v>
      </c>
      <c r="E9" s="155"/>
      <c r="F9" s="335"/>
      <c r="G9" s="335"/>
      <c r="H9" s="336"/>
      <c r="I9" s="44"/>
      <c r="J9" s="55" t="s">
        <v>139</v>
      </c>
      <c r="K9" s="45"/>
      <c r="L9" s="7"/>
      <c r="M9" s="7"/>
      <c r="N9" s="155"/>
    </row>
    <row r="10" spans="1:14" x14ac:dyDescent="0.25">
      <c r="A10" s="337">
        <f>N10*4.33</f>
        <v>10.824999999999999</v>
      </c>
      <c r="B10" s="9"/>
      <c r="C10" s="49"/>
      <c r="D10" s="8" t="s">
        <v>10</v>
      </c>
      <c r="E10" s="82">
        <v>0.5</v>
      </c>
      <c r="F10" s="9"/>
      <c r="G10" s="8"/>
      <c r="H10" s="8"/>
      <c r="I10" s="49"/>
      <c r="J10" s="8" t="s">
        <v>11</v>
      </c>
      <c r="K10" s="82">
        <v>2</v>
      </c>
      <c r="L10" s="8"/>
      <c r="M10" s="8"/>
      <c r="N10" s="82">
        <f>K10+I10+G10+E10+C10</f>
        <v>2.5</v>
      </c>
    </row>
    <row r="11" spans="1:14" x14ac:dyDescent="0.25">
      <c r="A11" s="334"/>
      <c r="B11" s="338"/>
      <c r="C11" s="42"/>
      <c r="D11" s="330" t="s">
        <v>139</v>
      </c>
      <c r="E11" s="155"/>
      <c r="F11" s="335"/>
      <c r="G11" s="335"/>
      <c r="H11" s="336"/>
      <c r="I11" s="42"/>
      <c r="J11" s="338"/>
      <c r="K11" s="155"/>
      <c r="L11" s="7"/>
      <c r="M11" s="7"/>
      <c r="N11" s="155"/>
    </row>
    <row r="12" spans="1:14" ht="45.75" x14ac:dyDescent="0.25">
      <c r="A12" s="337">
        <v>1.5</v>
      </c>
      <c r="B12" s="9"/>
      <c r="C12" s="49"/>
      <c r="D12" s="9" t="s">
        <v>140</v>
      </c>
      <c r="E12" s="339">
        <f>1.5/4.33</f>
        <v>0.3464203233256351</v>
      </c>
      <c r="F12" s="9"/>
      <c r="G12" s="8"/>
      <c r="H12" s="8"/>
      <c r="I12" s="49"/>
      <c r="J12" s="8"/>
      <c r="K12" s="82"/>
      <c r="L12" s="9"/>
      <c r="M12" s="8"/>
      <c r="N12" s="339">
        <f>K12+I12+G12+E12+C12</f>
        <v>0.3464203233256351</v>
      </c>
    </row>
    <row r="13" spans="1:14" x14ac:dyDescent="0.25">
      <c r="A13" s="241"/>
      <c r="B13" s="104"/>
      <c r="C13" s="87"/>
      <c r="D13" s="104" t="s">
        <v>139</v>
      </c>
      <c r="E13" s="120"/>
      <c r="F13" s="335"/>
      <c r="G13" s="335"/>
      <c r="H13" s="336"/>
      <c r="I13" s="87"/>
      <c r="J13" s="104"/>
      <c r="K13" s="120"/>
      <c r="L13" s="104"/>
      <c r="M13" s="99"/>
      <c r="N13" s="120"/>
    </row>
    <row r="14" spans="1:14" ht="23.25" x14ac:dyDescent="0.25">
      <c r="A14" s="242">
        <v>2.17</v>
      </c>
      <c r="B14" s="9"/>
      <c r="C14" s="49"/>
      <c r="D14" s="9" t="s">
        <v>141</v>
      </c>
      <c r="E14" s="82">
        <v>0.5</v>
      </c>
      <c r="F14" s="9"/>
      <c r="G14" s="8"/>
      <c r="H14" s="9"/>
      <c r="I14" s="49"/>
      <c r="J14" s="9"/>
      <c r="K14" s="82"/>
      <c r="L14" s="9"/>
      <c r="M14" s="8"/>
      <c r="N14" s="82">
        <v>0.5</v>
      </c>
    </row>
    <row r="15" spans="1:14" ht="23.25" x14ac:dyDescent="0.25">
      <c r="A15" s="101"/>
      <c r="B15" s="288" t="s">
        <v>121</v>
      </c>
      <c r="C15" s="120"/>
      <c r="D15" s="288" t="s">
        <v>121</v>
      </c>
      <c r="E15" s="244"/>
      <c r="F15" s="288" t="s">
        <v>121</v>
      </c>
      <c r="G15" s="244"/>
      <c r="H15" s="288" t="s">
        <v>121</v>
      </c>
      <c r="I15" s="244"/>
      <c r="J15" s="288" t="s">
        <v>121</v>
      </c>
      <c r="K15" s="244"/>
      <c r="L15" s="288" t="s">
        <v>121</v>
      </c>
      <c r="M15" s="244"/>
      <c r="N15" s="120"/>
    </row>
    <row r="16" spans="1:14" ht="34.5" x14ac:dyDescent="0.25">
      <c r="A16" s="47">
        <v>14.5</v>
      </c>
      <c r="B16" s="96" t="s">
        <v>10</v>
      </c>
      <c r="C16" s="82">
        <v>0.33</v>
      </c>
      <c r="D16" s="96" t="s">
        <v>122</v>
      </c>
      <c r="E16" s="53">
        <v>1.69</v>
      </c>
      <c r="F16" s="96" t="s">
        <v>10</v>
      </c>
      <c r="G16" s="53">
        <v>0.33</v>
      </c>
      <c r="H16" s="96" t="s">
        <v>10</v>
      </c>
      <c r="I16" s="53">
        <v>0.33</v>
      </c>
      <c r="J16" s="96" t="s">
        <v>10</v>
      </c>
      <c r="K16" s="53">
        <v>0.33</v>
      </c>
      <c r="L16" s="96" t="s">
        <v>10</v>
      </c>
      <c r="M16" s="53">
        <v>0.33</v>
      </c>
      <c r="N16" s="82">
        <f>C16+E16+G16+I16+K16+M16</f>
        <v>3.3400000000000003</v>
      </c>
    </row>
    <row r="17" spans="1:14" x14ac:dyDescent="0.25">
      <c r="A17" s="245"/>
      <c r="B17" s="240"/>
      <c r="C17" s="245"/>
      <c r="D17" s="240" t="s">
        <v>123</v>
      </c>
      <c r="E17" s="246"/>
      <c r="F17" s="240"/>
      <c r="G17" s="248"/>
      <c r="H17" s="240"/>
      <c r="I17" s="248"/>
      <c r="J17" s="240" t="s">
        <v>124</v>
      </c>
      <c r="K17" s="248"/>
      <c r="L17" s="249"/>
      <c r="M17" s="249"/>
      <c r="N17" s="250"/>
    </row>
    <row r="18" spans="1:14" x14ac:dyDescent="0.25">
      <c r="A18" s="251">
        <v>4.8899999999999997</v>
      </c>
      <c r="B18" s="252"/>
      <c r="C18" s="251"/>
      <c r="D18" s="253" t="s">
        <v>11</v>
      </c>
      <c r="E18" s="225">
        <v>0.8</v>
      </c>
      <c r="F18" s="224"/>
      <c r="G18" s="255"/>
      <c r="H18" s="253"/>
      <c r="I18" s="255"/>
      <c r="J18" s="253" t="s">
        <v>10</v>
      </c>
      <c r="K18" s="255">
        <v>0.33</v>
      </c>
      <c r="L18" s="253"/>
      <c r="M18" s="253"/>
      <c r="N18" s="225">
        <f>C18+E18+G18+I18+K18</f>
        <v>1.1300000000000001</v>
      </c>
    </row>
    <row r="19" spans="1:14" x14ac:dyDescent="0.25">
      <c r="A19" s="256">
        <v>4.5</v>
      </c>
      <c r="B19" s="257"/>
      <c r="C19" s="258"/>
      <c r="D19" s="240" t="s">
        <v>125</v>
      </c>
      <c r="E19" s="259"/>
      <c r="F19" s="260"/>
      <c r="G19" s="262"/>
      <c r="H19" s="257"/>
      <c r="I19" s="262"/>
      <c r="J19" s="240" t="s">
        <v>125</v>
      </c>
      <c r="K19" s="262"/>
      <c r="L19" s="257"/>
      <c r="M19" s="257"/>
      <c r="N19" s="259"/>
    </row>
    <row r="20" spans="1:14" x14ac:dyDescent="0.25">
      <c r="A20" s="263"/>
      <c r="B20" s="264"/>
      <c r="C20" s="150"/>
      <c r="D20" s="253" t="s">
        <v>10</v>
      </c>
      <c r="E20" s="265">
        <v>0.37</v>
      </c>
      <c r="F20" s="266"/>
      <c r="G20" s="268"/>
      <c r="H20" s="266"/>
      <c r="I20" s="268"/>
      <c r="J20" s="253" t="s">
        <v>11</v>
      </c>
      <c r="K20" s="268">
        <v>0.66</v>
      </c>
      <c r="L20" s="264"/>
      <c r="M20" s="264"/>
      <c r="N20" s="265">
        <f t="shared" ref="N20" si="0">C20+E20+G20+I20+K20</f>
        <v>1.03</v>
      </c>
    </row>
    <row r="21" spans="1:14" ht="23.25" x14ac:dyDescent="0.25">
      <c r="A21" s="241"/>
      <c r="B21" s="104"/>
      <c r="C21" s="87"/>
      <c r="D21" s="104"/>
      <c r="E21" s="120"/>
      <c r="F21" s="104"/>
      <c r="G21" s="120"/>
      <c r="H21" s="104" t="s">
        <v>126</v>
      </c>
      <c r="I21" s="87"/>
      <c r="J21" s="104"/>
      <c r="K21" s="120"/>
      <c r="L21" s="104"/>
      <c r="M21" s="99"/>
      <c r="N21" s="120"/>
    </row>
    <row r="22" spans="1:14" x14ac:dyDescent="0.25">
      <c r="A22" s="242">
        <v>6.49</v>
      </c>
      <c r="B22" s="9"/>
      <c r="C22" s="49"/>
      <c r="D22" s="9"/>
      <c r="E22" s="82"/>
      <c r="F22" s="9"/>
      <c r="G22" s="82"/>
      <c r="H22" s="9"/>
      <c r="I22" s="49">
        <v>1.5</v>
      </c>
      <c r="J22" s="9"/>
      <c r="K22" s="82"/>
      <c r="L22" s="9"/>
      <c r="M22" s="8"/>
      <c r="N22" s="82">
        <v>1.5</v>
      </c>
    </row>
    <row r="23" spans="1:14" x14ac:dyDescent="0.25">
      <c r="A23" s="269"/>
      <c r="B23" s="270"/>
      <c r="C23" s="271"/>
      <c r="D23" s="272"/>
      <c r="E23" s="273"/>
      <c r="F23" s="270"/>
      <c r="G23" s="275"/>
      <c r="H23" s="270"/>
      <c r="I23" s="275"/>
      <c r="J23" s="6" t="s">
        <v>127</v>
      </c>
      <c r="K23" s="275"/>
      <c r="L23" s="276"/>
      <c r="M23" s="276"/>
      <c r="N23" s="277"/>
    </row>
    <row r="24" spans="1:14" ht="34.5" x14ac:dyDescent="0.25">
      <c r="A24" s="278">
        <v>3.5</v>
      </c>
      <c r="B24" s="266"/>
      <c r="C24" s="150"/>
      <c r="D24" s="279"/>
      <c r="E24" s="280"/>
      <c r="F24" s="266"/>
      <c r="G24" s="282"/>
      <c r="H24" s="266"/>
      <c r="I24" s="282"/>
      <c r="J24" s="96" t="s">
        <v>128</v>
      </c>
      <c r="K24" s="282">
        <v>0.81</v>
      </c>
      <c r="L24" s="264"/>
      <c r="M24" s="264"/>
      <c r="N24" s="225">
        <f>C24+E24+G24+I24+K24</f>
        <v>0.81</v>
      </c>
    </row>
    <row r="25" spans="1:14" x14ac:dyDescent="0.25">
      <c r="A25" s="283"/>
      <c r="B25" s="260"/>
      <c r="C25" s="258"/>
      <c r="D25" s="284"/>
      <c r="E25" s="285"/>
      <c r="F25" s="260"/>
      <c r="G25" s="287"/>
      <c r="H25" s="260"/>
      <c r="I25" s="287"/>
      <c r="J25" s="6" t="s">
        <v>129</v>
      </c>
      <c r="K25" s="287"/>
      <c r="L25" s="257"/>
      <c r="M25" s="257"/>
      <c r="N25" s="250"/>
    </row>
    <row r="26" spans="1:14" x14ac:dyDescent="0.25">
      <c r="A26" s="278">
        <v>0.66</v>
      </c>
      <c r="B26" s="266"/>
      <c r="C26" s="150"/>
      <c r="D26" s="279"/>
      <c r="E26" s="280"/>
      <c r="F26" s="266"/>
      <c r="G26" s="282"/>
      <c r="H26" s="266"/>
      <c r="I26" s="282"/>
      <c r="J26" s="224" t="s">
        <v>130</v>
      </c>
      <c r="K26" s="282">
        <v>0.15</v>
      </c>
      <c r="L26" s="264"/>
      <c r="M26" s="264"/>
      <c r="N26" s="225">
        <f>C26+E26+G26+I26+K26</f>
        <v>0.15</v>
      </c>
    </row>
    <row r="27" spans="1:14" ht="24.75" x14ac:dyDescent="0.25">
      <c r="A27" s="283"/>
      <c r="B27" s="260" t="s">
        <v>131</v>
      </c>
      <c r="C27" s="258"/>
      <c r="D27" s="284"/>
      <c r="E27" s="285"/>
      <c r="F27" s="260"/>
      <c r="G27" s="287"/>
      <c r="H27" s="260" t="s">
        <v>131</v>
      </c>
      <c r="I27" s="287"/>
      <c r="J27" s="249"/>
      <c r="K27" s="287"/>
      <c r="L27" s="257"/>
      <c r="M27" s="257"/>
      <c r="N27" s="250"/>
    </row>
    <row r="28" spans="1:14" x14ac:dyDescent="0.25">
      <c r="A28" s="278">
        <v>4.9800000000000004</v>
      </c>
      <c r="B28" s="266" t="s">
        <v>11</v>
      </c>
      <c r="C28" s="150">
        <v>0.75</v>
      </c>
      <c r="D28" s="279"/>
      <c r="E28" s="280"/>
      <c r="F28" s="266"/>
      <c r="G28" s="282"/>
      <c r="H28" s="266" t="s">
        <v>25</v>
      </c>
      <c r="I28" s="282">
        <v>0.4</v>
      </c>
      <c r="J28" s="264"/>
      <c r="K28" s="282"/>
      <c r="L28" s="264"/>
      <c r="M28" s="264"/>
      <c r="N28" s="225">
        <v>1.1499999999999999</v>
      </c>
    </row>
    <row r="29" spans="1:14" ht="19.5" x14ac:dyDescent="0.25">
      <c r="A29" s="290"/>
      <c r="B29" s="291"/>
      <c r="C29" s="292"/>
      <c r="D29" s="293"/>
      <c r="E29" s="294"/>
      <c r="F29" s="295" t="s">
        <v>132</v>
      </c>
      <c r="G29" s="324"/>
      <c r="H29" s="291"/>
      <c r="I29" s="296"/>
      <c r="J29" s="291"/>
      <c r="K29" s="292"/>
      <c r="L29" s="291"/>
      <c r="M29" s="291"/>
      <c r="N29" s="297"/>
    </row>
    <row r="30" spans="1:14" x14ac:dyDescent="0.25">
      <c r="A30" s="298">
        <v>3.74</v>
      </c>
      <c r="B30" s="299"/>
      <c r="C30" s="300"/>
      <c r="D30" s="301"/>
      <c r="E30" s="302"/>
      <c r="F30" s="303" t="s">
        <v>11</v>
      </c>
      <c r="G30" s="325">
        <v>0.86</v>
      </c>
      <c r="H30" s="299"/>
      <c r="I30" s="304"/>
      <c r="J30" s="299"/>
      <c r="K30" s="300"/>
      <c r="L30" s="299"/>
      <c r="M30" s="299"/>
      <c r="N30" s="305">
        <v>0.86</v>
      </c>
    </row>
    <row r="31" spans="1:14" x14ac:dyDescent="0.25">
      <c r="A31" s="156">
        <v>72.17</v>
      </c>
      <c r="B31" s="47" t="s">
        <v>9</v>
      </c>
      <c r="C31" s="49">
        <f>SUM(C3:C30)</f>
        <v>1.45</v>
      </c>
      <c r="D31" s="157"/>
      <c r="E31" s="158">
        <v>5.58</v>
      </c>
      <c r="F31" s="51"/>
      <c r="G31" s="82">
        <f>SUM(G3:G30)</f>
        <v>1.56</v>
      </c>
      <c r="H31" s="47"/>
      <c r="I31" s="49">
        <f>SUM(I3:I30)</f>
        <v>2.6</v>
      </c>
      <c r="J31" s="47"/>
      <c r="K31" s="158">
        <f>SUM(K3:K30)</f>
        <v>5.1300000000000008</v>
      </c>
      <c r="L31" s="157"/>
      <c r="M31" s="157">
        <v>0.33</v>
      </c>
      <c r="N31" s="159">
        <v>16.649999999999999</v>
      </c>
    </row>
    <row r="32" spans="1:14" x14ac:dyDescent="0.25">
      <c r="A32" s="1"/>
      <c r="B32" s="1"/>
      <c r="C32" s="1"/>
      <c r="D32" s="1"/>
      <c r="E32" s="1"/>
      <c r="F32" s="2"/>
      <c r="G32" s="1"/>
      <c r="H32" s="1"/>
      <c r="I32" s="1"/>
      <c r="J32" s="34"/>
      <c r="K32" s="1"/>
      <c r="L32" s="1"/>
      <c r="M32" s="1"/>
      <c r="N32" s="1"/>
    </row>
    <row r="33" spans="1:14" x14ac:dyDescent="0.25">
      <c r="A33" s="1"/>
      <c r="B33" s="1" t="s">
        <v>12</v>
      </c>
      <c r="C33" s="1"/>
      <c r="D33" s="1"/>
      <c r="E33" s="1"/>
      <c r="F33" s="39"/>
      <c r="G33" s="1"/>
      <c r="H33" s="1" t="s">
        <v>13</v>
      </c>
      <c r="I33" s="1"/>
      <c r="J33" s="34"/>
      <c r="K33" s="160"/>
      <c r="L33" s="160"/>
      <c r="M33" s="160"/>
      <c r="N33" s="1"/>
    </row>
    <row r="34" spans="1:14" x14ac:dyDescent="0.25">
      <c r="A34" s="1"/>
      <c r="B34" s="1" t="s">
        <v>14</v>
      </c>
      <c r="C34" s="1"/>
      <c r="D34" s="1" t="str">
        <f>B1</f>
        <v>YARITZA MONSALVE FRANCO</v>
      </c>
      <c r="E34" s="1"/>
      <c r="F34" s="39">
        <v>44986</v>
      </c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 t="s">
        <v>75</v>
      </c>
      <c r="C35" s="1"/>
      <c r="D35" s="1"/>
      <c r="E35" s="1"/>
      <c r="F35" s="394"/>
      <c r="G35" s="394"/>
      <c r="H35" s="394"/>
      <c r="I35" s="394"/>
      <c r="J35" s="394"/>
      <c r="K35" s="394"/>
      <c r="L35" s="1"/>
      <c r="M35" s="1"/>
      <c r="N35" s="1"/>
    </row>
    <row r="37" spans="1:14" x14ac:dyDescent="0.25">
      <c r="F37" t="s">
        <v>133</v>
      </c>
    </row>
  </sheetData>
  <mergeCells count="1">
    <mergeCell ref="F35:K35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sqref="A1:N27"/>
    </sheetView>
  </sheetViews>
  <sheetFormatPr baseColWidth="10" defaultRowHeight="15" x14ac:dyDescent="0.25"/>
  <cols>
    <col min="1" max="1" width="8.42578125" customWidth="1"/>
    <col min="3" max="3" width="7.5703125" customWidth="1"/>
    <col min="5" max="5" width="8.140625" customWidth="1"/>
    <col min="7" max="7" width="7.7109375" customWidth="1"/>
    <col min="9" max="9" width="6.140625" customWidth="1"/>
    <col min="11" max="11" width="7.5703125" customWidth="1"/>
    <col min="13" max="13" width="8.28515625" customWidth="1"/>
    <col min="14" max="14" width="7.140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37"/>
      <c r="B3" s="13" t="s">
        <v>112</v>
      </c>
      <c r="C3" s="231"/>
      <c r="D3" s="13" t="s">
        <v>112</v>
      </c>
      <c r="E3" s="231"/>
      <c r="F3" s="13" t="s">
        <v>112</v>
      </c>
      <c r="G3" s="231"/>
      <c r="H3" s="13" t="s">
        <v>112</v>
      </c>
      <c r="I3" s="231"/>
      <c r="J3" s="13" t="s">
        <v>112</v>
      </c>
      <c r="K3" s="231"/>
      <c r="L3" s="13"/>
      <c r="M3" s="13"/>
      <c r="N3" s="238"/>
    </row>
    <row r="4" spans="1:14" ht="24.75" x14ac:dyDescent="0.25">
      <c r="A4" s="227">
        <v>8</v>
      </c>
      <c r="B4" s="79" t="s">
        <v>113</v>
      </c>
      <c r="C4" s="234">
        <v>0.37</v>
      </c>
      <c r="D4" s="79" t="s">
        <v>113</v>
      </c>
      <c r="E4" s="234">
        <v>0.37</v>
      </c>
      <c r="F4" s="79" t="s">
        <v>113</v>
      </c>
      <c r="G4" s="234">
        <v>0.37</v>
      </c>
      <c r="H4" s="79" t="s">
        <v>113</v>
      </c>
      <c r="I4" s="234">
        <v>0.37</v>
      </c>
      <c r="J4" s="79" t="s">
        <v>113</v>
      </c>
      <c r="K4" s="234">
        <v>0.37</v>
      </c>
      <c r="L4" s="17"/>
      <c r="M4" s="17"/>
      <c r="N4" s="239">
        <v>1.85</v>
      </c>
    </row>
    <row r="5" spans="1:14" ht="23.25" x14ac:dyDescent="0.25">
      <c r="A5" s="241"/>
      <c r="B5" s="104"/>
      <c r="C5" s="87"/>
      <c r="D5" s="104" t="s">
        <v>118</v>
      </c>
      <c r="E5" s="120"/>
      <c r="F5" s="104"/>
      <c r="G5" s="99"/>
      <c r="H5" s="104"/>
      <c r="I5" s="87"/>
      <c r="J5" s="104" t="s">
        <v>119</v>
      </c>
      <c r="K5" s="120"/>
      <c r="L5" s="104"/>
      <c r="M5" s="99"/>
      <c r="N5" s="120"/>
    </row>
    <row r="6" spans="1:14" x14ac:dyDescent="0.25">
      <c r="A6" s="242">
        <v>5.41</v>
      </c>
      <c r="B6" s="9"/>
      <c r="C6" s="49"/>
      <c r="D6" s="9" t="s">
        <v>11</v>
      </c>
      <c r="E6" s="82">
        <v>1</v>
      </c>
      <c r="F6" s="9"/>
      <c r="G6" s="8"/>
      <c r="H6" s="9"/>
      <c r="I6" s="49"/>
      <c r="J6" s="9" t="s">
        <v>25</v>
      </c>
      <c r="K6" s="82">
        <v>0.25</v>
      </c>
      <c r="L6" s="9"/>
      <c r="M6" s="8"/>
      <c r="N6" s="82">
        <f>E6+K6</f>
        <v>1.25</v>
      </c>
    </row>
    <row r="7" spans="1:14" ht="59.25" customHeight="1" x14ac:dyDescent="0.25">
      <c r="A7" s="241"/>
      <c r="B7" s="104"/>
      <c r="C7" s="87"/>
      <c r="D7" s="104"/>
      <c r="E7" s="120"/>
      <c r="F7" s="104"/>
      <c r="G7" s="99"/>
      <c r="H7" s="104"/>
      <c r="I7" s="87"/>
      <c r="J7" s="104" t="s">
        <v>120</v>
      </c>
      <c r="K7" s="120"/>
      <c r="L7" s="104"/>
      <c r="M7" s="99"/>
      <c r="N7" s="120"/>
    </row>
    <row r="8" spans="1:14" x14ac:dyDescent="0.25">
      <c r="A8" s="242">
        <v>1</v>
      </c>
      <c r="B8" s="9"/>
      <c r="C8" s="49"/>
      <c r="D8" s="9"/>
      <c r="E8" s="82"/>
      <c r="F8" s="9"/>
      <c r="G8" s="8"/>
      <c r="H8" s="9"/>
      <c r="I8" s="49"/>
      <c r="J8" s="9"/>
      <c r="K8" s="82">
        <v>0.23</v>
      </c>
      <c r="L8" s="9"/>
      <c r="M8" s="8"/>
      <c r="N8" s="82">
        <v>0.23</v>
      </c>
    </row>
    <row r="9" spans="1:14" ht="23.25" x14ac:dyDescent="0.25">
      <c r="A9" s="101"/>
      <c r="B9" s="243" t="s">
        <v>121</v>
      </c>
      <c r="C9" s="120"/>
      <c r="D9" s="243" t="s">
        <v>121</v>
      </c>
      <c r="E9" s="244"/>
      <c r="F9" s="243" t="s">
        <v>121</v>
      </c>
      <c r="G9" s="244"/>
      <c r="H9" s="243" t="s">
        <v>121</v>
      </c>
      <c r="I9" s="244"/>
      <c r="J9" s="243" t="s">
        <v>121</v>
      </c>
      <c r="K9" s="244"/>
      <c r="L9" s="243" t="s">
        <v>121</v>
      </c>
      <c r="M9" s="244"/>
      <c r="N9" s="120"/>
    </row>
    <row r="10" spans="1:14" ht="34.5" x14ac:dyDescent="0.25">
      <c r="A10" s="47">
        <v>14.5</v>
      </c>
      <c r="B10" s="96" t="s">
        <v>10</v>
      </c>
      <c r="C10" s="82">
        <v>0.33</v>
      </c>
      <c r="D10" s="96" t="s">
        <v>122</v>
      </c>
      <c r="E10" s="53">
        <v>1.69</v>
      </c>
      <c r="F10" s="96" t="s">
        <v>10</v>
      </c>
      <c r="G10" s="53">
        <v>0.33</v>
      </c>
      <c r="H10" s="96" t="s">
        <v>10</v>
      </c>
      <c r="I10" s="53">
        <v>0.33</v>
      </c>
      <c r="J10" s="96" t="s">
        <v>10</v>
      </c>
      <c r="K10" s="53">
        <v>0.33</v>
      </c>
      <c r="L10" s="96" t="s">
        <v>10</v>
      </c>
      <c r="M10" s="53">
        <v>0.33</v>
      </c>
      <c r="N10" s="82">
        <f>C10+E10+G10+I10+K10+M10</f>
        <v>3.3400000000000003</v>
      </c>
    </row>
    <row r="11" spans="1:14" x14ac:dyDescent="0.25">
      <c r="A11" s="245"/>
      <c r="B11" s="240"/>
      <c r="C11" s="245"/>
      <c r="D11" s="240" t="s">
        <v>123</v>
      </c>
      <c r="E11" s="246"/>
      <c r="F11" s="240"/>
      <c r="G11" s="247"/>
      <c r="H11" s="240"/>
      <c r="I11" s="248"/>
      <c r="J11" s="240" t="s">
        <v>124</v>
      </c>
      <c r="K11" s="248"/>
      <c r="L11" s="249"/>
      <c r="M11" s="249"/>
      <c r="N11" s="250"/>
    </row>
    <row r="12" spans="1:14" x14ac:dyDescent="0.25">
      <c r="A12" s="251">
        <v>4.8899999999999997</v>
      </c>
      <c r="B12" s="252"/>
      <c r="C12" s="251"/>
      <c r="D12" s="253" t="s">
        <v>11</v>
      </c>
      <c r="E12" s="225">
        <v>0.8</v>
      </c>
      <c r="F12" s="224"/>
      <c r="G12" s="254"/>
      <c r="H12" s="253"/>
      <c r="I12" s="255"/>
      <c r="J12" s="253" t="s">
        <v>10</v>
      </c>
      <c r="K12" s="255">
        <v>0.33</v>
      </c>
      <c r="L12" s="253"/>
      <c r="M12" s="253"/>
      <c r="N12" s="225">
        <f>C12+E12+G12+I12+K12</f>
        <v>1.1300000000000001</v>
      </c>
    </row>
    <row r="13" spans="1:14" x14ac:dyDescent="0.25">
      <c r="A13" s="256">
        <v>4.5</v>
      </c>
      <c r="B13" s="257"/>
      <c r="C13" s="258"/>
      <c r="D13" s="240" t="s">
        <v>125</v>
      </c>
      <c r="E13" s="259"/>
      <c r="F13" s="260"/>
      <c r="G13" s="261"/>
      <c r="H13" s="257"/>
      <c r="I13" s="262"/>
      <c r="J13" s="240" t="s">
        <v>125</v>
      </c>
      <c r="K13" s="262"/>
      <c r="L13" s="257"/>
      <c r="M13" s="257"/>
      <c r="N13" s="259"/>
    </row>
    <row r="14" spans="1:14" x14ac:dyDescent="0.25">
      <c r="A14" s="263"/>
      <c r="B14" s="264"/>
      <c r="C14" s="150"/>
      <c r="D14" s="253" t="s">
        <v>10</v>
      </c>
      <c r="E14" s="265">
        <v>0.37</v>
      </c>
      <c r="F14" s="266"/>
      <c r="G14" s="267"/>
      <c r="H14" s="266"/>
      <c r="I14" s="268"/>
      <c r="J14" s="253" t="s">
        <v>11</v>
      </c>
      <c r="K14" s="268">
        <v>0.66</v>
      </c>
      <c r="L14" s="264"/>
      <c r="M14" s="264"/>
      <c r="N14" s="265">
        <f t="shared" ref="N14" si="0">C14+E14+G14+I14+K14</f>
        <v>1.03</v>
      </c>
    </row>
    <row r="15" spans="1:14" ht="23.25" x14ac:dyDescent="0.25">
      <c r="A15" s="241"/>
      <c r="B15" s="104"/>
      <c r="C15" s="87"/>
      <c r="D15" s="104"/>
      <c r="E15" s="120"/>
      <c r="F15" s="104"/>
      <c r="G15" s="99"/>
      <c r="H15" s="104" t="s">
        <v>126</v>
      </c>
      <c r="I15" s="87"/>
      <c r="J15" s="104"/>
      <c r="K15" s="120"/>
      <c r="L15" s="104"/>
      <c r="M15" s="99"/>
      <c r="N15" s="120"/>
    </row>
    <row r="16" spans="1:14" x14ac:dyDescent="0.25">
      <c r="A16" s="242">
        <v>6.49</v>
      </c>
      <c r="B16" s="9"/>
      <c r="C16" s="49"/>
      <c r="D16" s="9"/>
      <c r="E16" s="82"/>
      <c r="F16" s="9"/>
      <c r="G16" s="8"/>
      <c r="H16" s="9"/>
      <c r="I16" s="49">
        <v>1.5</v>
      </c>
      <c r="J16" s="9"/>
      <c r="K16" s="82"/>
      <c r="L16" s="9"/>
      <c r="M16" s="8"/>
      <c r="N16" s="82">
        <v>1.5</v>
      </c>
    </row>
    <row r="17" spans="1:14" x14ac:dyDescent="0.25">
      <c r="A17" s="269"/>
      <c r="B17" s="270"/>
      <c r="C17" s="271"/>
      <c r="D17" s="272"/>
      <c r="E17" s="273"/>
      <c r="F17" s="270"/>
      <c r="G17" s="274"/>
      <c r="H17" s="270"/>
      <c r="I17" s="275"/>
      <c r="J17" s="6" t="s">
        <v>127</v>
      </c>
      <c r="K17" s="275"/>
      <c r="L17" s="276"/>
      <c r="M17" s="276"/>
      <c r="N17" s="277"/>
    </row>
    <row r="18" spans="1:14" ht="34.5" x14ac:dyDescent="0.25">
      <c r="A18" s="278">
        <v>3.5</v>
      </c>
      <c r="B18" s="266"/>
      <c r="C18" s="150"/>
      <c r="D18" s="279"/>
      <c r="E18" s="280"/>
      <c r="F18" s="266"/>
      <c r="G18" s="281"/>
      <c r="H18" s="266"/>
      <c r="I18" s="282"/>
      <c r="J18" s="96" t="s">
        <v>128</v>
      </c>
      <c r="K18" s="282">
        <v>0.81</v>
      </c>
      <c r="L18" s="264"/>
      <c r="M18" s="264"/>
      <c r="N18" s="225">
        <f>C18+E18+G18+I18+K18</f>
        <v>0.81</v>
      </c>
    </row>
    <row r="19" spans="1:14" x14ac:dyDescent="0.25">
      <c r="A19" s="283"/>
      <c r="B19" s="260"/>
      <c r="C19" s="258"/>
      <c r="D19" s="284"/>
      <c r="E19" s="285"/>
      <c r="F19" s="260"/>
      <c r="G19" s="286"/>
      <c r="H19" s="260"/>
      <c r="I19" s="287"/>
      <c r="J19" s="6" t="s">
        <v>129</v>
      </c>
      <c r="K19" s="287"/>
      <c r="L19" s="257"/>
      <c r="M19" s="257"/>
      <c r="N19" s="250"/>
    </row>
    <row r="20" spans="1:14" x14ac:dyDescent="0.25">
      <c r="A20" s="278">
        <v>0.66</v>
      </c>
      <c r="B20" s="266"/>
      <c r="C20" s="150"/>
      <c r="D20" s="279"/>
      <c r="E20" s="280"/>
      <c r="F20" s="266"/>
      <c r="G20" s="281"/>
      <c r="H20" s="266"/>
      <c r="I20" s="282"/>
      <c r="J20" s="224" t="s">
        <v>130</v>
      </c>
      <c r="K20" s="282">
        <v>0.15</v>
      </c>
      <c r="L20" s="264"/>
      <c r="M20" s="264"/>
      <c r="N20" s="225">
        <f>C20+E20+G20+I20+K20</f>
        <v>0.15</v>
      </c>
    </row>
    <row r="21" spans="1:14" ht="24.75" x14ac:dyDescent="0.25">
      <c r="A21" s="283"/>
      <c r="B21" s="260" t="s">
        <v>131</v>
      </c>
      <c r="C21" s="258"/>
      <c r="D21" s="284"/>
      <c r="E21" s="285"/>
      <c r="F21" s="260"/>
      <c r="G21" s="286"/>
      <c r="H21" s="260" t="s">
        <v>131</v>
      </c>
      <c r="I21" s="287"/>
      <c r="J21" s="249"/>
      <c r="K21" s="287"/>
      <c r="L21" s="257"/>
      <c r="M21" s="257"/>
      <c r="N21" s="250"/>
    </row>
    <row r="22" spans="1:14" x14ac:dyDescent="0.25">
      <c r="A22" s="278">
        <v>4.9800000000000004</v>
      </c>
      <c r="B22" s="266" t="s">
        <v>11</v>
      </c>
      <c r="C22" s="150">
        <v>0.75</v>
      </c>
      <c r="D22" s="279"/>
      <c r="E22" s="280"/>
      <c r="F22" s="266"/>
      <c r="G22" s="281"/>
      <c r="H22" s="266" t="s">
        <v>25</v>
      </c>
      <c r="I22" s="282">
        <v>0.4</v>
      </c>
      <c r="J22" s="264"/>
      <c r="K22" s="282"/>
      <c r="L22" s="264"/>
      <c r="M22" s="264"/>
      <c r="N22" s="225">
        <v>1.1499999999999999</v>
      </c>
    </row>
    <row r="23" spans="1:14" x14ac:dyDescent="0.25">
      <c r="A23" s="156">
        <f>SUM(A3:A22)</f>
        <v>53.929999999999993</v>
      </c>
      <c r="B23" s="47" t="s">
        <v>9</v>
      </c>
      <c r="C23" s="49">
        <f>SUM(C3:C22)</f>
        <v>1.45</v>
      </c>
      <c r="D23" s="157"/>
      <c r="E23" s="158">
        <f>SUM(E3:E22)</f>
        <v>4.2300000000000004</v>
      </c>
      <c r="F23" s="51"/>
      <c r="G23" s="49">
        <f>SUM(G3:G22)</f>
        <v>0.7</v>
      </c>
      <c r="H23" s="47"/>
      <c r="I23" s="49">
        <f>SUM(I3:I22)</f>
        <v>2.6</v>
      </c>
      <c r="J23" s="47"/>
      <c r="K23" s="158">
        <f>SUM(K3:K22)</f>
        <v>3.13</v>
      </c>
      <c r="L23" s="157"/>
      <c r="M23" s="157">
        <v>0.33</v>
      </c>
      <c r="N23" s="159">
        <f>SUM(N3:N22)</f>
        <v>12.440000000000001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34"/>
      <c r="K24" s="1"/>
      <c r="L24" s="1"/>
      <c r="M24" s="1"/>
      <c r="N24" s="1"/>
    </row>
    <row r="25" spans="1:14" x14ac:dyDescent="0.25">
      <c r="A25" s="1"/>
      <c r="B25" s="1" t="s">
        <v>12</v>
      </c>
      <c r="C25" s="1"/>
      <c r="D25" s="1"/>
      <c r="E25" s="1"/>
      <c r="F25" s="39"/>
      <c r="G25" s="1"/>
      <c r="H25" s="1" t="s">
        <v>13</v>
      </c>
      <c r="I25" s="1"/>
      <c r="J25" s="34"/>
      <c r="K25" s="160"/>
      <c r="L25" s="160"/>
      <c r="M25" s="160"/>
      <c r="N25" s="1"/>
    </row>
    <row r="26" spans="1:14" x14ac:dyDescent="0.25">
      <c r="A26" s="1"/>
      <c r="B26" s="1" t="s">
        <v>14</v>
      </c>
      <c r="C26" s="1"/>
      <c r="D26" s="1" t="str">
        <f>B1</f>
        <v>YARITZA MONSALVE FRANCO</v>
      </c>
      <c r="E26" s="1"/>
      <c r="F26" s="39">
        <v>44977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75</v>
      </c>
      <c r="C27" s="1"/>
      <c r="D27" s="1"/>
      <c r="E27" s="1"/>
      <c r="F27" s="394"/>
      <c r="G27" s="394"/>
      <c r="H27" s="394"/>
      <c r="I27" s="394"/>
      <c r="J27" s="394"/>
      <c r="K27" s="394"/>
      <c r="L27" s="1"/>
      <c r="M27" s="1"/>
      <c r="N27" s="1"/>
    </row>
  </sheetData>
  <mergeCells count="1">
    <mergeCell ref="F27:K27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1" max="1" width="8.42578125" customWidth="1"/>
    <col min="3" max="3" width="7.85546875" customWidth="1"/>
    <col min="5" max="5" width="7" customWidth="1"/>
    <col min="7" max="7" width="7.140625" customWidth="1"/>
    <col min="9" max="9" width="8.7109375" customWidth="1"/>
    <col min="10" max="10" width="14.140625" customWidth="1"/>
    <col min="11" max="11" width="7" customWidth="1"/>
    <col min="12" max="12" width="8.42578125" customWidth="1"/>
    <col min="13" max="13" width="6.28515625" customWidth="1"/>
    <col min="14" max="14" width="8.2851562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37"/>
      <c r="B3" s="13" t="s">
        <v>112</v>
      </c>
      <c r="C3" s="231"/>
      <c r="D3" s="13" t="s">
        <v>112</v>
      </c>
      <c r="E3" s="231"/>
      <c r="F3" s="13" t="s">
        <v>112</v>
      </c>
      <c r="G3" s="231"/>
      <c r="H3" s="13" t="s">
        <v>112</v>
      </c>
      <c r="I3" s="231"/>
      <c r="J3" s="13" t="s">
        <v>112</v>
      </c>
      <c r="K3" s="231"/>
      <c r="L3" s="13"/>
      <c r="M3" s="13"/>
      <c r="N3" s="238"/>
    </row>
    <row r="4" spans="1:14" ht="24.75" x14ac:dyDescent="0.25">
      <c r="A4" s="227">
        <v>8</v>
      </c>
      <c r="B4" s="79" t="s">
        <v>113</v>
      </c>
      <c r="C4" s="234">
        <v>0.37</v>
      </c>
      <c r="D4" s="79" t="s">
        <v>113</v>
      </c>
      <c r="E4" s="234">
        <v>0.37</v>
      </c>
      <c r="F4" s="79" t="s">
        <v>113</v>
      </c>
      <c r="G4" s="234">
        <v>0.37</v>
      </c>
      <c r="H4" s="79" t="s">
        <v>113</v>
      </c>
      <c r="I4" s="234">
        <v>0.37</v>
      </c>
      <c r="J4" s="79" t="s">
        <v>113</v>
      </c>
      <c r="K4" s="234">
        <v>0.37</v>
      </c>
      <c r="L4" s="17"/>
      <c r="M4" s="17"/>
      <c r="N4" s="239">
        <v>1.85</v>
      </c>
    </row>
    <row r="5" spans="1:14" ht="23.25" x14ac:dyDescent="0.25">
      <c r="A5" s="241"/>
      <c r="B5" s="104"/>
      <c r="C5" s="87"/>
      <c r="D5" s="104" t="s">
        <v>118</v>
      </c>
      <c r="E5" s="120"/>
      <c r="F5" s="104"/>
      <c r="G5" s="99"/>
      <c r="H5" s="104"/>
      <c r="I5" s="87"/>
      <c r="J5" s="104" t="s">
        <v>119</v>
      </c>
      <c r="K5" s="120"/>
      <c r="L5" s="104"/>
      <c r="M5" s="99"/>
      <c r="N5" s="120"/>
    </row>
    <row r="6" spans="1:14" x14ac:dyDescent="0.25">
      <c r="A6" s="242">
        <v>5.41</v>
      </c>
      <c r="B6" s="9"/>
      <c r="C6" s="49"/>
      <c r="D6" s="9" t="s">
        <v>11</v>
      </c>
      <c r="E6" s="82">
        <v>1</v>
      </c>
      <c r="F6" s="9"/>
      <c r="G6" s="8"/>
      <c r="H6" s="9"/>
      <c r="I6" s="49"/>
      <c r="J6" s="9" t="s">
        <v>25</v>
      </c>
      <c r="K6" s="82">
        <v>0.25</v>
      </c>
      <c r="L6" s="9"/>
      <c r="M6" s="8"/>
      <c r="N6" s="82">
        <f>E6+K6</f>
        <v>1.25</v>
      </c>
    </row>
    <row r="7" spans="1:14" ht="68.25" x14ac:dyDescent="0.25">
      <c r="A7" s="241"/>
      <c r="B7" s="104"/>
      <c r="C7" s="87"/>
      <c r="D7" s="104"/>
      <c r="E7" s="120"/>
      <c r="F7" s="104"/>
      <c r="G7" s="99"/>
      <c r="H7" s="104"/>
      <c r="I7" s="87"/>
      <c r="J7" s="104" t="s">
        <v>120</v>
      </c>
      <c r="K7" s="120"/>
      <c r="L7" s="104"/>
      <c r="M7" s="99"/>
      <c r="N7" s="120"/>
    </row>
    <row r="8" spans="1:14" x14ac:dyDescent="0.25">
      <c r="A8" s="242">
        <v>1</v>
      </c>
      <c r="B8" s="9"/>
      <c r="C8" s="49"/>
      <c r="D8" s="9"/>
      <c r="E8" s="82"/>
      <c r="F8" s="9"/>
      <c r="G8" s="8"/>
      <c r="H8" s="9"/>
      <c r="I8" s="49"/>
      <c r="J8" s="9"/>
      <c r="K8" s="82">
        <v>0.23</v>
      </c>
      <c r="L8" s="9"/>
      <c r="M8" s="8"/>
      <c r="N8" s="82">
        <v>0.23</v>
      </c>
    </row>
    <row r="9" spans="1:14" ht="34.5" x14ac:dyDescent="0.25">
      <c r="A9" s="101"/>
      <c r="B9" s="243" t="s">
        <v>121</v>
      </c>
      <c r="C9" s="120"/>
      <c r="D9" s="243" t="s">
        <v>121</v>
      </c>
      <c r="E9" s="244"/>
      <c r="F9" s="243" t="s">
        <v>121</v>
      </c>
      <c r="G9" s="244"/>
      <c r="H9" s="243" t="s">
        <v>121</v>
      </c>
      <c r="I9" s="244"/>
      <c r="J9" s="243" t="s">
        <v>121</v>
      </c>
      <c r="K9" s="244"/>
      <c r="L9" s="243" t="s">
        <v>121</v>
      </c>
      <c r="M9" s="244"/>
      <c r="N9" s="120"/>
    </row>
    <row r="10" spans="1:14" ht="34.5" x14ac:dyDescent="0.25">
      <c r="A10" s="47">
        <v>14.5</v>
      </c>
      <c r="B10" s="96" t="s">
        <v>10</v>
      </c>
      <c r="C10" s="82">
        <v>0.33</v>
      </c>
      <c r="D10" s="96" t="s">
        <v>122</v>
      </c>
      <c r="E10" s="53">
        <v>1.69</v>
      </c>
      <c r="F10" s="96" t="s">
        <v>10</v>
      </c>
      <c r="G10" s="53">
        <v>0.33</v>
      </c>
      <c r="H10" s="96" t="s">
        <v>10</v>
      </c>
      <c r="I10" s="53">
        <v>0.33</v>
      </c>
      <c r="J10" s="96" t="s">
        <v>10</v>
      </c>
      <c r="K10" s="53">
        <v>0.33</v>
      </c>
      <c r="L10" s="96" t="s">
        <v>10</v>
      </c>
      <c r="M10" s="53">
        <v>0.33</v>
      </c>
      <c r="N10" s="82">
        <f>C10+E10+G10+I10+K10+M10</f>
        <v>3.3400000000000003</v>
      </c>
    </row>
    <row r="11" spans="1:14" x14ac:dyDescent="0.25">
      <c r="A11" s="245"/>
      <c r="B11" s="240"/>
      <c r="C11" s="245"/>
      <c r="D11" s="240" t="s">
        <v>123</v>
      </c>
      <c r="E11" s="246"/>
      <c r="F11" s="240"/>
      <c r="G11" s="247"/>
      <c r="H11" s="240"/>
      <c r="I11" s="248"/>
      <c r="J11" s="240" t="s">
        <v>124</v>
      </c>
      <c r="K11" s="248"/>
      <c r="L11" s="249"/>
      <c r="M11" s="249"/>
      <c r="N11" s="250"/>
    </row>
    <row r="12" spans="1:14" x14ac:dyDescent="0.25">
      <c r="A12" s="251">
        <v>4.8899999999999997</v>
      </c>
      <c r="B12" s="252"/>
      <c r="C12" s="251"/>
      <c r="D12" s="253" t="s">
        <v>11</v>
      </c>
      <c r="E12" s="225">
        <v>0.8</v>
      </c>
      <c r="F12" s="224"/>
      <c r="G12" s="254"/>
      <c r="H12" s="253"/>
      <c r="I12" s="255"/>
      <c r="J12" s="253" t="s">
        <v>10</v>
      </c>
      <c r="K12" s="255">
        <v>0.33</v>
      </c>
      <c r="L12" s="253"/>
      <c r="M12" s="253"/>
      <c r="N12" s="225">
        <f>C12+E12+G12+I12+K12</f>
        <v>1.1300000000000001</v>
      </c>
    </row>
    <row r="13" spans="1:14" x14ac:dyDescent="0.25">
      <c r="A13" s="256">
        <v>4.5</v>
      </c>
      <c r="B13" s="257"/>
      <c r="C13" s="258"/>
      <c r="D13" s="257" t="s">
        <v>125</v>
      </c>
      <c r="E13" s="259"/>
      <c r="F13" s="260"/>
      <c r="G13" s="261"/>
      <c r="H13" s="257"/>
      <c r="I13" s="262"/>
      <c r="J13" s="257" t="s">
        <v>125</v>
      </c>
      <c r="K13" s="262"/>
      <c r="L13" s="257"/>
      <c r="M13" s="257"/>
      <c r="N13" s="259"/>
    </row>
    <row r="14" spans="1:14" x14ac:dyDescent="0.25">
      <c r="A14" s="263"/>
      <c r="B14" s="264"/>
      <c r="C14" s="150"/>
      <c r="D14" s="264" t="s">
        <v>10</v>
      </c>
      <c r="E14" s="265">
        <v>0.37</v>
      </c>
      <c r="F14" s="266"/>
      <c r="G14" s="267"/>
      <c r="H14" s="266"/>
      <c r="I14" s="268"/>
      <c r="J14" s="266" t="s">
        <v>11</v>
      </c>
      <c r="K14" s="268">
        <v>0.66</v>
      </c>
      <c r="L14" s="264"/>
      <c r="M14" s="264"/>
      <c r="N14" s="265">
        <f t="shared" ref="N14" si="0">C14+E14+G14+I14+K14</f>
        <v>1.03</v>
      </c>
    </row>
    <row r="15" spans="1:14" ht="23.25" x14ac:dyDescent="0.25">
      <c r="A15" s="241"/>
      <c r="B15" s="104"/>
      <c r="C15" s="87"/>
      <c r="D15" s="104"/>
      <c r="E15" s="120"/>
      <c r="F15" s="104"/>
      <c r="G15" s="99"/>
      <c r="H15" s="104" t="s">
        <v>126</v>
      </c>
      <c r="I15" s="87"/>
      <c r="J15" s="104"/>
      <c r="K15" s="120"/>
      <c r="L15" s="104"/>
      <c r="M15" s="99"/>
      <c r="N15" s="120"/>
    </row>
    <row r="16" spans="1:14" x14ac:dyDescent="0.25">
      <c r="A16" s="242">
        <v>6.49</v>
      </c>
      <c r="B16" s="9"/>
      <c r="C16" s="49"/>
      <c r="D16" s="9"/>
      <c r="E16" s="82"/>
      <c r="F16" s="9"/>
      <c r="G16" s="8"/>
      <c r="H16" s="9"/>
      <c r="I16" s="49">
        <v>1.5</v>
      </c>
      <c r="J16" s="9"/>
      <c r="K16" s="82"/>
      <c r="L16" s="9"/>
      <c r="M16" s="8"/>
      <c r="N16" s="82">
        <v>1.5</v>
      </c>
    </row>
    <row r="17" spans="1:14" x14ac:dyDescent="0.25">
      <c r="A17" s="269"/>
      <c r="B17" s="270"/>
      <c r="C17" s="271"/>
      <c r="D17" s="272"/>
      <c r="E17" s="273"/>
      <c r="F17" s="270"/>
      <c r="G17" s="274"/>
      <c r="H17" s="270"/>
      <c r="I17" s="275"/>
      <c r="J17" s="276" t="s">
        <v>127</v>
      </c>
      <c r="K17" s="275"/>
      <c r="L17" s="276"/>
      <c r="M17" s="276"/>
      <c r="N17" s="277"/>
    </row>
    <row r="18" spans="1:14" ht="36.75" x14ac:dyDescent="0.25">
      <c r="A18" s="278">
        <v>3.5</v>
      </c>
      <c r="B18" s="266"/>
      <c r="C18" s="150"/>
      <c r="D18" s="279"/>
      <c r="E18" s="280"/>
      <c r="F18" s="266"/>
      <c r="G18" s="281"/>
      <c r="H18" s="266"/>
      <c r="I18" s="282"/>
      <c r="J18" s="266" t="s">
        <v>128</v>
      </c>
      <c r="K18" s="282">
        <v>0.81</v>
      </c>
      <c r="L18" s="264"/>
      <c r="M18" s="264"/>
      <c r="N18" s="225">
        <f>C18+E18+G18+I18+K18</f>
        <v>0.81</v>
      </c>
    </row>
    <row r="19" spans="1:14" x14ac:dyDescent="0.25">
      <c r="A19" s="283"/>
      <c r="B19" s="260"/>
      <c r="C19" s="258"/>
      <c r="D19" s="284"/>
      <c r="E19" s="285"/>
      <c r="F19" s="260"/>
      <c r="G19" s="286"/>
      <c r="H19" s="260"/>
      <c r="I19" s="287"/>
      <c r="J19" s="257" t="s">
        <v>129</v>
      </c>
      <c r="K19" s="287"/>
      <c r="L19" s="257"/>
      <c r="M19" s="257"/>
      <c r="N19" s="250"/>
    </row>
    <row r="20" spans="1:14" x14ac:dyDescent="0.25">
      <c r="A20" s="278">
        <v>0.66</v>
      </c>
      <c r="B20" s="266"/>
      <c r="C20" s="150"/>
      <c r="D20" s="279"/>
      <c r="E20" s="280"/>
      <c r="F20" s="266"/>
      <c r="G20" s="281"/>
      <c r="H20" s="266"/>
      <c r="I20" s="282"/>
      <c r="J20" s="264" t="s">
        <v>130</v>
      </c>
      <c r="K20" s="282">
        <v>0.15</v>
      </c>
      <c r="L20" s="264"/>
      <c r="M20" s="264"/>
      <c r="N20" s="225">
        <f>C20+E20+G20+I20+K20</f>
        <v>0.15</v>
      </c>
    </row>
    <row r="21" spans="1:14" x14ac:dyDescent="0.25">
      <c r="A21" s="156">
        <f>SUM(A3:A20)</f>
        <v>48.949999999999996</v>
      </c>
      <c r="B21" s="47" t="s">
        <v>9</v>
      </c>
      <c r="C21" s="49">
        <f>SUM(C3:C20)</f>
        <v>0.7</v>
      </c>
      <c r="D21" s="157"/>
      <c r="E21" s="158">
        <f>SUM(E3:E20)</f>
        <v>4.2300000000000004</v>
      </c>
      <c r="F21" s="51"/>
      <c r="G21" s="49">
        <f>SUM(G3:G20)</f>
        <v>0.7</v>
      </c>
      <c r="H21" s="47"/>
      <c r="I21" s="49">
        <f>SUM(I3:I20)</f>
        <v>2.2000000000000002</v>
      </c>
      <c r="J21" s="47"/>
      <c r="K21" s="158">
        <f>SUM(K3:K20)</f>
        <v>3.13</v>
      </c>
      <c r="L21" s="157"/>
      <c r="M21" s="157">
        <v>0</v>
      </c>
      <c r="N21" s="159">
        <f>SUM(N3:N20)</f>
        <v>11.290000000000001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34"/>
      <c r="K22" s="1"/>
      <c r="L22" s="1"/>
      <c r="M22" s="1"/>
      <c r="N22" s="1"/>
    </row>
    <row r="23" spans="1:14" x14ac:dyDescent="0.25">
      <c r="A23" s="1"/>
      <c r="B23" s="1" t="s">
        <v>12</v>
      </c>
      <c r="C23" s="1"/>
      <c r="D23" s="1"/>
      <c r="E23" s="1"/>
      <c r="F23" s="39"/>
      <c r="G23" s="1"/>
      <c r="H23" s="1" t="s">
        <v>13</v>
      </c>
      <c r="I23" s="1"/>
      <c r="J23" s="34"/>
      <c r="K23" s="160"/>
      <c r="L23" s="160"/>
      <c r="M23" s="160"/>
      <c r="N23" s="1"/>
    </row>
    <row r="24" spans="1:14" x14ac:dyDescent="0.25">
      <c r="A24" s="1"/>
      <c r="B24" s="1" t="s">
        <v>14</v>
      </c>
      <c r="C24" s="1"/>
      <c r="D24" s="1" t="str">
        <f>B1</f>
        <v>YARITZA MONSALVE FRANCO</v>
      </c>
      <c r="E24" s="1"/>
      <c r="F24" s="39">
        <v>44970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75</v>
      </c>
      <c r="C25" s="1"/>
      <c r="D25" s="1"/>
      <c r="E25" s="1"/>
      <c r="F25" s="394"/>
      <c r="G25" s="394"/>
      <c r="H25" s="394"/>
      <c r="I25" s="394"/>
      <c r="J25" s="394"/>
      <c r="K25" s="394"/>
      <c r="L25" s="1"/>
      <c r="M25" s="1"/>
      <c r="N25" s="1"/>
    </row>
  </sheetData>
  <mergeCells count="1">
    <mergeCell ref="F25:K25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5"/>
    </sheetView>
  </sheetViews>
  <sheetFormatPr baseColWidth="10" defaultRowHeight="15" x14ac:dyDescent="0.25"/>
  <cols>
    <col min="1" max="1" width="8" customWidth="1"/>
    <col min="3" max="3" width="8.5703125" customWidth="1"/>
    <col min="5" max="5" width="7.5703125" customWidth="1"/>
    <col min="7" max="7" width="8.42578125" customWidth="1"/>
    <col min="9" max="9" width="7.7109375" customWidth="1"/>
    <col min="11" max="11" width="7.85546875" customWidth="1"/>
    <col min="12" max="12" width="6.28515625" customWidth="1"/>
    <col min="13" max="13" width="5.140625" customWidth="1"/>
    <col min="14" max="14" width="7.7109375" customWidth="1"/>
  </cols>
  <sheetData>
    <row r="1" spans="1:14" x14ac:dyDescent="0.25">
      <c r="A1" s="1"/>
      <c r="B1" s="1" t="s">
        <v>23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237"/>
      <c r="B3" s="13" t="s">
        <v>112</v>
      </c>
      <c r="C3" s="231"/>
      <c r="D3" s="13" t="s">
        <v>112</v>
      </c>
      <c r="E3" s="231"/>
      <c r="F3" s="13" t="s">
        <v>112</v>
      </c>
      <c r="G3" s="231"/>
      <c r="H3" s="13" t="s">
        <v>112</v>
      </c>
      <c r="I3" s="231"/>
      <c r="J3" s="13" t="s">
        <v>112</v>
      </c>
      <c r="K3" s="231"/>
      <c r="L3" s="13"/>
      <c r="M3" s="13"/>
      <c r="N3" s="238"/>
    </row>
    <row r="4" spans="1:14" ht="24.75" x14ac:dyDescent="0.25">
      <c r="A4" s="227">
        <v>8</v>
      </c>
      <c r="B4" s="79" t="s">
        <v>113</v>
      </c>
      <c r="C4" s="234">
        <v>0.37</v>
      </c>
      <c r="D4" s="79" t="s">
        <v>113</v>
      </c>
      <c r="E4" s="234">
        <v>0.37</v>
      </c>
      <c r="F4" s="79" t="s">
        <v>113</v>
      </c>
      <c r="G4" s="234">
        <v>0.37</v>
      </c>
      <c r="H4" s="79" t="s">
        <v>113</v>
      </c>
      <c r="I4" s="234">
        <v>0.37</v>
      </c>
      <c r="J4" s="79" t="s">
        <v>113</v>
      </c>
      <c r="K4" s="234">
        <v>0.37</v>
      </c>
      <c r="L4" s="17"/>
      <c r="M4" s="17"/>
      <c r="N4" s="239">
        <v>1.85</v>
      </c>
    </row>
    <row r="5" spans="1:14" x14ac:dyDescent="0.25">
      <c r="A5" s="237"/>
      <c r="B5" s="90" t="s">
        <v>114</v>
      </c>
      <c r="C5" s="231"/>
      <c r="D5" s="90" t="s">
        <v>114</v>
      </c>
      <c r="E5" s="231"/>
      <c r="F5" s="90" t="s">
        <v>114</v>
      </c>
      <c r="G5" s="231"/>
      <c r="H5" s="90" t="s">
        <v>114</v>
      </c>
      <c r="I5" s="231"/>
      <c r="J5" s="90" t="s">
        <v>114</v>
      </c>
      <c r="K5" s="231"/>
      <c r="L5" s="13"/>
      <c r="M5" s="13"/>
      <c r="N5" s="238"/>
    </row>
    <row r="6" spans="1:14" x14ac:dyDescent="0.25">
      <c r="A6" s="227">
        <v>36</v>
      </c>
      <c r="B6" s="79" t="s">
        <v>115</v>
      </c>
      <c r="C6" s="234">
        <v>1.6</v>
      </c>
      <c r="D6" s="79" t="s">
        <v>115</v>
      </c>
      <c r="E6" s="234">
        <v>1.6</v>
      </c>
      <c r="F6" s="79" t="s">
        <v>115</v>
      </c>
      <c r="G6" s="234">
        <v>1.7</v>
      </c>
      <c r="H6" s="79" t="s">
        <v>115</v>
      </c>
      <c r="I6" s="234">
        <v>1.61</v>
      </c>
      <c r="J6" s="79" t="s">
        <v>115</v>
      </c>
      <c r="K6" s="234">
        <v>1.8</v>
      </c>
      <c r="L6" s="17"/>
      <c r="M6" s="17"/>
      <c r="N6" s="239">
        <v>8.31</v>
      </c>
    </row>
    <row r="7" spans="1:14" ht="23.25" x14ac:dyDescent="0.25">
      <c r="A7" s="241"/>
      <c r="B7" s="104"/>
      <c r="C7" s="87"/>
      <c r="D7" s="104" t="s">
        <v>118</v>
      </c>
      <c r="E7" s="120"/>
      <c r="F7" s="104"/>
      <c r="G7" s="99"/>
      <c r="H7" s="104"/>
      <c r="I7" s="87"/>
      <c r="J7" s="104" t="s">
        <v>119</v>
      </c>
      <c r="K7" s="120"/>
      <c r="L7" s="104"/>
      <c r="M7" s="99"/>
      <c r="N7" s="120"/>
    </row>
    <row r="8" spans="1:14" x14ac:dyDescent="0.25">
      <c r="A8" s="242">
        <v>5.41</v>
      </c>
      <c r="B8" s="9"/>
      <c r="C8" s="49"/>
      <c r="D8" s="9" t="s">
        <v>11</v>
      </c>
      <c r="E8" s="82">
        <v>1</v>
      </c>
      <c r="F8" s="9"/>
      <c r="G8" s="8"/>
      <c r="H8" s="9"/>
      <c r="I8" s="49"/>
      <c r="J8" s="9" t="s">
        <v>25</v>
      </c>
      <c r="K8" s="82">
        <v>0.25</v>
      </c>
      <c r="L8" s="9"/>
      <c r="M8" s="8"/>
      <c r="N8" s="82">
        <f>E8+K8</f>
        <v>1.25</v>
      </c>
    </row>
    <row r="9" spans="1:14" ht="68.25" x14ac:dyDescent="0.25">
      <c r="A9" s="241"/>
      <c r="B9" s="104"/>
      <c r="C9" s="87"/>
      <c r="D9" s="104"/>
      <c r="E9" s="120"/>
      <c r="F9" s="104"/>
      <c r="G9" s="99"/>
      <c r="H9" s="104"/>
      <c r="I9" s="87"/>
      <c r="J9" s="104" t="s">
        <v>120</v>
      </c>
      <c r="K9" s="120"/>
      <c r="L9" s="104"/>
      <c r="M9" s="99"/>
      <c r="N9" s="120"/>
    </row>
    <row r="10" spans="1:14" x14ac:dyDescent="0.25">
      <c r="A10" s="242">
        <v>1</v>
      </c>
      <c r="B10" s="9"/>
      <c r="C10" s="49"/>
      <c r="D10" s="9"/>
      <c r="E10" s="82"/>
      <c r="F10" s="9"/>
      <c r="G10" s="8"/>
      <c r="H10" s="9"/>
      <c r="I10" s="49"/>
      <c r="J10" s="9"/>
      <c r="K10" s="82">
        <v>0.23</v>
      </c>
      <c r="L10" s="9"/>
      <c r="M10" s="8"/>
      <c r="N10" s="82">
        <v>0.23</v>
      </c>
    </row>
    <row r="11" spans="1:14" x14ac:dyDescent="0.25">
      <c r="A11" s="156">
        <f>SUM(A3:A10)</f>
        <v>50.41</v>
      </c>
      <c r="B11" s="47" t="s">
        <v>9</v>
      </c>
      <c r="C11" s="49">
        <f>SUM(C3:C6)</f>
        <v>1.9700000000000002</v>
      </c>
      <c r="D11" s="157"/>
      <c r="E11" s="158">
        <f>SUM(E3:E10)</f>
        <v>2.97</v>
      </c>
      <c r="F11" s="51"/>
      <c r="G11" s="49">
        <f>SUM(G3:G6)</f>
        <v>2.0699999999999998</v>
      </c>
      <c r="H11" s="47"/>
      <c r="I11" s="49">
        <f>SUM(I3:I6)</f>
        <v>1.98</v>
      </c>
      <c r="J11" s="47"/>
      <c r="K11" s="158">
        <f>SUM(K3:K10)</f>
        <v>2.65</v>
      </c>
      <c r="L11" s="157"/>
      <c r="M11" s="157">
        <v>0</v>
      </c>
      <c r="N11" s="159">
        <f>SUM(N3:N10)</f>
        <v>11.64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34"/>
      <c r="K12" s="1"/>
      <c r="L12" s="1"/>
      <c r="M12" s="1"/>
      <c r="N12" s="1"/>
    </row>
    <row r="13" spans="1:14" x14ac:dyDescent="0.25">
      <c r="A13" s="1"/>
      <c r="B13" s="1" t="s">
        <v>12</v>
      </c>
      <c r="C13" s="1"/>
      <c r="D13" s="1"/>
      <c r="E13" s="1"/>
      <c r="F13" s="39"/>
      <c r="G13" s="1"/>
      <c r="H13" s="1" t="s">
        <v>13</v>
      </c>
      <c r="I13" s="1"/>
      <c r="J13" s="34"/>
      <c r="K13" s="160"/>
      <c r="L13" s="160"/>
      <c r="M13" s="160"/>
      <c r="N13" s="1"/>
    </row>
    <row r="14" spans="1:14" x14ac:dyDescent="0.25">
      <c r="A14" s="1"/>
      <c r="B14" s="1" t="s">
        <v>14</v>
      </c>
      <c r="C14" s="1"/>
      <c r="D14" s="1" t="str">
        <f>B1</f>
        <v>YARITZA MONSALVE FRANCO</v>
      </c>
      <c r="E14" s="1"/>
      <c r="F14" s="39">
        <v>44960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75</v>
      </c>
      <c r="C15" s="1"/>
      <c r="D15" s="1"/>
      <c r="E15" s="1"/>
      <c r="F15" s="394"/>
      <c r="G15" s="394"/>
      <c r="H15" s="394"/>
      <c r="I15" s="394"/>
      <c r="J15" s="394"/>
      <c r="K15" s="394"/>
      <c r="L15" s="1"/>
      <c r="M15" s="1"/>
      <c r="N15" s="1"/>
    </row>
    <row r="17" spans="6:6" x14ac:dyDescent="0.25">
      <c r="F17" t="s">
        <v>116</v>
      </c>
    </row>
    <row r="19" spans="6:6" x14ac:dyDescent="0.25">
      <c r="F19" t="s">
        <v>117</v>
      </c>
    </row>
  </sheetData>
  <mergeCells count="1">
    <mergeCell ref="F15:K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20</vt:i4>
      </vt:variant>
    </vt:vector>
  </HeadingPairs>
  <TitlesOfParts>
    <vt:vector size="48" baseType="lpstr">
      <vt:lpstr>SU PLANNING 03,04,2023</vt:lpstr>
      <vt:lpstr>SU PLANNING 10,03,2023</vt:lpstr>
      <vt:lpstr>SU PLANNING 06,03,2023</vt:lpstr>
      <vt:lpstr>SU PLANNING 04,03,2023</vt:lpstr>
      <vt:lpstr>SU PLANNING 03,03,2023</vt:lpstr>
      <vt:lpstr>SU PLANNING 01,03,2023</vt:lpstr>
      <vt:lpstr>SU PLANNING 20,02,23</vt:lpstr>
      <vt:lpstr>SU PLANNIONG 13,02,23</vt:lpstr>
      <vt:lpstr>SU PLANNING 03,02,23</vt:lpstr>
      <vt:lpstr>SU PLANNING 02,02,23</vt:lpstr>
      <vt:lpstr>SU PLANNING 01,02,2023</vt:lpstr>
      <vt:lpstr>SU PLANNING 28,01,2023</vt:lpstr>
      <vt:lpstr>SU PLANNING 23,01,2023</vt:lpstr>
      <vt:lpstr>SU PLANNING 17,01,2023</vt:lpstr>
      <vt:lpstr>SU PLANNING 12,01,2023</vt:lpstr>
      <vt:lpstr>SU PLANNING 11,01,2023</vt:lpstr>
      <vt:lpstr>SU PLANNING 03,01,2023</vt:lpstr>
      <vt:lpstr>SU PLANNING 20,12,2022</vt:lpstr>
      <vt:lpstr>su planning 16,12,22</vt:lpstr>
      <vt:lpstr>SU PLANNING 12,12,22</vt:lpstr>
      <vt:lpstr>SU PLANNING 09,12,2022</vt:lpstr>
      <vt:lpstr>SU PLANNING 03,05,2022</vt:lpstr>
      <vt:lpstr>SU PLANNING 01.05,2022</vt:lpstr>
      <vt:lpstr>SU PLANNING 16,04,2022</vt:lpstr>
      <vt:lpstr>SU PLANNING 01.04.22</vt:lpstr>
      <vt:lpstr>SU PLANNING 26,03,2022</vt:lpstr>
      <vt:lpstr>SU PLANNING 25,03,2022</vt:lpstr>
      <vt:lpstr>SU PLANNING 23,03,2022</vt:lpstr>
      <vt:lpstr>'SU PLANNING 01,02,2023'!Área_de_impresión</vt:lpstr>
      <vt:lpstr>'SU PLANNING 01,03,2023'!Área_de_impresión</vt:lpstr>
      <vt:lpstr>'SU PLANNING 02,02,23'!Área_de_impresión</vt:lpstr>
      <vt:lpstr>'SU PLANNING 03,01,2023'!Área_de_impresión</vt:lpstr>
      <vt:lpstr>'SU PLANNING 03,02,23'!Área_de_impresión</vt:lpstr>
      <vt:lpstr>'SU PLANNING 03,03,2023'!Área_de_impresión</vt:lpstr>
      <vt:lpstr>'SU PLANNING 04,03,2023'!Área_de_impresión</vt:lpstr>
      <vt:lpstr>'SU PLANNING 06,03,2023'!Área_de_impresión</vt:lpstr>
      <vt:lpstr>'SU PLANNING 09,12,2022'!Área_de_impresión</vt:lpstr>
      <vt:lpstr>'SU PLANNING 10,03,2023'!Área_de_impresión</vt:lpstr>
      <vt:lpstr>'SU PLANNING 11,01,2023'!Área_de_impresión</vt:lpstr>
      <vt:lpstr>'SU PLANNING 12,01,2023'!Área_de_impresión</vt:lpstr>
      <vt:lpstr>'SU PLANNING 12,12,22'!Área_de_impresión</vt:lpstr>
      <vt:lpstr>'su planning 16,12,22'!Área_de_impresión</vt:lpstr>
      <vt:lpstr>'SU PLANNING 17,01,2023'!Área_de_impresión</vt:lpstr>
      <vt:lpstr>'SU PLANNING 20,02,23'!Área_de_impresión</vt:lpstr>
      <vt:lpstr>'SU PLANNING 20,12,2022'!Área_de_impresión</vt:lpstr>
      <vt:lpstr>'SU PLANNING 23,01,2023'!Área_de_impresión</vt:lpstr>
      <vt:lpstr>'SU PLANNING 28,01,2023'!Área_de_impresión</vt:lpstr>
      <vt:lpstr>'SU PLANNIONG 13,02,23'!Área_de_impresión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2023-03-29T16:08:20Z</dcterms:modified>
</cp:coreProperties>
</file>