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208\GesDoc\"/>
    </mc:Choice>
  </mc:AlternateContent>
  <bookViews>
    <workbookView xWindow="0" yWindow="0" windowWidth="22968" windowHeight="7656"/>
  </bookViews>
  <sheets>
    <sheet name="SU PLANNING 11,01,2023" sheetId="19" r:id="rId1"/>
    <sheet name="SU PLANNING 12,12,2022" sheetId="18" r:id="rId2"/>
    <sheet name="SU PLANNING 03,12,2022" sheetId="17" r:id="rId3"/>
    <sheet name="SU PLANNING 01,10,2022" sheetId="16" r:id="rId4"/>
    <sheet name="SU PLANNING 21,09,2022" sheetId="15" r:id="rId5"/>
    <sheet name="SU PLANNING 15,09,22" sheetId="13" r:id="rId6"/>
    <sheet name="su planning 02,09,2022" sheetId="14" r:id="rId7"/>
    <sheet name="SU PLANNING 01,09,2022" sheetId="11" r:id="rId8"/>
    <sheet name="SU PLANNING 01,08,2022" sheetId="12" r:id="rId9"/>
    <sheet name="SU PLANNING 01,07,2022" sheetId="10" r:id="rId10"/>
    <sheet name="su plannin 17,01,2022" sheetId="9" r:id="rId11"/>
    <sheet name="SU PLANNING 01,01,2022" sheetId="8" r:id="rId12"/>
    <sheet name="SU PLANNING 01,12,2021" sheetId="7" r:id="rId13"/>
    <sheet name="SU PLANNING 16,11,2021" sheetId="6" r:id="rId14"/>
    <sheet name="SU PLANNING 01,11,2021" sheetId="5" r:id="rId15"/>
    <sheet name="SU PLANNING 07,10,21" sheetId="4" r:id="rId16"/>
    <sheet name="SU PLANNING 04,10,2021" sheetId="3" r:id="rId17"/>
    <sheet name="SU PLANNING 01,10,2021" sheetId="2" r:id="rId18"/>
    <sheet name="su planning 17,09,2021" sheetId="1" r:id="rId19"/>
  </sheets>
  <definedNames>
    <definedName name="_xlnm.Print_Area" localSheetId="9">'SU PLANNING 01,07,2022'!$A$1:$N$27</definedName>
    <definedName name="_xlnm.Print_Area" localSheetId="8">'SU PLANNING 01,08,2022'!$A$1:$N$32</definedName>
    <definedName name="_xlnm.Print_Area" localSheetId="7">'SU PLANNING 01,09,2022'!$A$1:$N$29</definedName>
    <definedName name="_xlnm.Print_Area" localSheetId="3">'SU PLANNING 01,10,2022'!$A$1:$N$31</definedName>
    <definedName name="_xlnm.Print_Area" localSheetId="6">'su planning 02,09,2022'!$A$1:$N$32</definedName>
    <definedName name="_xlnm.Print_Area" localSheetId="16">'SU PLANNING 04,10,2021'!$A$1:$N$30</definedName>
    <definedName name="_xlnm.Print_Area" localSheetId="15">'SU PLANNING 07,10,21'!$A$1:$N$41</definedName>
    <definedName name="_xlnm.Print_Area" localSheetId="0">'SU PLANNING 11,01,2023'!$A$1:$N$28</definedName>
    <definedName name="_xlnm.Print_Area" localSheetId="1">'SU PLANNING 12,12,2022'!$A$1:$N$30</definedName>
    <definedName name="_xlnm.Print_Area" localSheetId="5">'SU PLANNING 15,09,22'!$A$1:$N$34</definedName>
    <definedName name="_xlnm.Print_Area" localSheetId="18">'su planning 17,09,2021'!$A$1:$N$25</definedName>
    <definedName name="_xlnm.Print_Area" localSheetId="4">'SU PLANNING 21,09,2022'!$A$1:$N$30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9" l="1"/>
  <c r="M25" i="19" l="1"/>
  <c r="K25" i="19"/>
  <c r="I25" i="19"/>
  <c r="G25" i="19"/>
  <c r="E25" i="19"/>
  <c r="C25" i="19"/>
  <c r="A25" i="19"/>
  <c r="N20" i="19"/>
  <c r="N19" i="19"/>
  <c r="N18" i="19"/>
  <c r="N17" i="19"/>
  <c r="N16" i="19"/>
  <c r="N15" i="19"/>
  <c r="N13" i="19"/>
  <c r="N11" i="19"/>
  <c r="N9" i="19"/>
  <c r="N7" i="19"/>
  <c r="N5" i="19"/>
  <c r="N3" i="19"/>
  <c r="N25" i="19" l="1"/>
  <c r="M27" i="18"/>
  <c r="K27" i="18"/>
  <c r="I27" i="18"/>
  <c r="G27" i="18"/>
  <c r="E27" i="18"/>
  <c r="C27" i="18"/>
  <c r="A27" i="18"/>
  <c r="N22" i="18"/>
  <c r="N21" i="18"/>
  <c r="N19" i="18"/>
  <c r="N18" i="18"/>
  <c r="N17" i="18"/>
  <c r="N16" i="18"/>
  <c r="N15" i="18"/>
  <c r="N13" i="18"/>
  <c r="N11" i="18"/>
  <c r="N9" i="18"/>
  <c r="N7" i="18"/>
  <c r="N5" i="18"/>
  <c r="N3" i="18"/>
  <c r="N27" i="18" s="1"/>
  <c r="M24" i="17" l="1"/>
  <c r="K24" i="17"/>
  <c r="I24" i="17"/>
  <c r="G24" i="17"/>
  <c r="E24" i="17"/>
  <c r="C24" i="17"/>
  <c r="A24" i="17"/>
  <c r="N19" i="17"/>
  <c r="N18" i="17"/>
  <c r="N16" i="17"/>
  <c r="N15" i="17"/>
  <c r="N14" i="17"/>
  <c r="N13" i="17"/>
  <c r="N12" i="17"/>
  <c r="N10" i="17"/>
  <c r="N8" i="17"/>
  <c r="N24" i="17" s="1"/>
  <c r="N6" i="17"/>
  <c r="N4" i="17"/>
  <c r="N27" i="16" l="1"/>
  <c r="I27" i="16"/>
  <c r="C27" i="16"/>
  <c r="A27" i="16"/>
  <c r="G27" i="16" l="1"/>
  <c r="M27" i="16" l="1"/>
  <c r="K27" i="16"/>
  <c r="E27" i="16"/>
  <c r="N22" i="16"/>
  <c r="N21" i="16"/>
  <c r="N19" i="16"/>
  <c r="N18" i="16"/>
  <c r="N17" i="16"/>
  <c r="N16" i="16"/>
  <c r="N15" i="16"/>
  <c r="N13" i="16"/>
  <c r="N11" i="16"/>
  <c r="N9" i="16"/>
  <c r="N7" i="16"/>
  <c r="N5" i="16"/>
  <c r="N3" i="16"/>
  <c r="M27" i="15" l="1"/>
  <c r="K27" i="15"/>
  <c r="I27" i="15"/>
  <c r="G27" i="15"/>
  <c r="E27" i="15"/>
  <c r="C27" i="15"/>
  <c r="A27" i="15"/>
  <c r="N26" i="15"/>
  <c r="N22" i="15"/>
  <c r="N21" i="15"/>
  <c r="N19" i="15"/>
  <c r="N18" i="15"/>
  <c r="N17" i="15"/>
  <c r="N16" i="15"/>
  <c r="N15" i="15"/>
  <c r="N27" i="15" s="1"/>
  <c r="N13" i="15"/>
  <c r="N11" i="15"/>
  <c r="N9" i="15"/>
  <c r="N7" i="15"/>
  <c r="N5" i="15"/>
  <c r="N3" i="15"/>
  <c r="E31" i="13" l="1"/>
  <c r="A31" i="13"/>
  <c r="N31" i="13"/>
  <c r="K31" i="13"/>
  <c r="M27" i="14" l="1"/>
  <c r="K27" i="14"/>
  <c r="I27" i="14"/>
  <c r="G27" i="14"/>
  <c r="E27" i="14"/>
  <c r="C27" i="14"/>
  <c r="A27" i="14"/>
  <c r="N26" i="14"/>
  <c r="N22" i="14"/>
  <c r="N21" i="14"/>
  <c r="N19" i="14"/>
  <c r="N18" i="14"/>
  <c r="N17" i="14"/>
  <c r="N16" i="14"/>
  <c r="N15" i="14"/>
  <c r="N13" i="14"/>
  <c r="N11" i="14"/>
  <c r="N9" i="14"/>
  <c r="N7" i="14"/>
  <c r="N5" i="14"/>
  <c r="N3" i="14"/>
  <c r="N27" i="14" s="1"/>
  <c r="I31" i="13" l="1"/>
  <c r="C31" i="13"/>
  <c r="N20" i="13"/>
  <c r="M31" i="13" l="1"/>
  <c r="G31" i="13"/>
  <c r="N24" i="13"/>
  <c r="N18" i="13"/>
  <c r="N16" i="13"/>
  <c r="N15" i="13"/>
  <c r="N14" i="13"/>
  <c r="N13" i="13"/>
  <c r="N12" i="13"/>
  <c r="N10" i="13"/>
  <c r="N8" i="13"/>
  <c r="N6" i="13"/>
  <c r="N4" i="13"/>
  <c r="N29" i="12"/>
  <c r="K29" i="12"/>
  <c r="I29" i="12"/>
  <c r="E29" i="12"/>
  <c r="C29" i="12"/>
  <c r="A29" i="12"/>
  <c r="G29" i="12"/>
  <c r="M29" i="12" l="1"/>
  <c r="N24" i="12"/>
  <c r="N20" i="12"/>
  <c r="N18" i="12"/>
  <c r="N17" i="12"/>
  <c r="N16" i="12"/>
  <c r="N15" i="12"/>
  <c r="N14" i="12"/>
  <c r="N12" i="12"/>
  <c r="N10" i="12"/>
  <c r="N8" i="12"/>
  <c r="N6" i="12"/>
  <c r="N4" i="12"/>
  <c r="J31" i="12" s="1"/>
  <c r="N23" i="11" l="1"/>
  <c r="M24" i="11"/>
  <c r="K24" i="11"/>
  <c r="I24" i="11"/>
  <c r="G24" i="11"/>
  <c r="E24" i="11"/>
  <c r="C24" i="11"/>
  <c r="A24" i="11"/>
  <c r="N19" i="11"/>
  <c r="N18" i="11"/>
  <c r="N16" i="11"/>
  <c r="N15" i="11"/>
  <c r="N14" i="11"/>
  <c r="N13" i="11"/>
  <c r="N12" i="11"/>
  <c r="N10" i="11"/>
  <c r="N24" i="11" s="1"/>
  <c r="N8" i="11"/>
  <c r="N6" i="11"/>
  <c r="N4" i="11"/>
  <c r="N24" i="10" l="1"/>
  <c r="N25" i="10" s="1"/>
  <c r="M25" i="10"/>
  <c r="K25" i="10"/>
  <c r="I25" i="10"/>
  <c r="G25" i="10"/>
  <c r="E25" i="10"/>
  <c r="C25" i="10"/>
  <c r="A25" i="10"/>
  <c r="N4" i="10"/>
  <c r="N20" i="10"/>
  <c r="N18" i="10"/>
  <c r="N17" i="10"/>
  <c r="N16" i="10"/>
  <c r="N15" i="10"/>
  <c r="N14" i="10"/>
  <c r="N12" i="10"/>
  <c r="N10" i="10"/>
  <c r="N8" i="10"/>
  <c r="N6" i="10"/>
  <c r="J27" i="10" l="1"/>
  <c r="N25" i="8"/>
  <c r="K25" i="8"/>
  <c r="I25" i="8"/>
  <c r="G25" i="8"/>
  <c r="E25" i="8"/>
  <c r="C25" i="8"/>
  <c r="A25" i="8"/>
  <c r="N27" i="9"/>
  <c r="K27" i="9"/>
  <c r="I27" i="9"/>
  <c r="G27" i="9"/>
  <c r="E27" i="9" l="1"/>
  <c r="C27" i="9"/>
  <c r="A27" i="9" l="1"/>
  <c r="N22" i="9" l="1"/>
  <c r="M27" i="9" l="1"/>
  <c r="N21" i="9"/>
  <c r="N19" i="9"/>
  <c r="N18" i="9"/>
  <c r="N17" i="9"/>
  <c r="N16" i="9"/>
  <c r="N15" i="9"/>
  <c r="N13" i="9"/>
  <c r="N11" i="9"/>
  <c r="N9" i="9"/>
  <c r="N7" i="9"/>
  <c r="N5" i="9"/>
  <c r="N3" i="9"/>
  <c r="J29" i="9" l="1"/>
  <c r="N5" i="8"/>
  <c r="N3" i="8"/>
  <c r="M25" i="8" l="1"/>
  <c r="N21" i="8"/>
  <c r="N19" i="8"/>
  <c r="N18" i="8"/>
  <c r="N17" i="8"/>
  <c r="N16" i="8"/>
  <c r="N15" i="8"/>
  <c r="N13" i="8"/>
  <c r="N11" i="8"/>
  <c r="N9" i="8"/>
  <c r="N7" i="8"/>
  <c r="M40" i="7"/>
  <c r="K40" i="7"/>
  <c r="I40" i="7"/>
  <c r="G40" i="7"/>
  <c r="E40" i="7"/>
  <c r="C40" i="7"/>
  <c r="A40" i="7"/>
  <c r="N39" i="7"/>
  <c r="N37" i="7"/>
  <c r="N18" i="7"/>
  <c r="N16" i="7"/>
  <c r="N15" i="7"/>
  <c r="N14" i="7"/>
  <c r="N13" i="7"/>
  <c r="N12" i="7"/>
  <c r="N10" i="7"/>
  <c r="N8" i="7"/>
  <c r="N6" i="7"/>
  <c r="N4" i="7"/>
  <c r="N40" i="7" s="1"/>
  <c r="J42" i="7" s="1"/>
  <c r="J27" i="8" l="1"/>
  <c r="C46" i="6"/>
  <c r="E46" i="6"/>
  <c r="G46" i="6"/>
  <c r="N46" i="6"/>
  <c r="M46" i="6"/>
  <c r="K46" i="6"/>
  <c r="I46" i="6"/>
  <c r="A46" i="6"/>
  <c r="N8" i="6"/>
  <c r="N6" i="6"/>
  <c r="N4" i="6"/>
  <c r="N45" i="6" l="1"/>
  <c r="N43" i="6"/>
  <c r="N24" i="6"/>
  <c r="N22" i="6"/>
  <c r="N21" i="6"/>
  <c r="N20" i="6"/>
  <c r="N19" i="6"/>
  <c r="N18" i="6"/>
  <c r="N16" i="6"/>
  <c r="N14" i="6"/>
  <c r="N12" i="6"/>
  <c r="N10" i="6"/>
  <c r="J48" i="6" l="1"/>
  <c r="N40" i="5"/>
  <c r="K40" i="5"/>
  <c r="I40" i="5"/>
  <c r="G40" i="5"/>
  <c r="E40" i="5"/>
  <c r="C40" i="5"/>
  <c r="A40" i="5"/>
  <c r="N39" i="5"/>
  <c r="N37" i="5"/>
  <c r="N18" i="5" l="1"/>
  <c r="N16" i="5"/>
  <c r="N15" i="5"/>
  <c r="N14" i="5"/>
  <c r="N13" i="5"/>
  <c r="N12" i="5"/>
  <c r="N10" i="5"/>
  <c r="N8" i="5"/>
  <c r="N6" i="5"/>
  <c r="N4" i="5"/>
  <c r="J42" i="5" s="1"/>
  <c r="E36" i="4" l="1"/>
  <c r="K36" i="4" l="1"/>
  <c r="I36" i="4"/>
  <c r="G36" i="4"/>
  <c r="C36" i="4"/>
  <c r="A36" i="4"/>
  <c r="N18" i="4"/>
  <c r="N16" i="4"/>
  <c r="N15" i="4"/>
  <c r="N14" i="4"/>
  <c r="N13" i="4"/>
  <c r="N12" i="4"/>
  <c r="N10" i="4"/>
  <c r="N8" i="4"/>
  <c r="N6" i="4"/>
  <c r="N4" i="4"/>
  <c r="N36" i="4" l="1"/>
  <c r="J38" i="4" s="1"/>
  <c r="N27" i="3"/>
  <c r="A27" i="3"/>
  <c r="K27" i="3"/>
  <c r="I27" i="3"/>
  <c r="G27" i="3"/>
  <c r="E27" i="3"/>
  <c r="C27" i="3"/>
  <c r="N18" i="3" l="1"/>
  <c r="N16" i="3"/>
  <c r="N15" i="3"/>
  <c r="N14" i="3"/>
  <c r="N13" i="3"/>
  <c r="N12" i="3"/>
  <c r="N10" i="3"/>
  <c r="N8" i="3"/>
  <c r="N6" i="3"/>
  <c r="N4" i="3"/>
  <c r="N28" i="3" l="1"/>
  <c r="K28" i="3"/>
  <c r="K25" i="2"/>
  <c r="I25" i="2"/>
  <c r="E25" i="2"/>
  <c r="C25" i="2"/>
  <c r="A25" i="2"/>
  <c r="N18" i="2"/>
  <c r="N16" i="2"/>
  <c r="N15" i="2"/>
  <c r="N14" i="2"/>
  <c r="N13" i="2"/>
  <c r="N12" i="2"/>
  <c r="N10" i="2"/>
  <c r="N8" i="2"/>
  <c r="N6" i="2"/>
  <c r="N4" i="2"/>
  <c r="N25" i="2" s="1"/>
  <c r="N18" i="1"/>
  <c r="N15" i="1"/>
  <c r="N14" i="1"/>
  <c r="N13" i="1"/>
  <c r="N26" i="2" l="1"/>
  <c r="K26" i="2"/>
  <c r="A22" i="1"/>
  <c r="N21" i="1"/>
  <c r="K22" i="1"/>
  <c r="I22" i="1"/>
  <c r="E22" i="1"/>
  <c r="C22" i="1"/>
  <c r="N16" i="1" l="1"/>
  <c r="N12" i="1"/>
  <c r="N10" i="1"/>
  <c r="N8" i="1"/>
  <c r="N6" i="1"/>
  <c r="N4" i="1"/>
  <c r="N22" i="1" s="1"/>
  <c r="N23" i="1" l="1"/>
  <c r="K23" i="1" l="1"/>
</calcChain>
</file>

<file path=xl/sharedStrings.xml><?xml version="1.0" encoding="utf-8"?>
<sst xmlns="http://schemas.openxmlformats.org/spreadsheetml/2006/main" count="1135" uniqueCount="92">
  <si>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</si>
  <si>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</si>
  <si>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</si>
  <si>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</si>
  <si>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</si>
  <si>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</si>
  <si>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</si>
  <si>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</si>
  <si>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</si>
  <si>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</si>
  <si>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COMPLETO</t>
  </si>
  <si>
    <t>TOTAL MES: (HORAS SEMANALES X4,33 SEMANAS</t>
  </si>
  <si>
    <t>RSDAL.ZEUS PORTAL 1</t>
  </si>
  <si>
    <t>RSDAL.ZEUS PORTAL 2</t>
  </si>
  <si>
    <t>RSDAL.ZEUS PORTAL 3</t>
  </si>
  <si>
    <t>RSDAL.ZEUS PORTAL 4</t>
  </si>
  <si>
    <t>RSDAL.ZEUS PORTAL 5</t>
  </si>
  <si>
    <t>COMPLETO +  RETIRADA DE LA SUCIEDAD SIGNIFICATIVA Y DESMANCHADO EN SUELO DE SOPORTAL</t>
  </si>
  <si>
    <t>PORTAL + RELLANOS ACCESO A GARAJE.</t>
  </si>
  <si>
    <t xml:space="preserve">PORTAL + RELLANOS ACCESO A GARAJE +RETIRADA DE LA SUCIEDAD SIGNIFICATIVA Y DESMANCHADO EN SUELO DE SOPORTAL- QUINCENALMENTE BARRIDO Y FREGADO SOPORTAL </t>
  </si>
  <si>
    <t>PORTAL + RELLANOS ACCESO A GARAJE</t>
  </si>
  <si>
    <t>RETIRADA DE SUCIEDAD SIGNIFICATIVA EN SUELO DE ZONA INFANTIL Y LIMPIEZA DE COLUMPIOS.</t>
  </si>
  <si>
    <t>RETIRADA DE SUCIEDAD SIGNIFICATIVA EN SUELO DE ZONA COMUNITARIA EXTERIOR Y CAMBIO DE BOLSAS EN PAPELERAS.</t>
  </si>
  <si>
    <r>
      <rPr>
        <b/>
        <sz val="9"/>
        <color theme="1"/>
        <rFont val="Calibri"/>
        <family val="2"/>
        <scheme val="minor"/>
      </rPr>
      <t>QUINCENALMENTE</t>
    </r>
    <r>
      <rPr>
        <sz val="9"/>
        <color theme="1"/>
        <rFont val="Calibri"/>
        <family val="2"/>
        <scheme val="minor"/>
      </rPr>
      <t xml:space="preserve"> LIMPIEZA DE GIMNASIO.</t>
    </r>
  </si>
  <si>
    <t>LIMPIEZA Y DESINFECCION BAÑOS</t>
  </si>
  <si>
    <t>BARRIDO Y FREGADO DE ACCESO PEATONAL EN GARAJE FASE 2</t>
  </si>
  <si>
    <r>
      <rPr>
        <b/>
        <sz val="9"/>
        <color theme="1"/>
        <rFont val="Calibri"/>
        <family val="2"/>
        <scheme val="minor"/>
      </rPr>
      <t>QUINCENAL</t>
    </r>
    <r>
      <rPr>
        <sz val="9"/>
        <color theme="1"/>
        <rFont val="Calibri"/>
        <family val="2"/>
        <scheme val="minor"/>
      </rPr>
      <t xml:space="preserve"> BARRIDO Y FREGADO DE SUELO COMEDOR SOCIAL</t>
    </r>
  </si>
  <si>
    <t>CRISTINA CESAR FERNANDEZ</t>
  </si>
  <si>
    <t xml:space="preserve">CRISTINA  CESAR FFERNANDEZ </t>
  </si>
  <si>
    <r>
      <t xml:space="preserve">SEMANALMENTE GARAJE: </t>
    </r>
    <r>
      <rPr>
        <sz val="6"/>
        <color theme="1"/>
        <rFont val="Calibri"/>
        <family val="2"/>
        <scheme val="minor"/>
      </rPr>
      <t>RETIRADA DE LA SUCIEDAD MAS SIGNIFICATIVA EN RAMPAS Y ENTRADA DE GARAJE. CAMBIO DE BOLSAS EN PAPELERAS Y REPOSICION.</t>
    </r>
  </si>
  <si>
    <r>
      <rPr>
        <b/>
        <sz val="6"/>
        <color theme="1"/>
        <rFont val="Calibri"/>
        <family val="2"/>
        <scheme val="minor"/>
      </rPr>
      <t xml:space="preserve">PORTAL </t>
    </r>
    <r>
      <rPr>
        <sz val="6"/>
        <color theme="1"/>
        <rFont val="Calibri"/>
        <family val="2"/>
        <scheme val="minor"/>
      </rPr>
      <t xml:space="preserve">+ </t>
    </r>
    <r>
      <rPr>
        <b/>
        <sz val="6"/>
        <color theme="1"/>
        <rFont val="Calibri"/>
        <family val="2"/>
        <scheme val="minor"/>
      </rPr>
      <t xml:space="preserve">RELLANOS ACCESO A GARAJE </t>
    </r>
    <r>
      <rPr>
        <sz val="6"/>
        <color theme="1"/>
        <rFont val="Calibri"/>
        <family val="2"/>
        <scheme val="minor"/>
      </rPr>
      <t>+RETIRADA DE LA SUCIEDAD SIGNIFICATIVA Y DESMANCHADO EN SUELO DE SOPORTAL- QUINCENALMENTE BARRIDO Y FREGADO SOPORTAL</t>
    </r>
  </si>
  <si>
    <t>01,10,2021</t>
  </si>
  <si>
    <t>LIMPIEZA DE BAÑOS</t>
  </si>
  <si>
    <t>BAÑOS</t>
  </si>
  <si>
    <t>MORALES III</t>
  </si>
  <si>
    <t>PORTAL+REPASO RELLANOS Y ESCALERAS</t>
  </si>
  <si>
    <t>EDF.21 PORTAL IV</t>
  </si>
  <si>
    <t xml:space="preserve">PORTAL </t>
  </si>
  <si>
    <t>EDF TORREGARCIA</t>
  </si>
  <si>
    <t>EDF. BORAL Nº 88</t>
  </si>
  <si>
    <t xml:space="preserve">EDF. BORAL Nº 2 </t>
  </si>
  <si>
    <t xml:space="preserve">EDF. BORAL Nº 4 </t>
  </si>
  <si>
    <t xml:space="preserve">EDF. BORAL Nº 6 </t>
  </si>
  <si>
    <t>BARRIDO DE LO MAS SIGNIFICATIVO EN SUELO DE GARAJE, CAMBIO PAPELERAS Y BARRIDO RAMPA</t>
  </si>
  <si>
    <t xml:space="preserve">Planning de trabajo entregado a la Trabajadora el </t>
  </si>
  <si>
    <t xml:space="preserve">Recibe la Trabajadora </t>
  </si>
  <si>
    <r>
      <rPr>
        <b/>
        <sz val="7"/>
        <color theme="1"/>
        <rFont val="Calibri"/>
        <family val="2"/>
        <scheme val="minor"/>
      </rPr>
      <t>QUINCENAL</t>
    </r>
    <r>
      <rPr>
        <sz val="7"/>
        <color theme="1"/>
        <rFont val="Calibri"/>
        <family val="2"/>
        <scheme val="minor"/>
      </rPr>
      <t xml:space="preserve"> BARRIDO Y FREGADO DE SUELO COMEDOR SOCIAL</t>
    </r>
  </si>
  <si>
    <r>
      <rPr>
        <b/>
        <sz val="7"/>
        <color theme="1"/>
        <rFont val="Calibri"/>
        <family val="2"/>
        <scheme val="minor"/>
      </rPr>
      <t>QUINCENALMENTE</t>
    </r>
    <r>
      <rPr>
        <sz val="7"/>
        <color theme="1"/>
        <rFont val="Calibri"/>
        <family val="2"/>
        <scheme val="minor"/>
      </rPr>
      <t xml:space="preserve"> LIMPIEZA DE GIMNASIO.</t>
    </r>
  </si>
  <si>
    <r>
      <t xml:space="preserve">EDF. BORAL </t>
    </r>
    <r>
      <rPr>
        <b/>
        <sz val="7"/>
        <color theme="1"/>
        <rFont val="Calibri"/>
        <family val="2"/>
        <scheme val="minor"/>
      </rPr>
      <t>GARAJE QUINCENAL</t>
    </r>
  </si>
  <si>
    <r>
      <t xml:space="preserve">SEMANALMENTE GARAJE: </t>
    </r>
    <r>
      <rPr>
        <sz val="5"/>
        <color theme="1"/>
        <rFont val="Calibri"/>
        <family val="2"/>
        <scheme val="minor"/>
      </rPr>
      <t>RETIRADA DE LA SUCIEDAD MAS SIGNIFICATIVA EN RAMPAS Y ENTRADA DE GARAJE. CAMBIO DE BOLSAS EN PAPELERAS Y REPOSICION.</t>
    </r>
  </si>
  <si>
    <r>
      <rPr>
        <b/>
        <sz val="5"/>
        <color theme="1"/>
        <rFont val="Calibri"/>
        <family val="2"/>
        <scheme val="minor"/>
      </rPr>
      <t xml:space="preserve">PORTAL </t>
    </r>
    <r>
      <rPr>
        <sz val="5"/>
        <color theme="1"/>
        <rFont val="Calibri"/>
        <family val="2"/>
        <scheme val="minor"/>
      </rPr>
      <t xml:space="preserve">+ </t>
    </r>
    <r>
      <rPr>
        <b/>
        <sz val="5"/>
        <color theme="1"/>
        <rFont val="Calibri"/>
        <family val="2"/>
        <scheme val="minor"/>
      </rPr>
      <t xml:space="preserve">RELLANOS ACCESO A GARAJE </t>
    </r>
    <r>
      <rPr>
        <sz val="5"/>
        <color theme="1"/>
        <rFont val="Calibri"/>
        <family val="2"/>
        <scheme val="minor"/>
      </rPr>
      <t>+RETIRADA DE LA SUCIEDAD SIGNIFICATIVA Y DESMANCHADO EN SUELO DE SOPORTAL- QUINCENALMENTE BARRIDO Y FREGADO SOPORTAL</t>
    </r>
  </si>
  <si>
    <t>STONES</t>
  </si>
  <si>
    <t>COMPLETO QUINCENAL</t>
  </si>
  <si>
    <t>STONES 1-A</t>
  </si>
  <si>
    <t>01,11,2021</t>
  </si>
  <si>
    <t>KEIMARE,B. II</t>
  </si>
  <si>
    <t>PORAL</t>
  </si>
  <si>
    <t>KEIMARE,B. III</t>
  </si>
  <si>
    <t>PORTAL</t>
  </si>
  <si>
    <t>completo</t>
  </si>
  <si>
    <t xml:space="preserve">KEYMARE </t>
  </si>
  <si>
    <t>GARAJE</t>
  </si>
  <si>
    <t>16,11,2021</t>
  </si>
  <si>
    <t>CUBRE  A Mª DOLORES HDZ DEL 16 AL 30 DE NOVIEMBRE 2021</t>
  </si>
  <si>
    <t>01,12,2021</t>
  </si>
  <si>
    <t>VIVIENDA PARTICULAR JOSE MARIA</t>
  </si>
  <si>
    <r>
      <rPr>
        <b/>
        <sz val="6"/>
        <color theme="1"/>
        <rFont val="Calibri"/>
        <family val="2"/>
        <scheme val="minor"/>
      </rPr>
      <t>QUINCENAL</t>
    </r>
    <r>
      <rPr>
        <sz val="6"/>
        <color theme="1"/>
        <rFont val="Calibri"/>
        <family val="2"/>
        <scheme val="minor"/>
      </rPr>
      <t xml:space="preserve"> BARRIDO Y FREGADO DE SUELO COMEDOR SOCIAL</t>
    </r>
  </si>
  <si>
    <r>
      <rPr>
        <b/>
        <sz val="6"/>
        <color theme="1"/>
        <rFont val="Calibri"/>
        <family val="2"/>
        <scheme val="minor"/>
      </rPr>
      <t>QUINCENALMENTE</t>
    </r>
    <r>
      <rPr>
        <sz val="6"/>
        <color theme="1"/>
        <rFont val="Calibri"/>
        <family val="2"/>
        <scheme val="minor"/>
      </rPr>
      <t xml:space="preserve"> LIMPIEZA DE GIMNASIO.</t>
    </r>
  </si>
  <si>
    <t>01,01,2021</t>
  </si>
  <si>
    <t>17.01.2022</t>
  </si>
  <si>
    <t>GALAXIA PORTAL 2</t>
  </si>
  <si>
    <t>TIENE PLANNING INCENTIVOS "REVISAR"</t>
  </si>
  <si>
    <t>01,07,2022</t>
  </si>
  <si>
    <t>SE LE QUITA VIVIENDA JOSE MARIA CAPARROS Y SE LO PONE BAÑOS VERANO ZEUS</t>
  </si>
  <si>
    <t xml:space="preserve">ESTACION  SERV. ALVAMAR  </t>
  </si>
  <si>
    <t xml:space="preserve">ESTACION DE SERVICIOS ALVAMAR </t>
  </si>
  <si>
    <t>ALCAZABA</t>
  </si>
  <si>
    <t xml:space="preserve">ALCAZABA </t>
  </si>
  <si>
    <t>COMPLETO + GARAJE</t>
  </si>
  <si>
    <t>El servicio de baños en el Zeus es desde el 01/06/22 hasta el 30/09/22</t>
  </si>
  <si>
    <t>se incluyen en agosto los servicios de alvamar y Alcazaba la cañada.</t>
  </si>
  <si>
    <t xml:space="preserve">como incentivo se abonaran 5 dias de 6 por semana </t>
  </si>
  <si>
    <t>realiza la vivienda de caparros hasta el 14/09/2022</t>
  </si>
  <si>
    <t xml:space="preserve">deja la vivienda de caparros </t>
  </si>
  <si>
    <t>se le incluyen los servicios de Alvamar y Alcazada de la cañada</t>
  </si>
  <si>
    <t>y sigue realizando los baños de Zeus hasta el 30/09/2022</t>
  </si>
  <si>
    <t>79,98 h.</t>
  </si>
  <si>
    <t>la vivienda de jose mª Caparros se comienza del 02 al 14 de septiembre,22</t>
  </si>
  <si>
    <t>MERAKI</t>
  </si>
  <si>
    <t>coge meraki primer servicio el 16/09/2022</t>
  </si>
  <si>
    <t xml:space="preserve">Coge la vivienda de Caparros </t>
  </si>
  <si>
    <t>deja meraki ( solo lo hace el 16/09/22)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</si>
</sst>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/>
    <xf numFmtId="0" fontId="2" fillId="0" borderId="2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/>
    <xf numFmtId="0" fontId="2" fillId="0" borderId="4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right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3" fillId="2" borderId="0" xfId="0" applyFont="1" applyFill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3" fillId="2" borderId="4" xfId="0" applyFont="1" applyFill="1" applyBorder="1" applyAlignment="1"/>
    <xf numFmtId="14" fontId="0" fillId="0" borderId="0" xfId="0" applyNumberFormat="1" applyAlignment="1">
      <alignment wrapText="1"/>
    </xf>
    <xf numFmtId="0" fontId="1" fillId="0" borderId="0" xfId="0" applyFont="1" applyFill="1" applyBorder="1"/>
    <xf numFmtId="2" fontId="1" fillId="0" borderId="0" xfId="0" applyNumberFormat="1" applyFont="1"/>
    <xf numFmtId="2" fontId="5" fillId="0" borderId="0" xfId="0" applyNumberFormat="1" applyFont="1"/>
    <xf numFmtId="0" fontId="6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/>
    <xf numFmtId="0" fontId="1" fillId="0" borderId="7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 applyBorder="1"/>
    <xf numFmtId="2" fontId="8" fillId="0" borderId="0" xfId="0" applyNumberFormat="1" applyFont="1"/>
    <xf numFmtId="14" fontId="2" fillId="0" borderId="0" xfId="0" applyNumberFormat="1" applyFont="1" applyAlignment="1">
      <alignment wrapText="1"/>
    </xf>
    <xf numFmtId="2" fontId="2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/>
    <xf numFmtId="0" fontId="1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/>
    <xf numFmtId="0" fontId="1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6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13" fillId="0" borderId="2" xfId="0" applyFont="1" applyBorder="1" applyAlignment="1"/>
    <xf numFmtId="0" fontId="2" fillId="0" borderId="2" xfId="0" applyFont="1" applyBorder="1" applyAlignment="1"/>
    <xf numFmtId="0" fontId="6" fillId="0" borderId="2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13" fillId="0" borderId="4" xfId="0" applyFont="1" applyBorder="1" applyAlignment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" xfId="0" applyFont="1" applyFill="1" applyBorder="1" applyAlignment="1"/>
    <xf numFmtId="0" fontId="1" fillId="0" borderId="11" xfId="0" applyFont="1" applyBorder="1" applyAlignment="1">
      <alignment horizontal="right"/>
    </xf>
    <xf numFmtId="0" fontId="0" fillId="3" borderId="0" xfId="0" applyFill="1"/>
    <xf numFmtId="0" fontId="2" fillId="0" borderId="7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6" xfId="0" applyFont="1" applyBorder="1" applyAlignment="1"/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25</xdr:row>
      <xdr:rowOff>24766</xdr:rowOff>
    </xdr:from>
    <xdr:to>
      <xdr:col>0</xdr:col>
      <xdr:colOff>405765</xdr:colOff>
      <xdr:row>27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788098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24</xdr:row>
      <xdr:rowOff>0</xdr:rowOff>
    </xdr:from>
    <xdr:to>
      <xdr:col>2</xdr:col>
      <xdr:colOff>248793</xdr:colOff>
      <xdr:row>24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9898380"/>
          <a:ext cx="13289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25</xdr:row>
      <xdr:rowOff>11430</xdr:rowOff>
    </xdr:from>
    <xdr:to>
      <xdr:col>1</xdr:col>
      <xdr:colOff>1038224</xdr:colOff>
      <xdr:row>26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69" y="10092690"/>
          <a:ext cx="1049655" cy="2133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24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13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24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24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51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24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24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7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24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51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24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98983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25</xdr:row>
      <xdr:rowOff>24766</xdr:rowOff>
    </xdr:from>
    <xdr:to>
      <xdr:col>0</xdr:col>
      <xdr:colOff>405765</xdr:colOff>
      <xdr:row>27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671512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24</xdr:row>
      <xdr:rowOff>0</xdr:rowOff>
    </xdr:from>
    <xdr:to>
      <xdr:col>2</xdr:col>
      <xdr:colOff>27813</xdr:colOff>
      <xdr:row>24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25</xdr:row>
      <xdr:rowOff>11430</xdr:rowOff>
    </xdr:from>
    <xdr:to>
      <xdr:col>1</xdr:col>
      <xdr:colOff>1070609</xdr:colOff>
      <xdr:row>26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6850380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24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24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24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24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24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24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24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66484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24</xdr:row>
      <xdr:rowOff>0</xdr:rowOff>
    </xdr:from>
    <xdr:ext cx="129463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4295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24</xdr:row>
      <xdr:rowOff>0</xdr:rowOff>
    </xdr:from>
    <xdr:ext cx="129463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4295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24</xdr:row>
      <xdr:rowOff>0</xdr:rowOff>
    </xdr:from>
    <xdr:ext cx="1294638" cy="1524"/>
    <xdr:pic>
      <xdr:nvPicPr>
        <xdr:cNvPr id="1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4295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24</xdr:row>
      <xdr:rowOff>0</xdr:rowOff>
    </xdr:from>
    <xdr:ext cx="1294638" cy="1524"/>
    <xdr:pic>
      <xdr:nvPicPr>
        <xdr:cNvPr id="2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4295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57150</xdr:colOff>
      <xdr:row>24</xdr:row>
      <xdr:rowOff>0</xdr:rowOff>
    </xdr:from>
    <xdr:ext cx="1294638" cy="1524"/>
    <xdr:pic>
      <xdr:nvPicPr>
        <xdr:cNvPr id="2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4295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27</xdr:row>
      <xdr:rowOff>24766</xdr:rowOff>
    </xdr:from>
    <xdr:to>
      <xdr:col>0</xdr:col>
      <xdr:colOff>405765</xdr:colOff>
      <xdr:row>29</xdr:row>
      <xdr:rowOff>139066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6730366"/>
          <a:ext cx="371475" cy="480060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0</xdr:rowOff>
    </xdr:from>
    <xdr:to>
      <xdr:col>2</xdr:col>
      <xdr:colOff>84963</xdr:colOff>
      <xdr:row>26</xdr:row>
      <xdr:rowOff>1524</xdr:rowOff>
    </xdr:to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762750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27</xdr:row>
      <xdr:rowOff>11430</xdr:rowOff>
    </xdr:from>
    <xdr:to>
      <xdr:col>1</xdr:col>
      <xdr:colOff>1070609</xdr:colOff>
      <xdr:row>28</xdr:row>
      <xdr:rowOff>41910</xdr:rowOff>
    </xdr:to>
    <xdr:pic>
      <xdr:nvPicPr>
        <xdr:cNvPr id="17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6964680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26</xdr:row>
      <xdr:rowOff>0</xdr:rowOff>
    </xdr:from>
    <xdr:ext cx="1294638" cy="1524"/>
    <xdr:pic>
      <xdr:nvPicPr>
        <xdr:cNvPr id="1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2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2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2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2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2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7819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25</xdr:row>
      <xdr:rowOff>24766</xdr:rowOff>
    </xdr:from>
    <xdr:to>
      <xdr:col>0</xdr:col>
      <xdr:colOff>405765</xdr:colOff>
      <xdr:row>27</xdr:row>
      <xdr:rowOff>139066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6835141"/>
          <a:ext cx="371475" cy="495300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24</xdr:row>
      <xdr:rowOff>0</xdr:rowOff>
    </xdr:from>
    <xdr:to>
      <xdr:col>2</xdr:col>
      <xdr:colOff>208788</xdr:colOff>
      <xdr:row>24</xdr:row>
      <xdr:rowOff>1524</xdr:rowOff>
    </xdr:to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45857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25</xdr:row>
      <xdr:rowOff>11430</xdr:rowOff>
    </xdr:from>
    <xdr:to>
      <xdr:col>1</xdr:col>
      <xdr:colOff>1070609</xdr:colOff>
      <xdr:row>26</xdr:row>
      <xdr:rowOff>41910</xdr:rowOff>
    </xdr:to>
    <xdr:pic>
      <xdr:nvPicPr>
        <xdr:cNvPr id="17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14975205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24</xdr:row>
      <xdr:rowOff>0</xdr:rowOff>
    </xdr:from>
    <xdr:ext cx="129463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437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24</xdr:row>
      <xdr:rowOff>0</xdr:rowOff>
    </xdr:from>
    <xdr:ext cx="1294638" cy="1524"/>
    <xdr:pic>
      <xdr:nvPicPr>
        <xdr:cNvPr id="2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437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24</xdr:row>
      <xdr:rowOff>0</xdr:rowOff>
    </xdr:from>
    <xdr:ext cx="1294638" cy="1524"/>
    <xdr:pic>
      <xdr:nvPicPr>
        <xdr:cNvPr id="2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437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24</xdr:row>
      <xdr:rowOff>0</xdr:rowOff>
    </xdr:from>
    <xdr:ext cx="1294638" cy="1524"/>
    <xdr:pic>
      <xdr:nvPicPr>
        <xdr:cNvPr id="2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437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57150</xdr:colOff>
      <xdr:row>24</xdr:row>
      <xdr:rowOff>0</xdr:rowOff>
    </xdr:from>
    <xdr:ext cx="1294638" cy="1524"/>
    <xdr:pic>
      <xdr:nvPicPr>
        <xdr:cNvPr id="2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4375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40</xdr:row>
      <xdr:rowOff>24766</xdr:rowOff>
    </xdr:from>
    <xdr:to>
      <xdr:col>0</xdr:col>
      <xdr:colOff>405765</xdr:colOff>
      <xdr:row>42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14988541"/>
          <a:ext cx="371475" cy="4953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380238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296400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40</xdr:row>
      <xdr:rowOff>11430</xdr:rowOff>
    </xdr:from>
    <xdr:to>
      <xdr:col>2</xdr:col>
      <xdr:colOff>99059</xdr:colOff>
      <xdr:row>41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12165330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46</xdr:row>
      <xdr:rowOff>24766</xdr:rowOff>
    </xdr:from>
    <xdr:to>
      <xdr:col>0</xdr:col>
      <xdr:colOff>405765</xdr:colOff>
      <xdr:row>48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12178666"/>
          <a:ext cx="371475" cy="4953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33</xdr:row>
      <xdr:rowOff>38100</xdr:rowOff>
    </xdr:from>
    <xdr:to>
      <xdr:col>2</xdr:col>
      <xdr:colOff>56388</xdr:colOff>
      <xdr:row>33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82002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46</xdr:row>
      <xdr:rowOff>11430</xdr:rowOff>
    </xdr:from>
    <xdr:to>
      <xdr:col>1</xdr:col>
      <xdr:colOff>1070609</xdr:colOff>
      <xdr:row>47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0355580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40</xdr:row>
      <xdr:rowOff>24766</xdr:rowOff>
    </xdr:from>
    <xdr:to>
      <xdr:col>0</xdr:col>
      <xdr:colOff>405765</xdr:colOff>
      <xdr:row>42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10159366"/>
          <a:ext cx="371475" cy="4953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180213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9597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40</xdr:row>
      <xdr:rowOff>11430</xdr:rowOff>
    </xdr:from>
    <xdr:to>
      <xdr:col>1</xdr:col>
      <xdr:colOff>1070609</xdr:colOff>
      <xdr:row>41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7364730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36</xdr:row>
      <xdr:rowOff>24766</xdr:rowOff>
    </xdr:from>
    <xdr:to>
      <xdr:col>0</xdr:col>
      <xdr:colOff>405765</xdr:colOff>
      <xdr:row>38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7378066"/>
          <a:ext cx="371475" cy="4953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94488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" y="1126236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36</xdr:row>
      <xdr:rowOff>11430</xdr:rowOff>
    </xdr:from>
    <xdr:to>
      <xdr:col>1</xdr:col>
      <xdr:colOff>1070609</xdr:colOff>
      <xdr:row>37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10136505"/>
          <a:ext cx="1051560" cy="220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121921</xdr:rowOff>
    </xdr:from>
    <xdr:to>
      <xdr:col>1</xdr:col>
      <xdr:colOff>0</xdr:colOff>
      <xdr:row>29</xdr:row>
      <xdr:rowOff>106681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999221"/>
          <a:ext cx="381000" cy="3657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210693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11856720"/>
          <a:ext cx="132511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36194</xdr:colOff>
      <xdr:row>27</xdr:row>
      <xdr:rowOff>123825</xdr:rowOff>
    </xdr:from>
    <xdr:to>
      <xdr:col>1</xdr:col>
      <xdr:colOff>1089659</xdr:colOff>
      <xdr:row>28</xdr:row>
      <xdr:rowOff>161925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4" y="9001125"/>
          <a:ext cx="105346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121921</xdr:rowOff>
    </xdr:from>
    <xdr:to>
      <xdr:col>1</xdr:col>
      <xdr:colOff>0</xdr:colOff>
      <xdr:row>27</xdr:row>
      <xdr:rowOff>106681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008621"/>
          <a:ext cx="381000" cy="365760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2</xdr:col>
      <xdr:colOff>361188</xdr:colOff>
      <xdr:row>25</xdr:row>
      <xdr:rowOff>39624</xdr:rowOff>
    </xdr:to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34377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64769</xdr:colOff>
      <xdr:row>26</xdr:row>
      <xdr:rowOff>180975</xdr:rowOff>
    </xdr:from>
    <xdr:to>
      <xdr:col>2</xdr:col>
      <xdr:colOff>125729</xdr:colOff>
      <xdr:row>28</xdr:row>
      <xdr:rowOff>28575</xdr:rowOff>
    </xdr:to>
    <xdr:pic>
      <xdr:nvPicPr>
        <xdr:cNvPr id="17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69" y="7677150"/>
          <a:ext cx="105156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121921</xdr:rowOff>
    </xdr:from>
    <xdr:to>
      <xdr:col>1</xdr:col>
      <xdr:colOff>0</xdr:colOff>
      <xdr:row>24</xdr:row>
      <xdr:rowOff>106681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7427596"/>
          <a:ext cx="381000" cy="3657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22</xdr:row>
      <xdr:rowOff>38100</xdr:rowOff>
    </xdr:from>
    <xdr:to>
      <xdr:col>2</xdr:col>
      <xdr:colOff>132588</xdr:colOff>
      <xdr:row>22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413766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64769</xdr:colOff>
      <xdr:row>23</xdr:row>
      <xdr:rowOff>180975</xdr:rowOff>
    </xdr:from>
    <xdr:to>
      <xdr:col>1</xdr:col>
      <xdr:colOff>1116329</xdr:colOff>
      <xdr:row>25</xdr:row>
      <xdr:rowOff>28575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4463415"/>
          <a:ext cx="1087755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27</xdr:row>
      <xdr:rowOff>24766</xdr:rowOff>
    </xdr:from>
    <xdr:to>
      <xdr:col>0</xdr:col>
      <xdr:colOff>405765</xdr:colOff>
      <xdr:row>29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1010602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0</xdr:rowOff>
    </xdr:from>
    <xdr:to>
      <xdr:col>2</xdr:col>
      <xdr:colOff>387858</xdr:colOff>
      <xdr:row>26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058400"/>
          <a:ext cx="13022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27</xdr:row>
      <xdr:rowOff>11430</xdr:rowOff>
    </xdr:from>
    <xdr:to>
      <xdr:col>2</xdr:col>
      <xdr:colOff>70484</xdr:colOff>
      <xdr:row>28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0260330"/>
          <a:ext cx="1022985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26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24</xdr:row>
      <xdr:rowOff>24766</xdr:rowOff>
    </xdr:from>
    <xdr:to>
      <xdr:col>0</xdr:col>
      <xdr:colOff>405765</xdr:colOff>
      <xdr:row>26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808672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0</xdr:rowOff>
    </xdr:from>
    <xdr:to>
      <xdr:col>2</xdr:col>
      <xdr:colOff>340233</xdr:colOff>
      <xdr:row>23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058400"/>
          <a:ext cx="13022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24</xdr:row>
      <xdr:rowOff>11430</xdr:rowOff>
    </xdr:from>
    <xdr:to>
      <xdr:col>2</xdr:col>
      <xdr:colOff>22859</xdr:colOff>
      <xdr:row>25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0260330"/>
          <a:ext cx="1022985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23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23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23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23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23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23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23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00584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27</xdr:row>
      <xdr:rowOff>24766</xdr:rowOff>
    </xdr:from>
    <xdr:to>
      <xdr:col>0</xdr:col>
      <xdr:colOff>405765</xdr:colOff>
      <xdr:row>29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904684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0</xdr:rowOff>
    </xdr:from>
    <xdr:to>
      <xdr:col>2</xdr:col>
      <xdr:colOff>368808</xdr:colOff>
      <xdr:row>26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0868025"/>
          <a:ext cx="13022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27</xdr:row>
      <xdr:rowOff>11430</xdr:rowOff>
    </xdr:from>
    <xdr:to>
      <xdr:col>2</xdr:col>
      <xdr:colOff>51434</xdr:colOff>
      <xdr:row>28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1069955"/>
          <a:ext cx="1022985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26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27</xdr:row>
      <xdr:rowOff>24766</xdr:rowOff>
    </xdr:from>
    <xdr:to>
      <xdr:col>0</xdr:col>
      <xdr:colOff>405765</xdr:colOff>
      <xdr:row>29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929830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0</xdr:rowOff>
    </xdr:from>
    <xdr:to>
      <xdr:col>2</xdr:col>
      <xdr:colOff>454533</xdr:colOff>
      <xdr:row>26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" y="8839200"/>
          <a:ext cx="132702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27</xdr:row>
      <xdr:rowOff>11430</xdr:rowOff>
    </xdr:from>
    <xdr:to>
      <xdr:col>2</xdr:col>
      <xdr:colOff>137159</xdr:colOff>
      <xdr:row>28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89" y="9033510"/>
          <a:ext cx="1047750" cy="2133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26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17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79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19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79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190" y="883920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31</xdr:row>
      <xdr:rowOff>24766</xdr:rowOff>
    </xdr:from>
    <xdr:to>
      <xdr:col>0</xdr:col>
      <xdr:colOff>405765</xdr:colOff>
      <xdr:row>33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11254741"/>
          <a:ext cx="333375" cy="4953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30</xdr:row>
      <xdr:rowOff>0</xdr:rowOff>
    </xdr:from>
    <xdr:to>
      <xdr:col>2</xdr:col>
      <xdr:colOff>351663</xdr:colOff>
      <xdr:row>30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" y="947166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31</xdr:row>
      <xdr:rowOff>11430</xdr:rowOff>
    </xdr:from>
    <xdr:to>
      <xdr:col>2</xdr:col>
      <xdr:colOff>34289</xdr:colOff>
      <xdr:row>32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" y="9665970"/>
          <a:ext cx="1051560" cy="2133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30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30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30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30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30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30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30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47166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27</xdr:row>
      <xdr:rowOff>24766</xdr:rowOff>
    </xdr:from>
    <xdr:to>
      <xdr:col>0</xdr:col>
      <xdr:colOff>405765</xdr:colOff>
      <xdr:row>29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904684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26</xdr:row>
      <xdr:rowOff>0</xdr:rowOff>
    </xdr:from>
    <xdr:to>
      <xdr:col>2</xdr:col>
      <xdr:colOff>347853</xdr:colOff>
      <xdr:row>26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8680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27</xdr:row>
      <xdr:rowOff>11430</xdr:rowOff>
    </xdr:from>
    <xdr:to>
      <xdr:col>2</xdr:col>
      <xdr:colOff>30479</xdr:colOff>
      <xdr:row>28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1069955"/>
          <a:ext cx="1021080" cy="220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26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26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26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26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0868025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24</xdr:row>
      <xdr:rowOff>24766</xdr:rowOff>
    </xdr:from>
    <xdr:to>
      <xdr:col>0</xdr:col>
      <xdr:colOff>405765</xdr:colOff>
      <xdr:row>26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825436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0</xdr:rowOff>
    </xdr:from>
    <xdr:to>
      <xdr:col>2</xdr:col>
      <xdr:colOff>385953</xdr:colOff>
      <xdr:row>23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652272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24</xdr:row>
      <xdr:rowOff>11430</xdr:rowOff>
    </xdr:from>
    <xdr:to>
      <xdr:col>2</xdr:col>
      <xdr:colOff>68579</xdr:colOff>
      <xdr:row>25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09" y="6717030"/>
          <a:ext cx="1051560" cy="2133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23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23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23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19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23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801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23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87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23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19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23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8010" y="652272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29</xdr:row>
      <xdr:rowOff>24766</xdr:rowOff>
    </xdr:from>
    <xdr:to>
      <xdr:col>0</xdr:col>
      <xdr:colOff>405765</xdr:colOff>
      <xdr:row>31</xdr:row>
      <xdr:rowOff>139066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4290" y="8086726"/>
          <a:ext cx="371475" cy="48006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28</xdr:row>
      <xdr:rowOff>0</xdr:rowOff>
    </xdr:from>
    <xdr:to>
      <xdr:col>2</xdr:col>
      <xdr:colOff>401193</xdr:colOff>
      <xdr:row>28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" y="6507480"/>
          <a:ext cx="133464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19049</xdr:colOff>
      <xdr:row>29</xdr:row>
      <xdr:rowOff>11430</xdr:rowOff>
    </xdr:from>
    <xdr:to>
      <xdr:col>2</xdr:col>
      <xdr:colOff>80009</xdr:colOff>
      <xdr:row>30</xdr:row>
      <xdr:rowOff>41910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89" y="6701790"/>
          <a:ext cx="1051560" cy="2133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28</xdr:row>
      <xdr:rowOff>0</xdr:rowOff>
    </xdr:from>
    <xdr:ext cx="1294638" cy="1524"/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28</xdr:row>
      <xdr:rowOff>0</xdr:rowOff>
    </xdr:from>
    <xdr:ext cx="1294638" cy="1524"/>
    <xdr:pic>
      <xdr:nvPicPr>
        <xdr:cNvPr id="1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28</xdr:row>
      <xdr:rowOff>0</xdr:rowOff>
    </xdr:from>
    <xdr:ext cx="1294638" cy="1524"/>
    <xdr:pic>
      <xdr:nvPicPr>
        <xdr:cNvPr id="1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28</xdr:row>
      <xdr:rowOff>0</xdr:rowOff>
    </xdr:from>
    <xdr:ext cx="1294638" cy="1524"/>
    <xdr:pic>
      <xdr:nvPicPr>
        <xdr:cNvPr id="1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799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28</xdr:row>
      <xdr:rowOff>0</xdr:rowOff>
    </xdr:from>
    <xdr:ext cx="1294638" cy="1524"/>
    <xdr:pic>
      <xdr:nvPicPr>
        <xdr:cNvPr id="14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28</xdr:row>
      <xdr:rowOff>0</xdr:rowOff>
    </xdr:from>
    <xdr:ext cx="1294638" cy="1524"/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28</xdr:row>
      <xdr:rowOff>0</xdr:rowOff>
    </xdr:from>
    <xdr:ext cx="129463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799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28</xdr:row>
      <xdr:rowOff>0</xdr:rowOff>
    </xdr:from>
    <xdr:ext cx="129463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28</xdr:row>
      <xdr:rowOff>0</xdr:rowOff>
    </xdr:from>
    <xdr:ext cx="129463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28</xdr:row>
      <xdr:rowOff>0</xdr:rowOff>
    </xdr:from>
    <xdr:ext cx="1294638" cy="1524"/>
    <xdr:pic>
      <xdr:nvPicPr>
        <xdr:cNvPr id="1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03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28</xdr:row>
      <xdr:rowOff>0</xdr:rowOff>
    </xdr:from>
    <xdr:ext cx="1294638" cy="1524"/>
    <xdr:pic>
      <xdr:nvPicPr>
        <xdr:cNvPr id="2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799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57150</xdr:colOff>
      <xdr:row>28</xdr:row>
      <xdr:rowOff>0</xdr:rowOff>
    </xdr:from>
    <xdr:ext cx="1294638" cy="1524"/>
    <xdr:pic>
      <xdr:nvPicPr>
        <xdr:cNvPr id="2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410" y="6507480"/>
          <a:ext cx="129463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1" workbookViewId="0">
      <selection activeCell="C3" sqref="C2:C3"/>
    </sheetView>
  </sheetViews>
  <sheetFormatPr baseColWidth="10" defaultRowHeight="14.4" x14ac:dyDescent="0.3"/>
  <cols>
    <col min="1" max="1" width="8.33203125" customWidth="1"/>
    <col min="2" max="2" width="16.44140625" customWidth="1"/>
    <col min="3" max="3" width="7.109375" customWidth="1"/>
    <col min="4" max="4" width="17.44140625" customWidth="1"/>
    <col min="5" max="5" width="6.88671875" customWidth="1"/>
    <col min="7" max="7" width="7.33203125" customWidth="1"/>
    <col min="9" max="9" width="6.33203125" customWidth="1"/>
    <col min="10" max="10" width="15.88671875" customWidth="1"/>
    <col min="11" max="11" width="7.6640625" customWidth="1"/>
    <col min="12" max="12" width="8.33203125" customWidth="1"/>
    <col min="13" max="13" width="7.44140625" customWidth="1"/>
    <col min="14" max="14" width="7.10937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.6" x14ac:dyDescent="0.3">
      <c r="A3" s="175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30.6" x14ac:dyDescent="0.3">
      <c r="A4" s="176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77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48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21.6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41.4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21.6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21.6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39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4" ht="23.4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4" ht="54.6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4" ht="70.2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4" x14ac:dyDescent="0.3">
      <c r="A20" s="151">
        <v>1</v>
      </c>
      <c r="B20" s="35"/>
      <c r="C20" s="36"/>
      <c r="D20" s="83"/>
      <c r="E20" s="60"/>
      <c r="F20" s="83"/>
      <c r="G20" s="61"/>
      <c r="H20" s="35" t="s">
        <v>33</v>
      </c>
      <c r="I20" s="37">
        <v>0.23</v>
      </c>
      <c r="J20" s="35"/>
      <c r="K20" s="37"/>
      <c r="L20" s="83"/>
      <c r="M20" s="35"/>
      <c r="N20" s="172">
        <f>C20+E20+G20+I20+K20</f>
        <v>0.23</v>
      </c>
    </row>
    <row r="21" spans="1:14" ht="21.6" x14ac:dyDescent="0.3">
      <c r="A21" s="5"/>
      <c r="B21" s="7"/>
      <c r="C21" s="7"/>
      <c r="D21" s="7"/>
      <c r="E21" s="7"/>
      <c r="F21" s="84" t="s">
        <v>38</v>
      </c>
      <c r="G21" s="7"/>
      <c r="H21" s="85"/>
      <c r="I21" s="5"/>
      <c r="J21" s="7"/>
      <c r="K21" s="7"/>
      <c r="L21" s="7"/>
      <c r="M21" s="7"/>
      <c r="N21" s="7"/>
    </row>
    <row r="22" spans="1:14" x14ac:dyDescent="0.3">
      <c r="A22" s="11">
        <v>11.91</v>
      </c>
      <c r="B22" s="13"/>
      <c r="C22" s="13"/>
      <c r="D22" s="13"/>
      <c r="E22" s="13"/>
      <c r="F22" s="86" t="s">
        <v>10</v>
      </c>
      <c r="G22" s="13">
        <v>2.75</v>
      </c>
      <c r="H22" s="87"/>
      <c r="I22" s="11"/>
      <c r="J22" s="13"/>
      <c r="K22" s="13"/>
      <c r="L22" s="13"/>
      <c r="M22" s="13"/>
      <c r="N22" s="13">
        <v>2.75</v>
      </c>
    </row>
    <row r="23" spans="1:14" ht="21.6" x14ac:dyDescent="0.3">
      <c r="A23" s="164"/>
      <c r="B23" s="146" t="s">
        <v>75</v>
      </c>
      <c r="C23" s="164"/>
      <c r="D23" s="178"/>
      <c r="E23" s="164"/>
      <c r="F23" s="179"/>
      <c r="G23" s="164"/>
      <c r="H23" s="180" t="s">
        <v>74</v>
      </c>
      <c r="I23" s="164"/>
      <c r="J23" s="178"/>
      <c r="K23" s="164"/>
      <c r="L23" s="144"/>
      <c r="M23" s="164"/>
      <c r="N23" s="10"/>
    </row>
    <row r="24" spans="1:14" x14ac:dyDescent="0.3">
      <c r="A24" s="161">
        <v>5.98</v>
      </c>
      <c r="B24" s="148"/>
      <c r="C24" s="161">
        <v>0.69</v>
      </c>
      <c r="D24" s="170"/>
      <c r="E24" s="161"/>
      <c r="F24" s="171"/>
      <c r="G24" s="161"/>
      <c r="H24" s="170"/>
      <c r="I24" s="161">
        <v>0.69</v>
      </c>
      <c r="J24" s="170"/>
      <c r="K24" s="161"/>
      <c r="L24" s="141"/>
      <c r="M24" s="161"/>
      <c r="N24" s="16">
        <v>1.38</v>
      </c>
    </row>
    <row r="25" spans="1:14" x14ac:dyDescent="0.3">
      <c r="A25" s="149">
        <f>SUM(A3:A24)</f>
        <v>141.53999999999996</v>
      </c>
      <c r="B25" s="111" t="s">
        <v>9</v>
      </c>
      <c r="C25" s="112">
        <f>SUM(C3:C24)</f>
        <v>8.69</v>
      </c>
      <c r="D25" s="113"/>
      <c r="E25" s="112">
        <f>SUM(E3:E20)</f>
        <v>5</v>
      </c>
      <c r="F25" s="114"/>
      <c r="G25" s="112">
        <f>SUM(G3:G22)</f>
        <v>6.75</v>
      </c>
      <c r="H25" s="115"/>
      <c r="I25" s="112">
        <f>SUM(I3:I24)</f>
        <v>4.3</v>
      </c>
      <c r="J25" s="111"/>
      <c r="K25" s="112">
        <f>SUM(K3:K20)</f>
        <v>7.9399999999999995</v>
      </c>
      <c r="L25" s="113"/>
      <c r="M25" s="112">
        <f>SUM(M6:M20)</f>
        <v>0</v>
      </c>
      <c r="N25" s="112">
        <f>SUM(N3:N24)</f>
        <v>32.680000000000007</v>
      </c>
    </row>
    <row r="26" spans="1:14" x14ac:dyDescent="0.3">
      <c r="A26" s="116"/>
      <c r="C26" s="116"/>
      <c r="D26" s="116"/>
      <c r="E26" s="116"/>
      <c r="F26" s="117"/>
      <c r="G26" s="116"/>
      <c r="H26" s="116" t="s">
        <v>11</v>
      </c>
      <c r="I26" s="116"/>
      <c r="J26" s="118"/>
      <c r="K26" s="119"/>
      <c r="L26" s="116"/>
      <c r="M26" s="116"/>
      <c r="N26" s="116"/>
    </row>
    <row r="27" spans="1:14" x14ac:dyDescent="0.3">
      <c r="A27" s="116"/>
      <c r="B27" s="116" t="s">
        <v>44</v>
      </c>
      <c r="D27" s="116"/>
      <c r="E27" s="116"/>
      <c r="F27" s="120">
        <v>44572</v>
      </c>
      <c r="G27" s="116"/>
      <c r="H27" s="116"/>
      <c r="I27" s="121"/>
      <c r="J27">
        <f>N25*4.33</f>
        <v>141.50440000000003</v>
      </c>
      <c r="K27" s="116"/>
      <c r="L27" s="119"/>
      <c r="M27" s="119"/>
      <c r="N27" s="116"/>
    </row>
    <row r="28" spans="1:14" x14ac:dyDescent="0.3">
      <c r="B28" s="116" t="s">
        <v>45</v>
      </c>
      <c r="C28" s="116" t="s">
        <v>27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1" workbookViewId="0">
      <selection sqref="A1:N28"/>
    </sheetView>
  </sheetViews>
  <sheetFormatPr baseColWidth="10" defaultRowHeight="14.4" x14ac:dyDescent="0.3"/>
  <cols>
    <col min="1" max="1" width="6.88671875" customWidth="1"/>
    <col min="2" max="2" width="19.88671875" customWidth="1"/>
    <col min="3" max="3" width="4" customWidth="1"/>
    <col min="4" max="4" width="15.44140625" customWidth="1"/>
    <col min="5" max="5" width="4.88671875" customWidth="1"/>
    <col min="6" max="6" width="13.109375" customWidth="1"/>
    <col min="7" max="7" width="5.109375" customWidth="1"/>
    <col min="8" max="8" width="23.5546875" customWidth="1"/>
    <col min="9" max="9" width="5.109375" customWidth="1"/>
    <col min="10" max="10" width="21.88671875" customWidth="1"/>
    <col min="11" max="11" width="4.88671875" customWidth="1"/>
    <col min="12" max="12" width="7.5546875" customWidth="1"/>
    <col min="13" max="13" width="4.44140625" customWidth="1"/>
    <col min="14" max="14" width="7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8.5" customHeight="1" x14ac:dyDescent="0.3">
      <c r="A3" s="58"/>
      <c r="B3" s="35" t="s">
        <v>24</v>
      </c>
      <c r="C3" s="36"/>
      <c r="D3" s="35" t="s">
        <v>24</v>
      </c>
      <c r="E3" s="60"/>
      <c r="F3" s="35" t="s">
        <v>24</v>
      </c>
      <c r="G3" s="61"/>
      <c r="H3" s="35" t="s">
        <v>24</v>
      </c>
      <c r="I3" s="37"/>
      <c r="J3" s="35" t="s">
        <v>24</v>
      </c>
      <c r="K3" s="37"/>
      <c r="L3" s="83" t="s">
        <v>24</v>
      </c>
      <c r="M3" s="35"/>
      <c r="N3" s="37"/>
    </row>
    <row r="4" spans="1:14" x14ac:dyDescent="0.3">
      <c r="A4" s="77">
        <v>25.98</v>
      </c>
      <c r="B4" s="38"/>
      <c r="C4" s="39">
        <v>1</v>
      </c>
      <c r="D4" s="40"/>
      <c r="E4" s="46">
        <v>1</v>
      </c>
      <c r="F4" s="40"/>
      <c r="G4" s="39">
        <v>1</v>
      </c>
      <c r="H4" s="38"/>
      <c r="I4" s="43">
        <v>1</v>
      </c>
      <c r="J4" s="38"/>
      <c r="K4" s="43">
        <v>1</v>
      </c>
      <c r="L4" s="38"/>
      <c r="M4" s="38">
        <v>1</v>
      </c>
      <c r="N4" s="43">
        <f>M4+K4+I4+G4+E4+C4</f>
        <v>6</v>
      </c>
    </row>
    <row r="5" spans="1:14" x14ac:dyDescent="0.3">
      <c r="A5" s="5"/>
      <c r="B5" s="55" t="s">
        <v>12</v>
      </c>
      <c r="C5" s="5"/>
      <c r="D5" s="7"/>
      <c r="E5" s="5"/>
      <c r="F5" s="8"/>
      <c r="G5" s="5"/>
      <c r="H5" s="9"/>
      <c r="I5" s="10"/>
      <c r="J5" s="55" t="s">
        <v>12</v>
      </c>
      <c r="K5" s="10"/>
      <c r="L5" s="9"/>
      <c r="M5" s="7"/>
      <c r="N5" s="10"/>
    </row>
    <row r="6" spans="1:14" ht="39" customHeight="1" x14ac:dyDescent="0.3">
      <c r="A6" s="11">
        <v>9.27</v>
      </c>
      <c r="B6" s="80" t="s">
        <v>17</v>
      </c>
      <c r="C6" s="11">
        <v>1.25</v>
      </c>
      <c r="D6" s="13"/>
      <c r="E6" s="11"/>
      <c r="F6" s="14"/>
      <c r="G6" s="11"/>
      <c r="H6" s="15"/>
      <c r="I6" s="16"/>
      <c r="J6" s="124" t="s">
        <v>50</v>
      </c>
      <c r="K6" s="16">
        <v>0.89</v>
      </c>
      <c r="L6" s="15"/>
      <c r="M6" s="13"/>
      <c r="N6" s="16">
        <f>C6+E6+G6+I6+K6</f>
        <v>2.14</v>
      </c>
    </row>
    <row r="7" spans="1:14" x14ac:dyDescent="0.3">
      <c r="A7" s="20"/>
      <c r="B7" s="55" t="s">
        <v>13</v>
      </c>
      <c r="C7" s="19"/>
      <c r="D7" s="18"/>
      <c r="E7" s="20"/>
      <c r="F7" s="18"/>
      <c r="G7" s="20"/>
      <c r="H7" s="18"/>
      <c r="I7" s="21"/>
      <c r="J7" s="55" t="s">
        <v>13</v>
      </c>
      <c r="K7" s="21"/>
      <c r="L7" s="17"/>
      <c r="M7" s="17"/>
      <c r="N7" s="21"/>
    </row>
    <row r="8" spans="1:14" ht="27.75" customHeight="1" x14ac:dyDescent="0.3">
      <c r="A8" s="24">
        <v>8.27</v>
      </c>
      <c r="B8" s="12" t="s">
        <v>10</v>
      </c>
      <c r="C8" s="23">
        <v>1.25</v>
      </c>
      <c r="D8" s="22"/>
      <c r="E8" s="24"/>
      <c r="F8" s="22"/>
      <c r="G8" s="24"/>
      <c r="H8" s="22"/>
      <c r="I8" s="25"/>
      <c r="J8" s="14" t="s">
        <v>18</v>
      </c>
      <c r="K8" s="25">
        <v>0.66</v>
      </c>
      <c r="L8" s="22"/>
      <c r="M8" s="22"/>
      <c r="N8" s="25">
        <f>C8+E8+G8+I8+K8+M8</f>
        <v>1.9100000000000001</v>
      </c>
    </row>
    <row r="9" spans="1:14" x14ac:dyDescent="0.3">
      <c r="A9" s="20"/>
      <c r="B9" s="55" t="s">
        <v>14</v>
      </c>
      <c r="C9" s="26"/>
      <c r="D9" s="18"/>
      <c r="E9" s="27"/>
      <c r="F9" s="18"/>
      <c r="G9" s="27"/>
      <c r="H9" s="18"/>
      <c r="I9" s="28"/>
      <c r="J9" s="55" t="s">
        <v>14</v>
      </c>
      <c r="K9" s="28"/>
      <c r="L9" s="18"/>
      <c r="M9" s="29"/>
      <c r="N9" s="21"/>
    </row>
    <row r="10" spans="1:14" ht="46.5" customHeight="1" x14ac:dyDescent="0.3">
      <c r="A10" s="24">
        <v>10.35</v>
      </c>
      <c r="B10" s="80" t="s">
        <v>17</v>
      </c>
      <c r="C10" s="23">
        <v>1.5</v>
      </c>
      <c r="D10" s="22"/>
      <c r="E10" s="24"/>
      <c r="F10" s="22"/>
      <c r="G10" s="24"/>
      <c r="H10" s="22"/>
      <c r="I10" s="25"/>
      <c r="J10" s="124" t="s">
        <v>19</v>
      </c>
      <c r="K10" s="25">
        <v>0.89</v>
      </c>
      <c r="L10" s="22"/>
      <c r="M10" s="22"/>
      <c r="N10" s="25">
        <f>C10+E10+G10+I10+K10+M10</f>
        <v>2.39</v>
      </c>
    </row>
    <row r="11" spans="1:14" x14ac:dyDescent="0.3">
      <c r="A11" s="27"/>
      <c r="B11" s="30"/>
      <c r="C11" s="26"/>
      <c r="D11" s="55" t="s">
        <v>15</v>
      </c>
      <c r="E11" s="31"/>
      <c r="F11" s="29"/>
      <c r="G11" s="27"/>
      <c r="H11" s="29"/>
      <c r="I11" s="28"/>
      <c r="J11" s="55" t="s">
        <v>15</v>
      </c>
      <c r="K11" s="28"/>
      <c r="L11" s="29"/>
      <c r="M11" s="29"/>
      <c r="N11" s="28"/>
    </row>
    <row r="12" spans="1:14" ht="22.5" customHeight="1" x14ac:dyDescent="0.3">
      <c r="A12" s="24">
        <v>9.74</v>
      </c>
      <c r="B12" s="32"/>
      <c r="C12" s="23"/>
      <c r="D12" s="12" t="s">
        <v>10</v>
      </c>
      <c r="E12" s="24">
        <v>1.5</v>
      </c>
      <c r="F12" s="33"/>
      <c r="G12" s="24"/>
      <c r="H12" s="22"/>
      <c r="I12" s="25"/>
      <c r="J12" s="14" t="s">
        <v>20</v>
      </c>
      <c r="K12" s="25">
        <v>0.75</v>
      </c>
      <c r="L12" s="22"/>
      <c r="M12" s="22"/>
      <c r="N12" s="25">
        <f>E12+K12</f>
        <v>2.25</v>
      </c>
    </row>
    <row r="13" spans="1:14" x14ac:dyDescent="0.3">
      <c r="A13" s="5"/>
      <c r="B13" s="6"/>
      <c r="C13" s="5"/>
      <c r="D13" s="55" t="s">
        <v>16</v>
      </c>
      <c r="E13" s="5"/>
      <c r="F13" s="8"/>
      <c r="G13" s="5"/>
      <c r="H13" s="9"/>
      <c r="I13" s="10"/>
      <c r="J13" s="55" t="s">
        <v>16</v>
      </c>
      <c r="K13" s="10"/>
      <c r="L13" s="9"/>
      <c r="M13" s="7"/>
      <c r="N13" s="10"/>
    </row>
    <row r="14" spans="1:14" ht="19.5" customHeight="1" x14ac:dyDescent="0.3">
      <c r="A14" s="11">
        <v>9.74</v>
      </c>
      <c r="B14" s="12"/>
      <c r="C14" s="11"/>
      <c r="D14" s="12" t="s">
        <v>10</v>
      </c>
      <c r="E14" s="11">
        <v>1.5</v>
      </c>
      <c r="F14" s="14"/>
      <c r="G14" s="11"/>
      <c r="H14" s="15"/>
      <c r="I14" s="16"/>
      <c r="J14" s="14" t="s">
        <v>20</v>
      </c>
      <c r="K14" s="16">
        <v>0.75</v>
      </c>
      <c r="L14" s="15"/>
      <c r="M14" s="13"/>
      <c r="N14" s="16">
        <f>C14+E14+G14+I14+K14</f>
        <v>2.25</v>
      </c>
    </row>
    <row r="15" spans="1:14" ht="21.75" customHeight="1" x14ac:dyDescent="0.3">
      <c r="A15" s="75">
        <v>2</v>
      </c>
      <c r="B15" s="65"/>
      <c r="C15" s="66"/>
      <c r="D15" s="65"/>
      <c r="E15" s="67"/>
      <c r="F15" s="65"/>
      <c r="G15" s="67"/>
      <c r="H15" s="166" t="s">
        <v>66</v>
      </c>
      <c r="I15" s="68">
        <v>0.46</v>
      </c>
      <c r="J15" s="65"/>
      <c r="K15" s="68"/>
      <c r="L15" s="65"/>
      <c r="M15" s="65"/>
      <c r="N15" s="16">
        <f>C15+E15+G15+I15+K15</f>
        <v>0.46</v>
      </c>
    </row>
    <row r="16" spans="1:14" ht="18.75" customHeight="1" x14ac:dyDescent="0.3">
      <c r="A16" s="75">
        <v>2</v>
      </c>
      <c r="B16" s="65"/>
      <c r="C16" s="66"/>
      <c r="D16" s="69"/>
      <c r="E16" s="67"/>
      <c r="F16" s="69"/>
      <c r="G16" s="67"/>
      <c r="H16" s="166" t="s">
        <v>67</v>
      </c>
      <c r="I16" s="68">
        <v>0.46</v>
      </c>
      <c r="J16" s="69"/>
      <c r="K16" s="68"/>
      <c r="L16" s="65"/>
      <c r="M16" s="65"/>
      <c r="N16" s="16">
        <f>C16+E16+G16+I16+K16</f>
        <v>0.46</v>
      </c>
    </row>
    <row r="17" spans="1:14" ht="28.5" customHeight="1" x14ac:dyDescent="0.3">
      <c r="A17" s="73">
        <v>1</v>
      </c>
      <c r="B17" s="70"/>
      <c r="C17" s="71"/>
      <c r="D17" s="70"/>
      <c r="E17" s="72"/>
      <c r="F17" s="70"/>
      <c r="G17" s="73"/>
      <c r="H17" s="78" t="s">
        <v>21</v>
      </c>
      <c r="I17" s="74">
        <v>0.23</v>
      </c>
      <c r="J17" s="70"/>
      <c r="K17" s="74"/>
      <c r="L17" s="70"/>
      <c r="M17" s="70"/>
      <c r="N17" s="16">
        <f>C17+E17+G17+I17+K17</f>
        <v>0.23</v>
      </c>
    </row>
    <row r="18" spans="1:14" ht="35.25" customHeight="1" x14ac:dyDescent="0.3">
      <c r="A18" s="76">
        <v>1</v>
      </c>
      <c r="B18" s="38"/>
      <c r="C18" s="39"/>
      <c r="D18" s="40"/>
      <c r="E18" s="41"/>
      <c r="F18" s="40"/>
      <c r="G18" s="42"/>
      <c r="H18" s="40" t="s">
        <v>22</v>
      </c>
      <c r="I18" s="43">
        <v>0.23</v>
      </c>
      <c r="J18" s="38"/>
      <c r="K18" s="43"/>
      <c r="L18" s="38"/>
      <c r="M18" s="38"/>
      <c r="N18" s="43">
        <f>K18+I18+G18+E18+C18</f>
        <v>0.23</v>
      </c>
    </row>
    <row r="19" spans="1:14" ht="33.75" customHeight="1" x14ac:dyDescent="0.3">
      <c r="A19" s="150"/>
      <c r="B19" s="56"/>
      <c r="C19" s="57"/>
      <c r="D19" s="62"/>
      <c r="E19" s="63"/>
      <c r="F19" s="62"/>
      <c r="G19" s="64"/>
      <c r="H19" s="126" t="s">
        <v>49</v>
      </c>
      <c r="I19" s="59"/>
      <c r="J19" s="56"/>
      <c r="K19" s="59"/>
      <c r="L19" s="56"/>
      <c r="M19" s="56"/>
      <c r="N19" s="59"/>
    </row>
    <row r="20" spans="1:14" ht="24.75" customHeight="1" x14ac:dyDescent="0.3">
      <c r="A20" s="150">
        <v>5.42</v>
      </c>
      <c r="B20" s="56"/>
      <c r="C20" s="57"/>
      <c r="D20" s="62"/>
      <c r="E20" s="63"/>
      <c r="F20" s="62"/>
      <c r="G20" s="64"/>
      <c r="H20" s="62" t="s">
        <v>25</v>
      </c>
      <c r="I20" s="59">
        <v>1.25</v>
      </c>
      <c r="J20" s="56"/>
      <c r="K20" s="59"/>
      <c r="L20" s="56"/>
      <c r="M20" s="56"/>
      <c r="N20" s="81">
        <f>C20+E20+G20+I20+K20</f>
        <v>1.25</v>
      </c>
    </row>
    <row r="21" spans="1:14" ht="13.5" customHeight="1" x14ac:dyDescent="0.3">
      <c r="A21" s="7"/>
      <c r="B21" s="7"/>
      <c r="C21" s="7"/>
      <c r="D21" s="7"/>
      <c r="E21" s="7"/>
      <c r="F21" s="84" t="s">
        <v>38</v>
      </c>
      <c r="G21" s="7"/>
      <c r="H21" s="85"/>
      <c r="I21" s="5"/>
      <c r="J21" s="7"/>
      <c r="K21" s="7"/>
      <c r="L21" s="7"/>
      <c r="M21" s="7"/>
      <c r="N21" s="7"/>
    </row>
    <row r="22" spans="1:14" x14ac:dyDescent="0.3">
      <c r="A22" s="13">
        <v>11.91</v>
      </c>
      <c r="B22" s="13"/>
      <c r="C22" s="13"/>
      <c r="D22" s="13"/>
      <c r="E22" s="13"/>
      <c r="F22" s="86" t="s">
        <v>10</v>
      </c>
      <c r="G22" s="13">
        <v>2.75</v>
      </c>
      <c r="H22" s="87"/>
      <c r="I22" s="11"/>
      <c r="J22" s="13"/>
      <c r="K22" s="13"/>
      <c r="L22" s="13"/>
      <c r="M22" s="13"/>
      <c r="N22" s="13">
        <v>2.75</v>
      </c>
    </row>
    <row r="23" spans="1:14" ht="13.5" customHeight="1" x14ac:dyDescent="0.3">
      <c r="A23" s="156"/>
      <c r="B23" s="147"/>
      <c r="C23" s="156"/>
      <c r="D23" s="167"/>
      <c r="E23" s="156"/>
      <c r="F23" s="168"/>
      <c r="G23" s="156"/>
      <c r="H23" s="167" t="s">
        <v>70</v>
      </c>
      <c r="I23" s="156"/>
      <c r="J23" s="167"/>
      <c r="K23" s="156"/>
      <c r="L23" s="169"/>
      <c r="M23" s="156"/>
      <c r="N23" s="156"/>
    </row>
    <row r="24" spans="1:14" ht="12.75" customHeight="1" x14ac:dyDescent="0.3">
      <c r="A24" s="161">
        <v>5</v>
      </c>
      <c r="B24" s="148"/>
      <c r="C24" s="161"/>
      <c r="D24" s="170"/>
      <c r="E24" s="161"/>
      <c r="F24" s="171"/>
      <c r="G24" s="161"/>
      <c r="H24" s="170" t="s">
        <v>10</v>
      </c>
      <c r="I24" s="161">
        <v>1.1499999999999999</v>
      </c>
      <c r="J24" s="170"/>
      <c r="K24" s="161"/>
      <c r="L24" s="141"/>
      <c r="M24" s="161"/>
      <c r="N24" s="81">
        <f>C24+E24+G24+I24+K24</f>
        <v>1.1499999999999999</v>
      </c>
    </row>
    <row r="25" spans="1:14" x14ac:dyDescent="0.3">
      <c r="A25" s="149">
        <f>SUM(A3:A24)</f>
        <v>101.67999999999999</v>
      </c>
      <c r="B25" s="111" t="s">
        <v>9</v>
      </c>
      <c r="C25" s="112">
        <f>SUM(C3:C24)</f>
        <v>5</v>
      </c>
      <c r="D25" s="113"/>
      <c r="E25" s="112">
        <f>SUM(E3:E24)</f>
        <v>4</v>
      </c>
      <c r="F25" s="114"/>
      <c r="G25" s="112">
        <f>SUM(G3:G24)</f>
        <v>3.75</v>
      </c>
      <c r="H25" s="115"/>
      <c r="I25" s="112">
        <f>SUM(I3:I24)</f>
        <v>4.7799999999999994</v>
      </c>
      <c r="J25" s="111"/>
      <c r="K25" s="112">
        <f>SUM(K3:K24)</f>
        <v>4.9400000000000004</v>
      </c>
      <c r="L25" s="113"/>
      <c r="M25" s="112">
        <f>SUM(M3:M24)</f>
        <v>1</v>
      </c>
      <c r="N25" s="112">
        <f>SUM(N3:N24)</f>
        <v>23.470000000000002</v>
      </c>
    </row>
    <row r="26" spans="1:14" x14ac:dyDescent="0.3">
      <c r="A26" s="116"/>
      <c r="C26" s="116"/>
      <c r="D26" s="116"/>
      <c r="E26" s="116"/>
      <c r="F26" s="117"/>
      <c r="G26" s="116"/>
      <c r="H26" s="116" t="s">
        <v>11</v>
      </c>
      <c r="I26" s="116"/>
      <c r="J26" s="118"/>
      <c r="K26" s="119"/>
      <c r="L26" s="116"/>
      <c r="M26" s="116"/>
      <c r="N26" s="116"/>
    </row>
    <row r="27" spans="1:14" x14ac:dyDescent="0.3">
      <c r="A27" s="116"/>
      <c r="B27" s="116" t="s">
        <v>44</v>
      </c>
      <c r="D27" s="116"/>
      <c r="E27" s="116"/>
      <c r="F27" s="120" t="s">
        <v>72</v>
      </c>
      <c r="G27" s="116"/>
      <c r="H27" s="116"/>
      <c r="I27" s="121"/>
      <c r="J27">
        <f>N25*4.33</f>
        <v>101.62510000000002</v>
      </c>
      <c r="K27" s="116"/>
      <c r="L27" s="119"/>
      <c r="M27" s="119"/>
      <c r="N27" s="116"/>
    </row>
    <row r="28" spans="1:14" x14ac:dyDescent="0.3">
      <c r="B28" s="116" t="s">
        <v>45</v>
      </c>
      <c r="C28" s="116" t="s">
        <v>27</v>
      </c>
    </row>
    <row r="29" spans="1:14" x14ac:dyDescent="0.3">
      <c r="F29" t="s">
        <v>73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0" workbookViewId="0">
      <selection sqref="A1:N30"/>
    </sheetView>
  </sheetViews>
  <sheetFormatPr baseColWidth="10" defaultRowHeight="14.4" x14ac:dyDescent="0.3"/>
  <cols>
    <col min="1" max="1" width="6.44140625" customWidth="1"/>
    <col min="2" max="2" width="19" customWidth="1"/>
    <col min="3" max="3" width="5.6640625" customWidth="1"/>
    <col min="4" max="4" width="15.109375" customWidth="1"/>
    <col min="5" max="5" width="4.44140625" customWidth="1"/>
    <col min="6" max="6" width="15.6640625" customWidth="1"/>
    <col min="7" max="7" width="5" customWidth="1"/>
    <col min="8" max="8" width="22.5546875" customWidth="1"/>
    <col min="9" max="9" width="6.44140625" customWidth="1"/>
    <col min="10" max="10" width="26" customWidth="1"/>
    <col min="11" max="11" width="4.44140625" bestFit="1" customWidth="1"/>
    <col min="12" max="12" width="3.88671875" customWidth="1"/>
    <col min="13" max="13" width="3.5546875" customWidth="1"/>
    <col min="14" max="14" width="6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6.25" customHeight="1" x14ac:dyDescent="0.3">
      <c r="A3" s="152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21.75" customHeight="1" x14ac:dyDescent="0.3">
      <c r="A4" s="155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60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37.5" customHeight="1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16.5" customHeight="1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36" customHeight="1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15" customHeight="1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12.75" customHeight="1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27" customHeight="1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5" ht="15.75" customHeight="1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5" ht="31.5" customHeight="1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5" ht="33" customHeight="1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5" ht="39.75" customHeight="1" x14ac:dyDescent="0.3">
      <c r="A20" s="150"/>
      <c r="B20" s="56"/>
      <c r="C20" s="57"/>
      <c r="D20" s="62"/>
      <c r="E20" s="63"/>
      <c r="F20" s="62"/>
      <c r="G20" s="64"/>
      <c r="H20" s="126" t="s">
        <v>49</v>
      </c>
      <c r="I20" s="59"/>
      <c r="J20" s="56"/>
      <c r="K20" s="59"/>
      <c r="L20" s="56"/>
      <c r="M20" s="56"/>
      <c r="N20" s="59"/>
    </row>
    <row r="21" spans="1:15" ht="19.5" customHeight="1" x14ac:dyDescent="0.3">
      <c r="A21" s="150">
        <v>5.42</v>
      </c>
      <c r="B21" s="56"/>
      <c r="C21" s="57"/>
      <c r="D21" s="62"/>
      <c r="E21" s="63"/>
      <c r="F21" s="62"/>
      <c r="G21" s="64"/>
      <c r="H21" s="62" t="s">
        <v>25</v>
      </c>
      <c r="I21" s="59">
        <v>1.25</v>
      </c>
      <c r="J21" s="56"/>
      <c r="K21" s="59"/>
      <c r="L21" s="56"/>
      <c r="M21" s="56"/>
      <c r="N21" s="81">
        <f>C21+E21+G21+I21+K21</f>
        <v>1.25</v>
      </c>
    </row>
    <row r="22" spans="1:15" x14ac:dyDescent="0.3">
      <c r="A22" s="151">
        <v>4.33</v>
      </c>
      <c r="B22" s="35"/>
      <c r="C22" s="36"/>
      <c r="D22" s="83"/>
      <c r="E22" s="60"/>
      <c r="F22" s="83"/>
      <c r="G22" s="61"/>
      <c r="H22" s="35" t="s">
        <v>33</v>
      </c>
      <c r="I22" s="37">
        <v>1</v>
      </c>
      <c r="J22" s="35"/>
      <c r="K22" s="37"/>
      <c r="L22" s="83"/>
      <c r="M22" s="35"/>
      <c r="N22" s="172">
        <f>C22+E22+G22+I22+K22</f>
        <v>1</v>
      </c>
    </row>
    <row r="23" spans="1:15" x14ac:dyDescent="0.3">
      <c r="A23" s="7"/>
      <c r="B23" s="7"/>
      <c r="C23" s="7"/>
      <c r="D23" s="7"/>
      <c r="E23" s="7"/>
      <c r="F23" s="84" t="s">
        <v>38</v>
      </c>
      <c r="G23" s="7"/>
      <c r="H23" s="85"/>
      <c r="I23" s="5"/>
      <c r="J23" s="7"/>
      <c r="K23" s="7"/>
      <c r="L23" s="7"/>
      <c r="M23" s="7"/>
      <c r="N23" s="7"/>
    </row>
    <row r="24" spans="1:15" ht="11.25" customHeight="1" x14ac:dyDescent="0.3">
      <c r="A24" s="13">
        <v>11.91</v>
      </c>
      <c r="B24" s="13"/>
      <c r="C24" s="13"/>
      <c r="D24" s="13"/>
      <c r="E24" s="13"/>
      <c r="F24" s="86" t="s">
        <v>10</v>
      </c>
      <c r="G24" s="13">
        <v>2.75</v>
      </c>
      <c r="H24" s="87"/>
      <c r="I24" s="11"/>
      <c r="J24" s="13"/>
      <c r="K24" s="13"/>
      <c r="L24" s="13"/>
      <c r="M24" s="13"/>
      <c r="N24" s="13">
        <v>2.75</v>
      </c>
    </row>
    <row r="25" spans="1:15" x14ac:dyDescent="0.3">
      <c r="A25" s="156"/>
      <c r="B25" s="147"/>
      <c r="C25" s="156"/>
      <c r="D25" s="167"/>
      <c r="E25" s="156"/>
      <c r="F25" s="168"/>
      <c r="G25" s="156"/>
      <c r="H25" s="167" t="s">
        <v>70</v>
      </c>
      <c r="I25" s="156"/>
      <c r="J25" s="167"/>
      <c r="K25" s="156"/>
      <c r="L25" s="169"/>
      <c r="M25" s="156"/>
      <c r="N25" s="156"/>
      <c r="O25" s="173"/>
    </row>
    <row r="26" spans="1:15" x14ac:dyDescent="0.3">
      <c r="A26" s="161">
        <v>5</v>
      </c>
      <c r="B26" s="148"/>
      <c r="C26" s="161"/>
      <c r="D26" s="170"/>
      <c r="E26" s="161"/>
      <c r="F26" s="171"/>
      <c r="G26" s="161"/>
      <c r="H26" s="170" t="s">
        <v>10</v>
      </c>
      <c r="I26" s="161">
        <v>1.1499999999999999</v>
      </c>
      <c r="J26" s="170"/>
      <c r="K26" s="161"/>
      <c r="L26" s="141"/>
      <c r="M26" s="161"/>
      <c r="N26" s="13">
        <v>2.75</v>
      </c>
      <c r="O26" s="173"/>
    </row>
    <row r="27" spans="1:15" x14ac:dyDescent="0.3">
      <c r="A27" s="149">
        <f>SUM(A3:A26)</f>
        <v>149.30999999999997</v>
      </c>
      <c r="B27" s="111" t="s">
        <v>9</v>
      </c>
      <c r="C27" s="112">
        <f>SUM(C3:C26)</f>
        <v>8</v>
      </c>
      <c r="D27" s="113"/>
      <c r="E27" s="112">
        <f>SUM(E3:E26)</f>
        <v>5</v>
      </c>
      <c r="F27" s="114"/>
      <c r="G27" s="112">
        <f>SUM(G3:G26)</f>
        <v>6.75</v>
      </c>
      <c r="H27" s="115"/>
      <c r="I27" s="112">
        <f>SUM(I3:I26)</f>
        <v>6.7799999999999994</v>
      </c>
      <c r="J27" s="111"/>
      <c r="K27" s="112">
        <f>SUM(K3:K26)</f>
        <v>7.9399999999999995</v>
      </c>
      <c r="L27" s="113"/>
      <c r="M27" s="112">
        <f>SUM(M6:M22)</f>
        <v>0</v>
      </c>
      <c r="N27" s="112">
        <f>SUM(N3:N26)</f>
        <v>36.070000000000007</v>
      </c>
    </row>
    <row r="28" spans="1:15" x14ac:dyDescent="0.3">
      <c r="A28" s="116"/>
      <c r="C28" s="116"/>
      <c r="D28" s="116"/>
      <c r="E28" s="116"/>
      <c r="F28" s="117"/>
      <c r="G28" s="116"/>
      <c r="H28" s="116" t="s">
        <v>11</v>
      </c>
      <c r="I28" s="116"/>
      <c r="J28" s="118"/>
      <c r="K28" s="119"/>
      <c r="L28" s="116"/>
      <c r="M28" s="116"/>
      <c r="N28" s="116"/>
    </row>
    <row r="29" spans="1:15" x14ac:dyDescent="0.3">
      <c r="A29" s="116"/>
      <c r="B29" s="116" t="s">
        <v>44</v>
      </c>
      <c r="D29" s="116"/>
      <c r="E29" s="116"/>
      <c r="F29" s="120" t="s">
        <v>69</v>
      </c>
      <c r="G29" s="116"/>
      <c r="H29" s="116"/>
      <c r="I29" s="121"/>
      <c r="J29">
        <f>N27*4.33</f>
        <v>156.18310000000002</v>
      </c>
      <c r="K29" s="116"/>
      <c r="L29" s="119"/>
      <c r="M29" s="119"/>
      <c r="N29" s="116"/>
    </row>
    <row r="30" spans="1:15" x14ac:dyDescent="0.3">
      <c r="B30" s="116" t="s">
        <v>45</v>
      </c>
      <c r="C30" s="116" t="s">
        <v>27</v>
      </c>
    </row>
    <row r="32" spans="1:15" x14ac:dyDescent="0.3">
      <c r="F32" s="174" t="s">
        <v>71</v>
      </c>
      <c r="G32" s="174"/>
      <c r="H32" s="174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2" workbookViewId="0">
      <selection sqref="A1:N28"/>
    </sheetView>
  </sheetViews>
  <sheetFormatPr baseColWidth="10" defaultRowHeight="14.4" x14ac:dyDescent="0.3"/>
  <cols>
    <col min="1" max="1" width="6.88671875" customWidth="1"/>
    <col min="2" max="2" width="17.109375" customWidth="1"/>
    <col min="3" max="3" width="6.44140625" customWidth="1"/>
    <col min="4" max="4" width="15.33203125" customWidth="1"/>
    <col min="5" max="5" width="5.44140625" customWidth="1"/>
    <col min="6" max="6" width="17.44140625" customWidth="1"/>
    <col min="7" max="7" width="5.44140625" customWidth="1"/>
    <col min="8" max="8" width="23.109375" customWidth="1"/>
    <col min="9" max="9" width="6.44140625" customWidth="1"/>
    <col min="10" max="10" width="19.88671875" customWidth="1"/>
    <col min="11" max="11" width="5.6640625" customWidth="1"/>
    <col min="12" max="12" width="3.6640625" customWidth="1"/>
    <col min="13" max="14" width="5.441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9.5" customHeight="1" x14ac:dyDescent="0.3">
      <c r="A3" s="152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19.5" customHeight="1" x14ac:dyDescent="0.3">
      <c r="A4" s="155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60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42" customHeight="1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21" customHeight="1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39.75" customHeight="1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23.25" customHeight="1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24" customHeight="1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15.6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4" ht="15.6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4" ht="29.25" customHeight="1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4" ht="39" customHeight="1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4" ht="39" customHeight="1" x14ac:dyDescent="0.3">
      <c r="A20" s="150"/>
      <c r="B20" s="56"/>
      <c r="C20" s="57"/>
      <c r="D20" s="62"/>
      <c r="E20" s="63"/>
      <c r="F20" s="62"/>
      <c r="G20" s="64"/>
      <c r="H20" s="126" t="s">
        <v>49</v>
      </c>
      <c r="I20" s="59"/>
      <c r="J20" s="56"/>
      <c r="K20" s="59"/>
      <c r="L20" s="56"/>
      <c r="M20" s="56"/>
      <c r="N20" s="59"/>
    </row>
    <row r="21" spans="1:14" ht="18.75" customHeight="1" x14ac:dyDescent="0.3">
      <c r="A21" s="150">
        <v>5.42</v>
      </c>
      <c r="B21" s="56"/>
      <c r="C21" s="57"/>
      <c r="D21" s="62"/>
      <c r="E21" s="63"/>
      <c r="F21" s="62"/>
      <c r="G21" s="64"/>
      <c r="H21" s="62" t="s">
        <v>25</v>
      </c>
      <c r="I21" s="59">
        <v>1.25</v>
      </c>
      <c r="J21" s="56"/>
      <c r="K21" s="59"/>
      <c r="L21" s="56"/>
      <c r="M21" s="56"/>
      <c r="N21" s="81">
        <f>C21+E21+G21+I21+K21</f>
        <v>1.25</v>
      </c>
    </row>
    <row r="22" spans="1:14" x14ac:dyDescent="0.3">
      <c r="A22" s="151">
        <v>4.33</v>
      </c>
      <c r="B22" s="35"/>
      <c r="C22" s="36"/>
      <c r="D22" s="83"/>
      <c r="E22" s="60"/>
      <c r="F22" s="83"/>
      <c r="G22" s="61"/>
      <c r="H22" s="35" t="s">
        <v>33</v>
      </c>
      <c r="I22" s="37">
        <v>1</v>
      </c>
      <c r="J22" s="35"/>
      <c r="K22" s="37"/>
      <c r="L22" s="83"/>
      <c r="M22" s="35"/>
      <c r="N22" s="10">
        <v>1</v>
      </c>
    </row>
    <row r="23" spans="1:14" x14ac:dyDescent="0.3">
      <c r="A23" s="7"/>
      <c r="B23" s="7"/>
      <c r="C23" s="7"/>
      <c r="D23" s="7"/>
      <c r="E23" s="7"/>
      <c r="F23" s="84" t="s">
        <v>38</v>
      </c>
      <c r="G23" s="7"/>
      <c r="H23" s="85"/>
      <c r="I23" s="5"/>
      <c r="J23" s="7"/>
      <c r="K23" s="7"/>
      <c r="L23" s="7"/>
      <c r="M23" s="7"/>
      <c r="N23" s="7"/>
    </row>
    <row r="24" spans="1:14" x14ac:dyDescent="0.3">
      <c r="A24" s="13">
        <v>11.91</v>
      </c>
      <c r="B24" s="13"/>
      <c r="C24" s="13"/>
      <c r="D24" s="13"/>
      <c r="E24" s="13"/>
      <c r="F24" s="86" t="s">
        <v>10</v>
      </c>
      <c r="G24" s="13">
        <v>2.75</v>
      </c>
      <c r="H24" s="87"/>
      <c r="I24" s="11"/>
      <c r="J24" s="13"/>
      <c r="K24" s="13"/>
      <c r="L24" s="13"/>
      <c r="M24" s="13"/>
      <c r="N24" s="13">
        <v>2.75</v>
      </c>
    </row>
    <row r="25" spans="1:14" x14ac:dyDescent="0.3">
      <c r="A25" s="149">
        <f>SUM(A3:A24)</f>
        <v>144.30999999999997</v>
      </c>
      <c r="B25" s="111" t="s">
        <v>9</v>
      </c>
      <c r="C25" s="112">
        <f>SUM(C3:C24)</f>
        <v>8</v>
      </c>
      <c r="D25" s="113"/>
      <c r="E25" s="112">
        <f>SUM(E3:E24)</f>
        <v>5</v>
      </c>
      <c r="F25" s="114"/>
      <c r="G25" s="112">
        <f>SUM(G3:G24)</f>
        <v>6.75</v>
      </c>
      <c r="H25" s="115"/>
      <c r="I25" s="112">
        <f>SUM(I3:I24)</f>
        <v>5.63</v>
      </c>
      <c r="J25" s="111"/>
      <c r="K25" s="112">
        <f>SUM(K3:K24)</f>
        <v>7.9399999999999995</v>
      </c>
      <c r="L25" s="113"/>
      <c r="M25" s="112">
        <f>SUM(M6:M22)</f>
        <v>0</v>
      </c>
      <c r="N25" s="112">
        <f>SUM(N3:N24)</f>
        <v>33.320000000000007</v>
      </c>
    </row>
    <row r="26" spans="1:14" x14ac:dyDescent="0.3">
      <c r="A26" s="116"/>
      <c r="C26" s="116"/>
      <c r="D26" s="116"/>
      <c r="E26" s="116"/>
      <c r="F26" s="117"/>
      <c r="G26" s="116"/>
      <c r="H26" s="116" t="s">
        <v>11</v>
      </c>
      <c r="I26" s="116"/>
      <c r="J26" s="118"/>
      <c r="K26" s="119"/>
      <c r="L26" s="116"/>
      <c r="M26" s="116"/>
      <c r="N26" s="116"/>
    </row>
    <row r="27" spans="1:14" x14ac:dyDescent="0.3">
      <c r="A27" s="116"/>
      <c r="B27" s="116" t="s">
        <v>44</v>
      </c>
      <c r="D27" s="116"/>
      <c r="E27" s="116"/>
      <c r="F27" s="120" t="s">
        <v>68</v>
      </c>
      <c r="G27" s="116"/>
      <c r="H27" s="116"/>
      <c r="I27" s="121"/>
      <c r="J27">
        <f>N25*4.33</f>
        <v>144.27560000000003</v>
      </c>
      <c r="K27" s="116"/>
      <c r="L27" s="119"/>
      <c r="M27" s="119"/>
      <c r="N27" s="116"/>
    </row>
    <row r="28" spans="1:14" x14ac:dyDescent="0.3">
      <c r="B28" s="116" t="s">
        <v>45</v>
      </c>
      <c r="C28" s="116" t="s">
        <v>27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43"/>
    </sheetView>
  </sheetViews>
  <sheetFormatPr baseColWidth="10" defaultRowHeight="14.4" x14ac:dyDescent="0.3"/>
  <cols>
    <col min="2" max="2" width="14.5546875" customWidth="1"/>
    <col min="3" max="3" width="6.109375" customWidth="1"/>
    <col min="5" max="5" width="5.6640625" customWidth="1"/>
    <col min="7" max="7" width="6.6640625" customWidth="1"/>
    <col min="8" max="8" width="19.109375" customWidth="1"/>
    <col min="9" max="9" width="6.109375" customWidth="1"/>
    <col min="10" max="10" width="15.5546875" customWidth="1"/>
    <col min="11" max="11" width="6.109375" customWidth="1"/>
    <col min="12" max="12" width="7.6640625" customWidth="1"/>
    <col min="13" max="13" width="4.88671875" customWidth="1"/>
    <col min="14" max="14" width="7.10937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48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124" t="s">
        <v>50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1.6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41.4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124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21.6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34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21.6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28.8" x14ac:dyDescent="0.3">
      <c r="A13" s="75">
        <v>2</v>
      </c>
      <c r="B13" s="65"/>
      <c r="C13" s="66"/>
      <c r="D13" s="65"/>
      <c r="E13" s="67"/>
      <c r="F13" s="65"/>
      <c r="G13" s="67"/>
      <c r="H13" s="122" t="s">
        <v>46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19.2" x14ac:dyDescent="0.3">
      <c r="A14" s="75">
        <v>2</v>
      </c>
      <c r="B14" s="65"/>
      <c r="C14" s="66"/>
      <c r="D14" s="69"/>
      <c r="E14" s="67"/>
      <c r="F14" s="69"/>
      <c r="G14" s="67"/>
      <c r="H14" s="122" t="s">
        <v>47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31.2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55.5" customHeight="1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47.25" customHeight="1" x14ac:dyDescent="0.3">
      <c r="A17" s="58"/>
      <c r="B17" s="56"/>
      <c r="C17" s="57"/>
      <c r="D17" s="62"/>
      <c r="E17" s="63"/>
      <c r="F17" s="62"/>
      <c r="G17" s="64"/>
      <c r="H17" s="126" t="s">
        <v>49</v>
      </c>
      <c r="I17" s="59"/>
      <c r="J17" s="56"/>
      <c r="K17" s="59"/>
      <c r="L17" s="56"/>
      <c r="M17" s="56"/>
      <c r="N17" s="59"/>
    </row>
    <row r="18" spans="1:14" ht="15.6" x14ac:dyDescent="0.3">
      <c r="A18" s="58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x14ac:dyDescent="0.3">
      <c r="A19" s="82">
        <v>4.33</v>
      </c>
      <c r="B19" s="35"/>
      <c r="C19" s="36"/>
      <c r="D19" s="83"/>
      <c r="E19" s="60"/>
      <c r="F19" s="83"/>
      <c r="G19" s="61"/>
      <c r="H19" s="83"/>
      <c r="I19" s="37"/>
      <c r="J19" s="35" t="s">
        <v>33</v>
      </c>
      <c r="K19" s="37">
        <v>1</v>
      </c>
      <c r="L19" s="83"/>
      <c r="M19" s="35"/>
      <c r="N19" s="10">
        <v>1</v>
      </c>
    </row>
    <row r="20" spans="1:14" x14ac:dyDescent="0.3">
      <c r="A20" s="7"/>
      <c r="B20" s="7" t="s">
        <v>34</v>
      </c>
      <c r="C20" s="7"/>
      <c r="D20" s="7"/>
      <c r="E20" s="7"/>
      <c r="F20" s="84"/>
      <c r="G20" s="7"/>
      <c r="H20" s="85"/>
      <c r="I20" s="5"/>
      <c r="J20" s="7" t="s">
        <v>34</v>
      </c>
      <c r="K20" s="7"/>
      <c r="L20" s="7"/>
      <c r="M20" s="7"/>
      <c r="N20" s="7"/>
    </row>
    <row r="21" spans="1:14" ht="20.399999999999999" x14ac:dyDescent="0.3">
      <c r="A21" s="13">
        <v>5.74</v>
      </c>
      <c r="B21" s="13" t="s">
        <v>10</v>
      </c>
      <c r="C21" s="13">
        <v>0.86</v>
      </c>
      <c r="D21" s="13"/>
      <c r="E21" s="13"/>
      <c r="F21" s="86"/>
      <c r="G21" s="13"/>
      <c r="H21" s="87"/>
      <c r="I21" s="11"/>
      <c r="J21" s="88" t="s">
        <v>35</v>
      </c>
      <c r="K21" s="13">
        <v>0.46</v>
      </c>
      <c r="L21" s="13"/>
      <c r="M21" s="13"/>
      <c r="N21" s="13">
        <v>1.32</v>
      </c>
    </row>
    <row r="22" spans="1:14" ht="24" x14ac:dyDescent="0.3">
      <c r="A22" s="89"/>
      <c r="B22" s="90"/>
      <c r="C22" s="20"/>
      <c r="D22" s="17" t="s">
        <v>36</v>
      </c>
      <c r="E22" s="91"/>
      <c r="F22" s="17"/>
      <c r="G22" s="91"/>
      <c r="H22" s="17"/>
      <c r="I22" s="20"/>
      <c r="J22" s="17" t="s">
        <v>36</v>
      </c>
      <c r="K22" s="20"/>
      <c r="L22" s="92"/>
      <c r="M22" s="93"/>
      <c r="N22" s="89"/>
    </row>
    <row r="23" spans="1:14" x14ac:dyDescent="0.3">
      <c r="A23" s="94">
        <v>3</v>
      </c>
      <c r="B23" s="32"/>
      <c r="C23" s="24"/>
      <c r="D23" s="33" t="s">
        <v>10</v>
      </c>
      <c r="E23" s="24">
        <v>0.44</v>
      </c>
      <c r="F23" s="33"/>
      <c r="G23" s="24"/>
      <c r="H23" s="33"/>
      <c r="I23" s="95"/>
      <c r="J23" s="33" t="s">
        <v>37</v>
      </c>
      <c r="K23" s="24">
        <v>0.25</v>
      </c>
      <c r="L23" s="96"/>
      <c r="M23" s="97"/>
      <c r="N23" s="94">
        <v>0.69</v>
      </c>
    </row>
    <row r="24" spans="1:14" ht="21.6" x14ac:dyDescent="0.3">
      <c r="A24" s="7"/>
      <c r="B24" s="7"/>
      <c r="C24" s="7"/>
      <c r="D24" s="7"/>
      <c r="E24" s="7"/>
      <c r="F24" s="84" t="s">
        <v>38</v>
      </c>
      <c r="G24" s="7"/>
      <c r="H24" s="85"/>
      <c r="I24" s="5"/>
      <c r="J24" s="7"/>
      <c r="K24" s="7"/>
      <c r="L24" s="7"/>
      <c r="M24" s="7"/>
      <c r="N24" s="7"/>
    </row>
    <row r="25" spans="1:14" x14ac:dyDescent="0.3">
      <c r="A25" s="13">
        <v>11.91</v>
      </c>
      <c r="B25" s="13"/>
      <c r="C25" s="13"/>
      <c r="D25" s="13"/>
      <c r="E25" s="13"/>
      <c r="F25" s="86" t="s">
        <v>10</v>
      </c>
      <c r="G25" s="13">
        <v>2.75</v>
      </c>
      <c r="H25" s="87"/>
      <c r="I25" s="11"/>
      <c r="J25" s="13"/>
      <c r="K25" s="13"/>
      <c r="L25" s="13"/>
      <c r="M25" s="13"/>
      <c r="N25" s="13">
        <v>2.75</v>
      </c>
    </row>
    <row r="26" spans="1:14" x14ac:dyDescent="0.3">
      <c r="A26" s="89"/>
      <c r="B26" s="93"/>
      <c r="C26" s="89"/>
      <c r="D26" s="93"/>
      <c r="E26" s="89"/>
      <c r="F26" s="98"/>
      <c r="G26" s="89"/>
      <c r="H26" s="98" t="s">
        <v>39</v>
      </c>
      <c r="I26" s="19"/>
      <c r="J26" s="93"/>
      <c r="K26" s="89"/>
      <c r="L26" s="93"/>
      <c r="M26" s="93"/>
      <c r="N26" s="89"/>
    </row>
    <row r="27" spans="1:14" x14ac:dyDescent="0.3">
      <c r="A27" s="94">
        <v>4.09</v>
      </c>
      <c r="B27" s="97"/>
      <c r="C27" s="94"/>
      <c r="D27" s="97"/>
      <c r="E27" s="99"/>
      <c r="F27" s="100"/>
      <c r="G27" s="94"/>
      <c r="H27" s="100" t="s">
        <v>10</v>
      </c>
      <c r="I27" s="94">
        <v>0.94</v>
      </c>
      <c r="J27" s="101"/>
      <c r="K27" s="94"/>
      <c r="L27" s="97"/>
      <c r="M27" s="97"/>
      <c r="N27" s="94">
        <v>0.94</v>
      </c>
    </row>
    <row r="28" spans="1:14" x14ac:dyDescent="0.3">
      <c r="A28" s="89"/>
      <c r="B28" s="93"/>
      <c r="C28" s="89"/>
      <c r="D28" s="93"/>
      <c r="E28" s="89"/>
      <c r="F28" s="102"/>
      <c r="G28" s="103"/>
      <c r="H28" s="98" t="s">
        <v>40</v>
      </c>
      <c r="I28" s="19"/>
      <c r="J28" s="93"/>
      <c r="K28" s="89"/>
      <c r="L28" s="93"/>
      <c r="M28" s="93"/>
      <c r="N28" s="89"/>
    </row>
    <row r="29" spans="1:14" x14ac:dyDescent="0.3">
      <c r="A29" s="94">
        <v>4.09</v>
      </c>
      <c r="B29" s="97"/>
      <c r="C29" s="94"/>
      <c r="D29" s="101"/>
      <c r="E29" s="23"/>
      <c r="F29" s="104"/>
      <c r="G29" s="103"/>
      <c r="H29" s="100" t="s">
        <v>10</v>
      </c>
      <c r="I29" s="94">
        <v>0.94</v>
      </c>
      <c r="J29" s="101"/>
      <c r="K29" s="94"/>
      <c r="L29" s="97"/>
      <c r="M29" s="97"/>
      <c r="N29" s="94">
        <v>0.94</v>
      </c>
    </row>
    <row r="30" spans="1:14" x14ac:dyDescent="0.3">
      <c r="A30" s="89"/>
      <c r="B30" s="93"/>
      <c r="C30" s="89"/>
      <c r="D30" s="93"/>
      <c r="E30" s="19"/>
      <c r="F30" s="98"/>
      <c r="G30" s="19"/>
      <c r="H30" s="93"/>
      <c r="I30" s="89"/>
      <c r="J30" s="93" t="s">
        <v>41</v>
      </c>
      <c r="K30" s="89"/>
      <c r="L30" s="93"/>
      <c r="M30" s="93"/>
      <c r="N30" s="89"/>
    </row>
    <row r="31" spans="1:14" x14ac:dyDescent="0.3">
      <c r="A31" s="94">
        <v>4.09</v>
      </c>
      <c r="B31" s="97"/>
      <c r="C31" s="94"/>
      <c r="D31" s="101"/>
      <c r="E31" s="23"/>
      <c r="F31" s="101"/>
      <c r="G31" s="94"/>
      <c r="H31" s="47"/>
      <c r="I31" s="94"/>
      <c r="J31" s="47" t="s">
        <v>10</v>
      </c>
      <c r="K31" s="94">
        <v>0.94</v>
      </c>
      <c r="L31" s="97"/>
      <c r="M31" s="97"/>
      <c r="N31" s="94">
        <v>0.94</v>
      </c>
    </row>
    <row r="32" spans="1:14" x14ac:dyDescent="0.3">
      <c r="A32" s="89"/>
      <c r="B32" s="93"/>
      <c r="C32" s="89"/>
      <c r="D32" s="93"/>
      <c r="E32" s="89"/>
      <c r="F32" s="98"/>
      <c r="G32" s="89"/>
      <c r="H32" s="105"/>
      <c r="I32" s="106"/>
      <c r="J32" s="93" t="s">
        <v>42</v>
      </c>
      <c r="K32" s="89"/>
      <c r="L32" s="93"/>
      <c r="M32" s="93"/>
      <c r="N32" s="89"/>
    </row>
    <row r="33" spans="1:14" x14ac:dyDescent="0.3">
      <c r="A33" s="94">
        <v>4.09</v>
      </c>
      <c r="B33" s="97"/>
      <c r="C33" s="94"/>
      <c r="D33" s="97"/>
      <c r="E33" s="94"/>
      <c r="F33" s="101"/>
      <c r="G33" s="94"/>
      <c r="H33" s="97"/>
      <c r="I33" s="94"/>
      <c r="J33" s="100" t="s">
        <v>10</v>
      </c>
      <c r="K33" s="94">
        <v>0.94</v>
      </c>
      <c r="L33" s="97"/>
      <c r="M33" s="97"/>
      <c r="N33" s="94">
        <v>0.94</v>
      </c>
    </row>
    <row r="34" spans="1:14" ht="19.2" x14ac:dyDescent="0.3">
      <c r="A34" s="89"/>
      <c r="B34" s="93"/>
      <c r="C34" s="89"/>
      <c r="D34" s="93"/>
      <c r="E34" s="89"/>
      <c r="F34" s="98"/>
      <c r="G34" s="89"/>
      <c r="H34" s="107"/>
      <c r="I34" s="89"/>
      <c r="J34" s="123" t="s">
        <v>48</v>
      </c>
      <c r="K34" s="89"/>
      <c r="L34" s="93"/>
      <c r="M34" s="93"/>
      <c r="N34" s="89"/>
    </row>
    <row r="35" spans="1:14" ht="39" x14ac:dyDescent="0.3">
      <c r="A35" s="108">
        <v>0.66</v>
      </c>
      <c r="B35" s="109"/>
      <c r="C35" s="108"/>
      <c r="D35" s="109"/>
      <c r="E35" s="108"/>
      <c r="F35" s="110"/>
      <c r="G35" s="108"/>
      <c r="H35" s="107"/>
      <c r="I35" s="108"/>
      <c r="J35" s="125" t="s">
        <v>43</v>
      </c>
      <c r="K35" s="108">
        <v>0.15</v>
      </c>
      <c r="L35" s="109"/>
      <c r="M35" s="109"/>
      <c r="N35" s="108">
        <v>0.15</v>
      </c>
    </row>
    <row r="36" spans="1:14" x14ac:dyDescent="0.3">
      <c r="A36" s="89"/>
      <c r="B36" s="130" t="s">
        <v>51</v>
      </c>
      <c r="C36" s="89"/>
      <c r="D36" s="131"/>
      <c r="E36" s="132"/>
      <c r="F36" s="131"/>
      <c r="G36" s="93"/>
      <c r="H36" s="131"/>
      <c r="I36" s="93"/>
      <c r="J36" s="131"/>
      <c r="K36" s="93"/>
      <c r="L36" s="93"/>
      <c r="M36" s="93"/>
      <c r="N36" s="89"/>
    </row>
    <row r="37" spans="1:14" ht="24.6" x14ac:dyDescent="0.3">
      <c r="A37" s="94">
        <v>3</v>
      </c>
      <c r="B37" s="133" t="s">
        <v>52</v>
      </c>
      <c r="C37" s="94">
        <v>0.69</v>
      </c>
      <c r="D37" s="134"/>
      <c r="E37" s="100"/>
      <c r="F37" s="134"/>
      <c r="G37" s="97"/>
      <c r="H37" s="134"/>
      <c r="I37" s="97"/>
      <c r="J37" s="134"/>
      <c r="K37" s="97"/>
      <c r="L37" s="97"/>
      <c r="M37" s="97"/>
      <c r="N37" s="94">
        <f>C37+E37+G37+I37+K37+M37</f>
        <v>0.69</v>
      </c>
    </row>
    <row r="38" spans="1:14" x14ac:dyDescent="0.3">
      <c r="A38" s="89"/>
      <c r="B38" s="130" t="s">
        <v>53</v>
      </c>
      <c r="C38" s="89"/>
      <c r="D38" s="131"/>
      <c r="E38" s="132"/>
      <c r="F38" s="131"/>
      <c r="G38" s="93"/>
      <c r="H38" s="131"/>
      <c r="I38" s="93"/>
      <c r="J38" s="131"/>
      <c r="K38" s="93"/>
      <c r="L38" s="93"/>
      <c r="M38" s="93"/>
      <c r="N38" s="89"/>
    </row>
    <row r="39" spans="1:14" ht="24.6" x14ac:dyDescent="0.3">
      <c r="A39" s="94">
        <v>3</v>
      </c>
      <c r="B39" s="133" t="s">
        <v>52</v>
      </c>
      <c r="C39" s="94">
        <v>0.69</v>
      </c>
      <c r="D39" s="134"/>
      <c r="E39" s="100"/>
      <c r="F39" s="134"/>
      <c r="G39" s="97"/>
      <c r="H39" s="134"/>
      <c r="I39" s="97"/>
      <c r="J39" s="134"/>
      <c r="K39" s="97"/>
      <c r="L39" s="97"/>
      <c r="M39" s="97"/>
      <c r="N39" s="94">
        <f>C39+E39+G39+I39+K39+M39</f>
        <v>0.69</v>
      </c>
    </row>
    <row r="40" spans="1:14" x14ac:dyDescent="0.3">
      <c r="A40" s="94">
        <f>SUM(A3:A39)</f>
        <v>106.79</v>
      </c>
      <c r="B40" s="111" t="s">
        <v>9</v>
      </c>
      <c r="C40" s="112">
        <f>SUM(C3:C39)</f>
        <v>6.24</v>
      </c>
      <c r="D40" s="113"/>
      <c r="E40" s="112">
        <f>SUM(E3:E39)</f>
        <v>3.44</v>
      </c>
      <c r="F40" s="114"/>
      <c r="G40" s="112">
        <f>SUM(G3:G39)</f>
        <v>2.75</v>
      </c>
      <c r="H40" s="115"/>
      <c r="I40" s="112">
        <f>SUM(I3:I39)</f>
        <v>4.51</v>
      </c>
      <c r="J40" s="111"/>
      <c r="K40" s="112">
        <f>SUM(K3:K39)</f>
        <v>7.68</v>
      </c>
      <c r="L40" s="113"/>
      <c r="M40" s="112">
        <f>SUM(M3:M39)</f>
        <v>0</v>
      </c>
      <c r="N40" s="112">
        <f>SUM(N3:N39)</f>
        <v>24.620000000000012</v>
      </c>
    </row>
    <row r="41" spans="1:14" x14ac:dyDescent="0.3">
      <c r="A41" s="116"/>
      <c r="C41" s="116"/>
      <c r="D41" s="116"/>
      <c r="E41" s="116"/>
      <c r="F41" s="117"/>
      <c r="G41" s="116"/>
      <c r="H41" s="116" t="s">
        <v>11</v>
      </c>
      <c r="I41" s="116"/>
      <c r="J41" s="118"/>
      <c r="K41" s="119"/>
      <c r="L41" s="116"/>
      <c r="M41" s="116"/>
      <c r="N41" s="116"/>
    </row>
    <row r="42" spans="1:14" x14ac:dyDescent="0.3">
      <c r="A42" s="116"/>
      <c r="B42" s="116" t="s">
        <v>44</v>
      </c>
      <c r="D42" s="116"/>
      <c r="E42" s="116"/>
      <c r="F42" s="120" t="s">
        <v>64</v>
      </c>
      <c r="G42" s="116"/>
      <c r="H42" s="116"/>
      <c r="I42" s="121"/>
      <c r="J42">
        <f>N40*4.33</f>
        <v>106.60460000000005</v>
      </c>
      <c r="K42" s="116"/>
      <c r="L42" s="119"/>
      <c r="M42" s="119"/>
      <c r="N42" s="116"/>
    </row>
    <row r="43" spans="1:14" x14ac:dyDescent="0.3">
      <c r="B43" s="116" t="s">
        <v>45</v>
      </c>
      <c r="C43" s="116" t="s">
        <v>27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N50"/>
    </sheetView>
  </sheetViews>
  <sheetFormatPr baseColWidth="10" defaultRowHeight="14.4" x14ac:dyDescent="0.3"/>
  <cols>
    <col min="1" max="1" width="6.109375" customWidth="1"/>
    <col min="2" max="2" width="19.44140625" customWidth="1"/>
    <col min="3" max="3" width="5.88671875" customWidth="1"/>
    <col min="4" max="4" width="14.6640625" customWidth="1"/>
    <col min="5" max="5" width="5.44140625" customWidth="1"/>
    <col min="6" max="6" width="15.109375" customWidth="1"/>
    <col min="7" max="7" width="5.109375" customWidth="1"/>
    <col min="8" max="8" width="18.109375" customWidth="1"/>
    <col min="9" max="9" width="5.44140625" customWidth="1"/>
    <col min="10" max="10" width="16.5546875" customWidth="1"/>
    <col min="11" max="11" width="6.33203125" customWidth="1"/>
    <col min="12" max="12" width="5.33203125" customWidth="1"/>
    <col min="13" max="13" width="5.5546875" customWidth="1"/>
    <col min="14" max="14" width="6.66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135"/>
      <c r="B3" s="136" t="s">
        <v>55</v>
      </c>
      <c r="C3" s="93"/>
      <c r="D3" s="136"/>
      <c r="E3" s="93"/>
      <c r="F3" s="131"/>
      <c r="G3" s="93"/>
      <c r="H3" s="136" t="s">
        <v>55</v>
      </c>
      <c r="I3" s="93"/>
      <c r="J3" s="136"/>
      <c r="K3" s="93"/>
      <c r="L3" s="93"/>
      <c r="M3" s="137"/>
      <c r="N3" s="138"/>
    </row>
    <row r="4" spans="1:14" x14ac:dyDescent="0.3">
      <c r="A4" s="139">
        <v>5</v>
      </c>
      <c r="B4" s="133" t="s">
        <v>56</v>
      </c>
      <c r="C4" s="97">
        <v>0.25</v>
      </c>
      <c r="D4" s="133"/>
      <c r="E4" s="97"/>
      <c r="F4" s="133"/>
      <c r="G4" s="97"/>
      <c r="H4" s="133" t="s">
        <v>10</v>
      </c>
      <c r="I4" s="97">
        <v>0.9</v>
      </c>
      <c r="J4" s="133"/>
      <c r="K4" s="97"/>
      <c r="L4" s="101"/>
      <c r="M4" s="140"/>
      <c r="N4" s="141">
        <f>C4+E4+G4+I4+K4</f>
        <v>1.1499999999999999</v>
      </c>
    </row>
    <row r="5" spans="1:14" x14ac:dyDescent="0.3">
      <c r="A5" s="135"/>
      <c r="B5" s="142" t="s">
        <v>57</v>
      </c>
      <c r="C5" s="110"/>
      <c r="D5" s="142"/>
      <c r="E5" s="110"/>
      <c r="F5" s="98"/>
      <c r="G5" s="109"/>
      <c r="H5" s="142" t="s">
        <v>57</v>
      </c>
      <c r="I5" s="93"/>
      <c r="J5" s="142"/>
      <c r="K5" s="93"/>
      <c r="L5" s="93"/>
      <c r="M5" s="143"/>
      <c r="N5" s="144"/>
    </row>
    <row r="6" spans="1:14" x14ac:dyDescent="0.3">
      <c r="A6" s="145">
        <v>5</v>
      </c>
      <c r="B6" s="127" t="s">
        <v>58</v>
      </c>
      <c r="C6" s="109">
        <v>0.25</v>
      </c>
      <c r="D6" s="127"/>
      <c r="E6" s="109"/>
      <c r="F6" s="146"/>
      <c r="G6" s="109"/>
      <c r="H6" s="127" t="s">
        <v>59</v>
      </c>
      <c r="I6" s="109">
        <v>0.9</v>
      </c>
      <c r="J6" s="127"/>
      <c r="K6" s="109"/>
      <c r="L6" s="110"/>
      <c r="M6" s="143"/>
      <c r="N6" s="144">
        <f>C6+E6+G6+I6+K6</f>
        <v>1.1499999999999999</v>
      </c>
    </row>
    <row r="7" spans="1:14" x14ac:dyDescent="0.3">
      <c r="A7" s="135"/>
      <c r="B7" s="131"/>
      <c r="C7" s="93"/>
      <c r="D7" s="130"/>
      <c r="E7" s="93"/>
      <c r="F7" s="147"/>
      <c r="G7" s="93"/>
      <c r="H7" s="131" t="s">
        <v>60</v>
      </c>
      <c r="I7" s="93"/>
      <c r="J7" s="131"/>
      <c r="K7" s="93"/>
      <c r="L7" s="98"/>
      <c r="M7" s="137"/>
      <c r="N7" s="138"/>
    </row>
    <row r="8" spans="1:14" x14ac:dyDescent="0.3">
      <c r="A8" s="139">
        <v>1</v>
      </c>
      <c r="B8" s="134"/>
      <c r="C8" s="97"/>
      <c r="D8" s="133"/>
      <c r="E8" s="97"/>
      <c r="F8" s="148"/>
      <c r="G8" s="97"/>
      <c r="H8" s="134" t="s">
        <v>61</v>
      </c>
      <c r="I8" s="97">
        <v>0.23</v>
      </c>
      <c r="J8" s="134"/>
      <c r="K8" s="97"/>
      <c r="L8" s="101"/>
      <c r="M8" s="140"/>
      <c r="N8" s="141">
        <f>C8+E8+G8+I8+K8</f>
        <v>0.23</v>
      </c>
    </row>
    <row r="9" spans="1:14" x14ac:dyDescent="0.3">
      <c r="A9" s="5"/>
      <c r="B9" s="55" t="s">
        <v>12</v>
      </c>
      <c r="C9" s="5"/>
      <c r="D9" s="7"/>
      <c r="E9" s="5"/>
      <c r="F9" s="8"/>
      <c r="G9" s="5"/>
      <c r="H9" s="9"/>
      <c r="I9" s="10"/>
      <c r="J9" s="55" t="s">
        <v>12</v>
      </c>
      <c r="K9" s="10"/>
      <c r="L9" s="9"/>
      <c r="M9" s="7"/>
      <c r="N9" s="10"/>
    </row>
    <row r="10" spans="1:14" ht="67.5" customHeight="1" x14ac:dyDescent="0.3">
      <c r="A10" s="11">
        <v>9.27</v>
      </c>
      <c r="B10" s="80" t="s">
        <v>17</v>
      </c>
      <c r="C10" s="11">
        <v>1.25</v>
      </c>
      <c r="D10" s="13"/>
      <c r="E10" s="11"/>
      <c r="F10" s="14"/>
      <c r="G10" s="11"/>
      <c r="H10" s="15"/>
      <c r="I10" s="16"/>
      <c r="J10" s="124" t="s">
        <v>50</v>
      </c>
      <c r="K10" s="16">
        <v>0.89</v>
      </c>
      <c r="L10" s="15"/>
      <c r="M10" s="13"/>
      <c r="N10" s="16">
        <f>C10+E10+G10+I10+K10</f>
        <v>2.14</v>
      </c>
    </row>
    <row r="11" spans="1:14" x14ac:dyDescent="0.3">
      <c r="A11" s="20"/>
      <c r="B11" s="55" t="s">
        <v>13</v>
      </c>
      <c r="C11" s="19"/>
      <c r="D11" s="18"/>
      <c r="E11" s="20"/>
      <c r="F11" s="18"/>
      <c r="G11" s="20"/>
      <c r="H11" s="18"/>
      <c r="I11" s="21"/>
      <c r="J11" s="55" t="s">
        <v>13</v>
      </c>
      <c r="K11" s="21"/>
      <c r="L11" s="17"/>
      <c r="M11" s="17"/>
      <c r="N11" s="21"/>
    </row>
    <row r="12" spans="1:14" ht="20.25" customHeight="1" x14ac:dyDescent="0.3">
      <c r="A12" s="24">
        <v>8.27</v>
      </c>
      <c r="B12" s="12" t="s">
        <v>10</v>
      </c>
      <c r="C12" s="23">
        <v>1.25</v>
      </c>
      <c r="D12" s="22"/>
      <c r="E12" s="24"/>
      <c r="F12" s="22"/>
      <c r="G12" s="24"/>
      <c r="H12" s="22"/>
      <c r="I12" s="25"/>
      <c r="J12" s="14" t="s">
        <v>18</v>
      </c>
      <c r="K12" s="25">
        <v>0.66</v>
      </c>
      <c r="L12" s="22"/>
      <c r="M12" s="22"/>
      <c r="N12" s="25">
        <f>C12+E12+G12+I12+K12+M12</f>
        <v>1.9100000000000001</v>
      </c>
    </row>
    <row r="13" spans="1:14" x14ac:dyDescent="0.3">
      <c r="A13" s="20"/>
      <c r="B13" s="55" t="s">
        <v>14</v>
      </c>
      <c r="C13" s="26"/>
      <c r="D13" s="18"/>
      <c r="E13" s="27"/>
      <c r="F13" s="18"/>
      <c r="G13" s="27"/>
      <c r="H13" s="18"/>
      <c r="I13" s="28"/>
      <c r="J13" s="55" t="s">
        <v>14</v>
      </c>
      <c r="K13" s="28"/>
      <c r="L13" s="18"/>
      <c r="M13" s="29"/>
      <c r="N13" s="21"/>
    </row>
    <row r="14" spans="1:14" ht="55.5" customHeight="1" x14ac:dyDescent="0.3">
      <c r="A14" s="24">
        <v>10.35</v>
      </c>
      <c r="B14" s="80" t="s">
        <v>17</v>
      </c>
      <c r="C14" s="23">
        <v>1.5</v>
      </c>
      <c r="D14" s="22"/>
      <c r="E14" s="24"/>
      <c r="F14" s="22"/>
      <c r="G14" s="24"/>
      <c r="H14" s="22"/>
      <c r="I14" s="25"/>
      <c r="J14" s="124" t="s">
        <v>19</v>
      </c>
      <c r="K14" s="25">
        <v>0.89</v>
      </c>
      <c r="L14" s="22"/>
      <c r="M14" s="22"/>
      <c r="N14" s="25">
        <f>C14+E14+G14+I14+K14+M14</f>
        <v>2.39</v>
      </c>
    </row>
    <row r="15" spans="1:14" x14ac:dyDescent="0.3">
      <c r="A15" s="27"/>
      <c r="B15" s="30"/>
      <c r="C15" s="26"/>
      <c r="D15" s="55" t="s">
        <v>15</v>
      </c>
      <c r="E15" s="31"/>
      <c r="F15" s="29"/>
      <c r="G15" s="27"/>
      <c r="H15" s="29"/>
      <c r="I15" s="28"/>
      <c r="J15" s="55" t="s">
        <v>15</v>
      </c>
      <c r="K15" s="28"/>
      <c r="L15" s="29"/>
      <c r="M15" s="29"/>
      <c r="N15" s="28"/>
    </row>
    <row r="16" spans="1:14" ht="18.75" customHeight="1" x14ac:dyDescent="0.3">
      <c r="A16" s="24">
        <v>9.74</v>
      </c>
      <c r="B16" s="32"/>
      <c r="C16" s="23"/>
      <c r="D16" s="12" t="s">
        <v>10</v>
      </c>
      <c r="E16" s="24">
        <v>1.5</v>
      </c>
      <c r="F16" s="33"/>
      <c r="G16" s="24"/>
      <c r="H16" s="22"/>
      <c r="I16" s="25"/>
      <c r="J16" s="14" t="s">
        <v>20</v>
      </c>
      <c r="K16" s="25">
        <v>0.75</v>
      </c>
      <c r="L16" s="22"/>
      <c r="M16" s="22"/>
      <c r="N16" s="25">
        <f>E16+K16</f>
        <v>2.25</v>
      </c>
    </row>
    <row r="17" spans="1:14" x14ac:dyDescent="0.3">
      <c r="A17" s="34"/>
      <c r="B17" s="6"/>
      <c r="C17" s="5"/>
      <c r="D17" s="55" t="s">
        <v>16</v>
      </c>
      <c r="E17" s="5"/>
      <c r="F17" s="8"/>
      <c r="G17" s="5"/>
      <c r="H17" s="9"/>
      <c r="I17" s="10"/>
      <c r="J17" s="55" t="s">
        <v>16</v>
      </c>
      <c r="K17" s="10"/>
      <c r="L17" s="9"/>
      <c r="M17" s="7"/>
      <c r="N17" s="10"/>
    </row>
    <row r="18" spans="1:14" ht="21.75" customHeight="1" x14ac:dyDescent="0.3">
      <c r="A18" s="11">
        <v>9.74</v>
      </c>
      <c r="B18" s="12"/>
      <c r="C18" s="11"/>
      <c r="D18" s="12" t="s">
        <v>10</v>
      </c>
      <c r="E18" s="11">
        <v>1.5</v>
      </c>
      <c r="F18" s="14"/>
      <c r="G18" s="11"/>
      <c r="H18" s="15"/>
      <c r="I18" s="16"/>
      <c r="J18" s="14" t="s">
        <v>20</v>
      </c>
      <c r="K18" s="16">
        <v>0.75</v>
      </c>
      <c r="L18" s="15"/>
      <c r="M18" s="13"/>
      <c r="N18" s="16">
        <f>C18+E18+G18+I18+K18</f>
        <v>2.25</v>
      </c>
    </row>
    <row r="19" spans="1:14" ht="31.5" customHeight="1" x14ac:dyDescent="0.3">
      <c r="A19" s="75">
        <v>2</v>
      </c>
      <c r="B19" s="65"/>
      <c r="C19" s="66"/>
      <c r="D19" s="65"/>
      <c r="E19" s="67"/>
      <c r="F19" s="65"/>
      <c r="G19" s="67"/>
      <c r="H19" s="122" t="s">
        <v>46</v>
      </c>
      <c r="I19" s="68">
        <v>0.46</v>
      </c>
      <c r="J19" s="65"/>
      <c r="K19" s="68"/>
      <c r="L19" s="65"/>
      <c r="M19" s="65"/>
      <c r="N19" s="16">
        <f>C19+E19+G19+I19+K19</f>
        <v>0.46</v>
      </c>
    </row>
    <row r="20" spans="1:14" ht="20.25" customHeight="1" x14ac:dyDescent="0.3">
      <c r="A20" s="75">
        <v>2</v>
      </c>
      <c r="B20" s="65"/>
      <c r="C20" s="66"/>
      <c r="D20" s="69"/>
      <c r="E20" s="67"/>
      <c r="F20" s="69"/>
      <c r="G20" s="67"/>
      <c r="H20" s="122" t="s">
        <v>47</v>
      </c>
      <c r="I20" s="68">
        <v>0.46</v>
      </c>
      <c r="J20" s="69"/>
      <c r="K20" s="68"/>
      <c r="L20" s="65"/>
      <c r="M20" s="65"/>
      <c r="N20" s="16">
        <f>C20+E20+G20+I20+K20</f>
        <v>0.46</v>
      </c>
    </row>
    <row r="21" spans="1:14" ht="36.75" customHeight="1" x14ac:dyDescent="0.3">
      <c r="A21" s="73">
        <v>1</v>
      </c>
      <c r="B21" s="70"/>
      <c r="C21" s="71"/>
      <c r="D21" s="70"/>
      <c r="E21" s="72"/>
      <c r="F21" s="70"/>
      <c r="G21" s="73"/>
      <c r="H21" s="78" t="s">
        <v>21</v>
      </c>
      <c r="I21" s="74">
        <v>0.23</v>
      </c>
      <c r="J21" s="70"/>
      <c r="K21" s="74"/>
      <c r="L21" s="70"/>
      <c r="M21" s="70"/>
      <c r="N21" s="16">
        <f>C21+E21+G21+I21+K21</f>
        <v>0.23</v>
      </c>
    </row>
    <row r="22" spans="1:14" ht="44.25" customHeight="1" x14ac:dyDescent="0.3">
      <c r="A22" s="76">
        <v>1</v>
      </c>
      <c r="B22" s="38"/>
      <c r="C22" s="39"/>
      <c r="D22" s="40"/>
      <c r="E22" s="41"/>
      <c r="F22" s="40"/>
      <c r="G22" s="42"/>
      <c r="H22" s="40" t="s">
        <v>22</v>
      </c>
      <c r="I22" s="43">
        <v>0.23</v>
      </c>
      <c r="J22" s="38"/>
      <c r="K22" s="43"/>
      <c r="L22" s="38"/>
      <c r="M22" s="38"/>
      <c r="N22" s="43">
        <f>K22+I22+G22+E22+C22</f>
        <v>0.23</v>
      </c>
    </row>
    <row r="23" spans="1:14" ht="48.75" customHeight="1" x14ac:dyDescent="0.3">
      <c r="A23" s="58"/>
      <c r="B23" s="56"/>
      <c r="C23" s="57"/>
      <c r="D23" s="62"/>
      <c r="E23" s="63"/>
      <c r="F23" s="62"/>
      <c r="G23" s="64"/>
      <c r="H23" s="126" t="s">
        <v>49</v>
      </c>
      <c r="I23" s="59"/>
      <c r="J23" s="56"/>
      <c r="K23" s="59"/>
      <c r="L23" s="56"/>
      <c r="M23" s="56"/>
      <c r="N23" s="59"/>
    </row>
    <row r="24" spans="1:14" ht="30" customHeight="1" x14ac:dyDescent="0.3">
      <c r="A24" s="58">
        <v>5.42</v>
      </c>
      <c r="B24" s="56"/>
      <c r="C24" s="57"/>
      <c r="D24" s="62"/>
      <c r="E24" s="63"/>
      <c r="F24" s="62"/>
      <c r="G24" s="64"/>
      <c r="H24" s="62" t="s">
        <v>25</v>
      </c>
      <c r="I24" s="59">
        <v>1.25</v>
      </c>
      <c r="J24" s="56"/>
      <c r="K24" s="59"/>
      <c r="L24" s="56"/>
      <c r="M24" s="56"/>
      <c r="N24" s="81">
        <f>C24+E24+G24+I24+K24</f>
        <v>1.25</v>
      </c>
    </row>
    <row r="25" spans="1:14" x14ac:dyDescent="0.3">
      <c r="A25" s="82">
        <v>4.33</v>
      </c>
      <c r="B25" s="35"/>
      <c r="C25" s="36"/>
      <c r="D25" s="83"/>
      <c r="E25" s="60"/>
      <c r="F25" s="83"/>
      <c r="G25" s="61"/>
      <c r="H25" s="83"/>
      <c r="I25" s="37"/>
      <c r="J25" s="35" t="s">
        <v>33</v>
      </c>
      <c r="K25" s="37">
        <v>1</v>
      </c>
      <c r="L25" s="83"/>
      <c r="M25" s="35"/>
      <c r="N25" s="10">
        <v>1</v>
      </c>
    </row>
    <row r="26" spans="1:14" x14ac:dyDescent="0.3">
      <c r="A26" s="7"/>
      <c r="B26" s="7" t="s">
        <v>34</v>
      </c>
      <c r="C26" s="7"/>
      <c r="D26" s="7"/>
      <c r="E26" s="7"/>
      <c r="F26" s="84"/>
      <c r="G26" s="7"/>
      <c r="H26" s="85"/>
      <c r="I26" s="5"/>
      <c r="J26" s="7" t="s">
        <v>34</v>
      </c>
      <c r="K26" s="7"/>
      <c r="L26" s="7"/>
      <c r="M26" s="7"/>
      <c r="N26" s="7"/>
    </row>
    <row r="27" spans="1:14" ht="24.75" customHeight="1" x14ac:dyDescent="0.3">
      <c r="A27" s="13">
        <v>5.74</v>
      </c>
      <c r="B27" s="13" t="s">
        <v>10</v>
      </c>
      <c r="C27" s="13">
        <v>0.86</v>
      </c>
      <c r="D27" s="13"/>
      <c r="E27" s="13"/>
      <c r="F27" s="86"/>
      <c r="G27" s="13"/>
      <c r="H27" s="87"/>
      <c r="I27" s="11"/>
      <c r="J27" s="88" t="s">
        <v>35</v>
      </c>
      <c r="K27" s="13">
        <v>0.46</v>
      </c>
      <c r="L27" s="13"/>
      <c r="M27" s="13"/>
      <c r="N27" s="13">
        <v>1.32</v>
      </c>
    </row>
    <row r="28" spans="1:14" ht="13.5" customHeight="1" x14ac:dyDescent="0.3">
      <c r="A28" s="89"/>
      <c r="B28" s="90"/>
      <c r="C28" s="20"/>
      <c r="D28" s="17" t="s">
        <v>36</v>
      </c>
      <c r="E28" s="91"/>
      <c r="F28" s="17"/>
      <c r="G28" s="91"/>
      <c r="H28" s="17"/>
      <c r="I28" s="20"/>
      <c r="J28" s="17" t="s">
        <v>36</v>
      </c>
      <c r="K28" s="20"/>
      <c r="L28" s="92"/>
      <c r="M28" s="93"/>
      <c r="N28" s="89"/>
    </row>
    <row r="29" spans="1:14" x14ac:dyDescent="0.3">
      <c r="A29" s="94">
        <v>3</v>
      </c>
      <c r="B29" s="32"/>
      <c r="C29" s="24"/>
      <c r="D29" s="33" t="s">
        <v>10</v>
      </c>
      <c r="E29" s="24">
        <v>0.44</v>
      </c>
      <c r="F29" s="33"/>
      <c r="G29" s="24"/>
      <c r="H29" s="33"/>
      <c r="I29" s="95"/>
      <c r="J29" s="33" t="s">
        <v>37</v>
      </c>
      <c r="K29" s="24">
        <v>0.25</v>
      </c>
      <c r="L29" s="96"/>
      <c r="M29" s="97"/>
      <c r="N29" s="94">
        <v>0.69</v>
      </c>
    </row>
    <row r="30" spans="1:14" ht="12.75" customHeight="1" x14ac:dyDescent="0.3">
      <c r="A30" s="7"/>
      <c r="B30" s="7"/>
      <c r="C30" s="7"/>
      <c r="D30" s="7"/>
      <c r="E30" s="7"/>
      <c r="F30" s="84" t="s">
        <v>38</v>
      </c>
      <c r="G30" s="7"/>
      <c r="H30" s="85"/>
      <c r="I30" s="5"/>
      <c r="J30" s="7"/>
      <c r="K30" s="7"/>
      <c r="L30" s="7"/>
      <c r="M30" s="7"/>
      <c r="N30" s="7"/>
    </row>
    <row r="31" spans="1:14" x14ac:dyDescent="0.3">
      <c r="A31" s="13">
        <v>11.91</v>
      </c>
      <c r="B31" s="13"/>
      <c r="C31" s="13"/>
      <c r="D31" s="13"/>
      <c r="E31" s="13"/>
      <c r="F31" s="86" t="s">
        <v>10</v>
      </c>
      <c r="G31" s="13">
        <v>2.75</v>
      </c>
      <c r="H31" s="87"/>
      <c r="I31" s="11"/>
      <c r="J31" s="13"/>
      <c r="K31" s="13"/>
      <c r="L31" s="13"/>
      <c r="M31" s="13"/>
      <c r="N31" s="13">
        <v>2.75</v>
      </c>
    </row>
    <row r="32" spans="1:14" ht="12.75" customHeight="1" x14ac:dyDescent="0.3">
      <c r="A32" s="89"/>
      <c r="B32" s="93"/>
      <c r="C32" s="89"/>
      <c r="D32" s="93"/>
      <c r="E32" s="89"/>
      <c r="F32" s="98"/>
      <c r="G32" s="89"/>
      <c r="H32" s="98" t="s">
        <v>39</v>
      </c>
      <c r="I32" s="19"/>
      <c r="J32" s="93"/>
      <c r="K32" s="89"/>
      <c r="L32" s="93"/>
      <c r="M32" s="93"/>
      <c r="N32" s="89"/>
    </row>
    <row r="33" spans="1:14" x14ac:dyDescent="0.3">
      <c r="A33" s="94">
        <v>4.09</v>
      </c>
      <c r="B33" s="97"/>
      <c r="C33" s="94"/>
      <c r="D33" s="97"/>
      <c r="E33" s="99"/>
      <c r="F33" s="100"/>
      <c r="G33" s="94"/>
      <c r="H33" s="100" t="s">
        <v>10</v>
      </c>
      <c r="I33" s="94">
        <v>0.94</v>
      </c>
      <c r="J33" s="101"/>
      <c r="K33" s="94"/>
      <c r="L33" s="97"/>
      <c r="M33" s="97"/>
      <c r="N33" s="94">
        <v>0.94</v>
      </c>
    </row>
    <row r="34" spans="1:14" ht="12" customHeight="1" x14ac:dyDescent="0.3">
      <c r="A34" s="89"/>
      <c r="B34" s="93"/>
      <c r="C34" s="89"/>
      <c r="D34" s="93"/>
      <c r="E34" s="89"/>
      <c r="F34" s="102"/>
      <c r="G34" s="103"/>
      <c r="H34" s="98" t="s">
        <v>40</v>
      </c>
      <c r="I34" s="19"/>
      <c r="J34" s="93"/>
      <c r="K34" s="89"/>
      <c r="L34" s="93"/>
      <c r="M34" s="93"/>
      <c r="N34" s="89"/>
    </row>
    <row r="35" spans="1:14" x14ac:dyDescent="0.3">
      <c r="A35" s="94">
        <v>4.09</v>
      </c>
      <c r="B35" s="97"/>
      <c r="C35" s="94"/>
      <c r="D35" s="101"/>
      <c r="E35" s="23"/>
      <c r="F35" s="104"/>
      <c r="G35" s="103"/>
      <c r="H35" s="100" t="s">
        <v>10</v>
      </c>
      <c r="I35" s="94">
        <v>0.94</v>
      </c>
      <c r="J35" s="101"/>
      <c r="K35" s="94"/>
      <c r="L35" s="97"/>
      <c r="M35" s="97"/>
      <c r="N35" s="94">
        <v>0.94</v>
      </c>
    </row>
    <row r="36" spans="1:14" x14ac:dyDescent="0.3">
      <c r="A36" s="89"/>
      <c r="B36" s="93"/>
      <c r="C36" s="89"/>
      <c r="D36" s="93"/>
      <c r="E36" s="19"/>
      <c r="F36" s="98"/>
      <c r="G36" s="19"/>
      <c r="H36" s="93"/>
      <c r="I36" s="89"/>
      <c r="J36" s="93" t="s">
        <v>41</v>
      </c>
      <c r="K36" s="89"/>
      <c r="L36" s="93"/>
      <c r="M36" s="93"/>
      <c r="N36" s="89"/>
    </row>
    <row r="37" spans="1:14" x14ac:dyDescent="0.3">
      <c r="A37" s="94">
        <v>4.09</v>
      </c>
      <c r="B37" s="97"/>
      <c r="C37" s="94"/>
      <c r="D37" s="101"/>
      <c r="E37" s="23"/>
      <c r="F37" s="101"/>
      <c r="G37" s="94"/>
      <c r="H37" s="47"/>
      <c r="I37" s="94"/>
      <c r="J37" s="47" t="s">
        <v>10</v>
      </c>
      <c r="K37" s="94">
        <v>0.94</v>
      </c>
      <c r="L37" s="97"/>
      <c r="M37" s="97"/>
      <c r="N37" s="94">
        <v>0.94</v>
      </c>
    </row>
    <row r="38" spans="1:14" x14ac:dyDescent="0.3">
      <c r="A38" s="89"/>
      <c r="B38" s="93"/>
      <c r="C38" s="89"/>
      <c r="D38" s="93"/>
      <c r="E38" s="89"/>
      <c r="F38" s="98"/>
      <c r="G38" s="89"/>
      <c r="H38" s="105"/>
      <c r="I38" s="106"/>
      <c r="J38" s="93" t="s">
        <v>42</v>
      </c>
      <c r="K38" s="89"/>
      <c r="L38" s="93"/>
      <c r="M38" s="93"/>
      <c r="N38" s="89"/>
    </row>
    <row r="39" spans="1:14" x14ac:dyDescent="0.3">
      <c r="A39" s="94">
        <v>4.09</v>
      </c>
      <c r="B39" s="97"/>
      <c r="C39" s="94"/>
      <c r="D39" s="97"/>
      <c r="E39" s="94"/>
      <c r="F39" s="101"/>
      <c r="G39" s="94"/>
      <c r="H39" s="97"/>
      <c r="I39" s="94"/>
      <c r="J39" s="100" t="s">
        <v>10</v>
      </c>
      <c r="K39" s="94">
        <v>0.94</v>
      </c>
      <c r="L39" s="97"/>
      <c r="M39" s="97"/>
      <c r="N39" s="94">
        <v>0.94</v>
      </c>
    </row>
    <row r="40" spans="1:14" ht="20.25" customHeight="1" x14ac:dyDescent="0.3">
      <c r="A40" s="89"/>
      <c r="B40" s="93"/>
      <c r="C40" s="89"/>
      <c r="D40" s="93"/>
      <c r="E40" s="89"/>
      <c r="F40" s="98"/>
      <c r="G40" s="89"/>
      <c r="H40" s="107"/>
      <c r="I40" s="89"/>
      <c r="J40" s="123" t="s">
        <v>48</v>
      </c>
      <c r="K40" s="89"/>
      <c r="L40" s="93"/>
      <c r="M40" s="93"/>
      <c r="N40" s="89"/>
    </row>
    <row r="41" spans="1:14" ht="42.75" customHeight="1" x14ac:dyDescent="0.3">
      <c r="A41" s="108">
        <v>0.66</v>
      </c>
      <c r="B41" s="109"/>
      <c r="C41" s="108"/>
      <c r="D41" s="109"/>
      <c r="E41" s="108"/>
      <c r="F41" s="110"/>
      <c r="G41" s="108"/>
      <c r="H41" s="107"/>
      <c r="I41" s="108"/>
      <c r="J41" s="125" t="s">
        <v>43</v>
      </c>
      <c r="K41" s="108">
        <v>0.15</v>
      </c>
      <c r="L41" s="109"/>
      <c r="M41" s="109"/>
      <c r="N41" s="108">
        <v>0.15</v>
      </c>
    </row>
    <row r="42" spans="1:14" x14ac:dyDescent="0.3">
      <c r="A42" s="89"/>
      <c r="B42" s="130" t="s">
        <v>51</v>
      </c>
      <c r="C42" s="89"/>
      <c r="D42" s="131"/>
      <c r="E42" s="132"/>
      <c r="F42" s="131"/>
      <c r="G42" s="93"/>
      <c r="H42" s="131"/>
      <c r="I42" s="93"/>
      <c r="J42" s="131"/>
      <c r="K42" s="93"/>
      <c r="L42" s="93"/>
      <c r="M42" s="93"/>
      <c r="N42" s="89"/>
    </row>
    <row r="43" spans="1:14" ht="16.5" customHeight="1" x14ac:dyDescent="0.3">
      <c r="A43" s="94">
        <v>3</v>
      </c>
      <c r="B43" s="133" t="s">
        <v>52</v>
      </c>
      <c r="C43" s="94">
        <v>0.69</v>
      </c>
      <c r="D43" s="134"/>
      <c r="E43" s="100"/>
      <c r="F43" s="134"/>
      <c r="G43" s="97"/>
      <c r="H43" s="134"/>
      <c r="I43" s="97"/>
      <c r="J43" s="134"/>
      <c r="K43" s="97"/>
      <c r="L43" s="97"/>
      <c r="M43" s="97"/>
      <c r="N43" s="94">
        <f>C43+E43+G43+I43+K43+M43</f>
        <v>0.69</v>
      </c>
    </row>
    <row r="44" spans="1:14" x14ac:dyDescent="0.3">
      <c r="A44" s="89"/>
      <c r="B44" s="130" t="s">
        <v>53</v>
      </c>
      <c r="C44" s="89"/>
      <c r="D44" s="131"/>
      <c r="E44" s="132"/>
      <c r="F44" s="131"/>
      <c r="G44" s="93"/>
      <c r="H44" s="131"/>
      <c r="I44" s="93"/>
      <c r="J44" s="131"/>
      <c r="K44" s="93"/>
      <c r="L44" s="93"/>
      <c r="M44" s="93"/>
      <c r="N44" s="89"/>
    </row>
    <row r="45" spans="1:14" ht="16.5" customHeight="1" x14ac:dyDescent="0.3">
      <c r="A45" s="94">
        <v>3</v>
      </c>
      <c r="B45" s="133" t="s">
        <v>52</v>
      </c>
      <c r="C45" s="94">
        <v>0.69</v>
      </c>
      <c r="D45" s="134"/>
      <c r="E45" s="100"/>
      <c r="F45" s="134"/>
      <c r="G45" s="97"/>
      <c r="H45" s="134"/>
      <c r="I45" s="97"/>
      <c r="J45" s="134"/>
      <c r="K45" s="97"/>
      <c r="L45" s="97"/>
      <c r="M45" s="97"/>
      <c r="N45" s="94">
        <f>C45+E45+G45+I45+K45+M45</f>
        <v>0.69</v>
      </c>
    </row>
    <row r="46" spans="1:14" x14ac:dyDescent="0.3">
      <c r="A46" s="94">
        <f>SUM(A3:A45)</f>
        <v>117.79</v>
      </c>
      <c r="B46" s="111" t="s">
        <v>9</v>
      </c>
      <c r="C46" s="112">
        <f>SUM(C3:C45)</f>
        <v>6.74</v>
      </c>
      <c r="D46" s="113"/>
      <c r="E46" s="112">
        <f>SUM(E3:E45)</f>
        <v>3.44</v>
      </c>
      <c r="F46" s="114"/>
      <c r="G46" s="112">
        <f>SUM(G3:G45)</f>
        <v>2.75</v>
      </c>
      <c r="H46" s="115"/>
      <c r="I46" s="112">
        <f>SUM(I3:I45)</f>
        <v>6.5399999999999991</v>
      </c>
      <c r="J46" s="111"/>
      <c r="K46" s="112">
        <f>SUM(K3:K45)</f>
        <v>7.68</v>
      </c>
      <c r="L46" s="113"/>
      <c r="M46" s="112">
        <f>SUM(M3:M45)</f>
        <v>0</v>
      </c>
      <c r="N46" s="112">
        <f>SUM(N3:N45)</f>
        <v>27.150000000000009</v>
      </c>
    </row>
    <row r="47" spans="1:14" x14ac:dyDescent="0.3">
      <c r="A47" s="116"/>
      <c r="C47" s="116"/>
      <c r="D47" s="116"/>
      <c r="E47" s="116"/>
      <c r="F47" s="117"/>
      <c r="G47" s="116"/>
      <c r="H47" s="116" t="s">
        <v>11</v>
      </c>
      <c r="I47" s="116"/>
      <c r="J47" s="118"/>
      <c r="K47" s="119"/>
      <c r="L47" s="116"/>
      <c r="M47" s="116"/>
      <c r="N47" s="116"/>
    </row>
    <row r="48" spans="1:14" x14ac:dyDescent="0.3">
      <c r="A48" s="116"/>
      <c r="B48" s="116" t="s">
        <v>44</v>
      </c>
      <c r="D48" s="116"/>
      <c r="E48" s="116"/>
      <c r="F48" s="120" t="s">
        <v>62</v>
      </c>
      <c r="G48" s="116"/>
      <c r="H48" s="116"/>
      <c r="I48" s="121"/>
      <c r="J48">
        <f>N46*4.33</f>
        <v>117.55950000000004</v>
      </c>
      <c r="K48" s="116"/>
      <c r="L48" s="119"/>
      <c r="M48" s="119"/>
      <c r="N48" s="116"/>
    </row>
    <row r="49" spans="2:6" x14ac:dyDescent="0.3">
      <c r="B49" s="116" t="s">
        <v>45</v>
      </c>
      <c r="C49" s="116" t="s">
        <v>27</v>
      </c>
    </row>
    <row r="50" spans="2:6" x14ac:dyDescent="0.3">
      <c r="F50" t="s">
        <v>63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43"/>
    </sheetView>
  </sheetViews>
  <sheetFormatPr baseColWidth="10" defaultRowHeight="14.4" x14ac:dyDescent="0.3"/>
  <cols>
    <col min="1" max="1" width="8.5546875" customWidth="1"/>
    <col min="2" max="2" width="17.5546875" customWidth="1"/>
    <col min="3" max="3" width="6.44140625" customWidth="1"/>
    <col min="4" max="4" width="16.109375" customWidth="1"/>
    <col min="5" max="5" width="6.6640625" customWidth="1"/>
    <col min="6" max="6" width="13.109375" customWidth="1"/>
    <col min="7" max="7" width="6.44140625" customWidth="1"/>
    <col min="8" max="8" width="19" customWidth="1"/>
    <col min="9" max="9" width="5.44140625" customWidth="1"/>
    <col min="10" max="10" width="21.5546875" customWidth="1"/>
    <col min="11" max="11" width="6.109375" customWidth="1"/>
    <col min="12" max="12" width="5.109375" customWidth="1"/>
    <col min="13" max="13" width="4.5546875" customWidth="1"/>
    <col min="14" max="14" width="6.332031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51" customHeight="1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124" t="s">
        <v>50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7.75" customHeight="1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47.25" customHeight="1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124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15" customHeight="1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34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15" customHeight="1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26.25" customHeight="1" x14ac:dyDescent="0.3">
      <c r="A13" s="75">
        <v>2</v>
      </c>
      <c r="B13" s="65"/>
      <c r="C13" s="66"/>
      <c r="D13" s="65"/>
      <c r="E13" s="67"/>
      <c r="F13" s="65"/>
      <c r="G13" s="67"/>
      <c r="H13" s="122" t="s">
        <v>46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18.75" customHeight="1" x14ac:dyDescent="0.3">
      <c r="A14" s="75">
        <v>2</v>
      </c>
      <c r="B14" s="65"/>
      <c r="C14" s="66"/>
      <c r="D14" s="69"/>
      <c r="E14" s="67"/>
      <c r="F14" s="69"/>
      <c r="G14" s="67"/>
      <c r="H14" s="122" t="s">
        <v>47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37.5" customHeight="1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40.5" customHeight="1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54" customHeight="1" x14ac:dyDescent="0.3">
      <c r="A17" s="58"/>
      <c r="B17" s="56"/>
      <c r="C17" s="57"/>
      <c r="D17" s="62"/>
      <c r="E17" s="63"/>
      <c r="F17" s="62"/>
      <c r="G17" s="64"/>
      <c r="H17" s="126" t="s">
        <v>49</v>
      </c>
      <c r="I17" s="59"/>
      <c r="J17" s="56"/>
      <c r="K17" s="59"/>
      <c r="L17" s="56"/>
      <c r="M17" s="56"/>
      <c r="N17" s="59"/>
    </row>
    <row r="18" spans="1:14" ht="23.4" x14ac:dyDescent="0.3">
      <c r="A18" s="58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x14ac:dyDescent="0.3">
      <c r="A19" s="82">
        <v>4.33</v>
      </c>
      <c r="B19" s="35"/>
      <c r="C19" s="36"/>
      <c r="D19" s="83"/>
      <c r="E19" s="60"/>
      <c r="F19" s="83"/>
      <c r="G19" s="61"/>
      <c r="H19" s="83"/>
      <c r="I19" s="37"/>
      <c r="J19" s="35" t="s">
        <v>33</v>
      </c>
      <c r="K19" s="37">
        <v>1</v>
      </c>
      <c r="L19" s="83"/>
      <c r="M19" s="35"/>
      <c r="N19" s="10">
        <v>1</v>
      </c>
    </row>
    <row r="20" spans="1:14" x14ac:dyDescent="0.3">
      <c r="A20" s="7"/>
      <c r="B20" s="7" t="s">
        <v>34</v>
      </c>
      <c r="C20" s="7"/>
      <c r="D20" s="7"/>
      <c r="E20" s="7"/>
      <c r="F20" s="84"/>
      <c r="G20" s="7"/>
      <c r="H20" s="85"/>
      <c r="I20" s="5"/>
      <c r="J20" s="7" t="s">
        <v>34</v>
      </c>
      <c r="K20" s="7"/>
      <c r="L20" s="7"/>
      <c r="M20" s="7"/>
      <c r="N20" s="7"/>
    </row>
    <row r="21" spans="1:14" ht="22.5" customHeight="1" x14ac:dyDescent="0.3">
      <c r="A21" s="13">
        <v>5.74</v>
      </c>
      <c r="B21" s="13" t="s">
        <v>10</v>
      </c>
      <c r="C21" s="13">
        <v>0.86</v>
      </c>
      <c r="D21" s="13"/>
      <c r="E21" s="13"/>
      <c r="F21" s="86"/>
      <c r="G21" s="13"/>
      <c r="H21" s="87"/>
      <c r="I21" s="11"/>
      <c r="J21" s="88" t="s">
        <v>35</v>
      </c>
      <c r="K21" s="13">
        <v>0.46</v>
      </c>
      <c r="L21" s="13"/>
      <c r="M21" s="13"/>
      <c r="N21" s="13">
        <v>1.32</v>
      </c>
    </row>
    <row r="22" spans="1:14" ht="12" customHeight="1" x14ac:dyDescent="0.3">
      <c r="A22" s="89"/>
      <c r="B22" s="90"/>
      <c r="C22" s="20"/>
      <c r="D22" s="17" t="s">
        <v>36</v>
      </c>
      <c r="E22" s="91"/>
      <c r="F22" s="17"/>
      <c r="G22" s="91"/>
      <c r="H22" s="17"/>
      <c r="I22" s="20"/>
      <c r="J22" s="17" t="s">
        <v>36</v>
      </c>
      <c r="K22" s="20"/>
      <c r="L22" s="92"/>
      <c r="M22" s="93"/>
      <c r="N22" s="89"/>
    </row>
    <row r="23" spans="1:14" x14ac:dyDescent="0.3">
      <c r="A23" s="94">
        <v>3</v>
      </c>
      <c r="B23" s="32"/>
      <c r="C23" s="24"/>
      <c r="D23" s="33" t="s">
        <v>10</v>
      </c>
      <c r="E23" s="24">
        <v>0.44</v>
      </c>
      <c r="F23" s="33"/>
      <c r="G23" s="24"/>
      <c r="H23" s="33"/>
      <c r="I23" s="95"/>
      <c r="J23" s="33" t="s">
        <v>37</v>
      </c>
      <c r="K23" s="24">
        <v>0.25</v>
      </c>
      <c r="L23" s="96"/>
      <c r="M23" s="97"/>
      <c r="N23" s="94">
        <v>0.69</v>
      </c>
    </row>
    <row r="24" spans="1:14" ht="12" customHeight="1" x14ac:dyDescent="0.3">
      <c r="A24" s="7"/>
      <c r="B24" s="7"/>
      <c r="C24" s="7"/>
      <c r="D24" s="7"/>
      <c r="E24" s="7"/>
      <c r="F24" s="84" t="s">
        <v>38</v>
      </c>
      <c r="G24" s="7"/>
      <c r="H24" s="85"/>
      <c r="I24" s="5"/>
      <c r="J24" s="7"/>
      <c r="K24" s="7"/>
      <c r="L24" s="7"/>
      <c r="M24" s="7"/>
      <c r="N24" s="7"/>
    </row>
    <row r="25" spans="1:14" x14ac:dyDescent="0.3">
      <c r="A25" s="13">
        <v>11.91</v>
      </c>
      <c r="B25" s="13"/>
      <c r="C25" s="13"/>
      <c r="D25" s="13"/>
      <c r="E25" s="13"/>
      <c r="F25" s="86" t="s">
        <v>10</v>
      </c>
      <c r="G25" s="13">
        <v>2.75</v>
      </c>
      <c r="H25" s="87"/>
      <c r="I25" s="11"/>
      <c r="J25" s="13"/>
      <c r="K25" s="13"/>
      <c r="L25" s="13"/>
      <c r="M25" s="13"/>
      <c r="N25" s="13">
        <v>2.75</v>
      </c>
    </row>
    <row r="26" spans="1:14" ht="12" customHeight="1" x14ac:dyDescent="0.3">
      <c r="A26" s="89"/>
      <c r="B26" s="93"/>
      <c r="C26" s="89"/>
      <c r="D26" s="93"/>
      <c r="E26" s="89"/>
      <c r="F26" s="98"/>
      <c r="G26" s="89"/>
      <c r="H26" s="98" t="s">
        <v>39</v>
      </c>
      <c r="I26" s="19"/>
      <c r="J26" s="93"/>
      <c r="K26" s="89"/>
      <c r="L26" s="93"/>
      <c r="M26" s="93"/>
      <c r="N26" s="89"/>
    </row>
    <row r="27" spans="1:14" x14ac:dyDescent="0.3">
      <c r="A27" s="94">
        <v>4.09</v>
      </c>
      <c r="B27" s="97"/>
      <c r="C27" s="94"/>
      <c r="D27" s="97"/>
      <c r="E27" s="99"/>
      <c r="F27" s="100"/>
      <c r="G27" s="94"/>
      <c r="H27" s="100" t="s">
        <v>10</v>
      </c>
      <c r="I27" s="94">
        <v>0.94</v>
      </c>
      <c r="J27" s="101"/>
      <c r="K27" s="94"/>
      <c r="L27" s="97"/>
      <c r="M27" s="97"/>
      <c r="N27" s="94">
        <v>0.94</v>
      </c>
    </row>
    <row r="28" spans="1:14" ht="10.5" customHeight="1" x14ac:dyDescent="0.3">
      <c r="A28" s="89"/>
      <c r="B28" s="93"/>
      <c r="C28" s="89"/>
      <c r="D28" s="93"/>
      <c r="E28" s="89"/>
      <c r="F28" s="102"/>
      <c r="G28" s="103"/>
      <c r="H28" s="98" t="s">
        <v>40</v>
      </c>
      <c r="I28" s="19"/>
      <c r="J28" s="93"/>
      <c r="K28" s="89"/>
      <c r="L28" s="93"/>
      <c r="M28" s="93"/>
      <c r="N28" s="89"/>
    </row>
    <row r="29" spans="1:14" x14ac:dyDescent="0.3">
      <c r="A29" s="94">
        <v>4.09</v>
      </c>
      <c r="B29" s="97"/>
      <c r="C29" s="94"/>
      <c r="D29" s="101"/>
      <c r="E29" s="23"/>
      <c r="F29" s="104"/>
      <c r="G29" s="103"/>
      <c r="H29" s="100" t="s">
        <v>10</v>
      </c>
      <c r="I29" s="94">
        <v>0.94</v>
      </c>
      <c r="J29" s="101"/>
      <c r="K29" s="94"/>
      <c r="L29" s="97"/>
      <c r="M29" s="97"/>
      <c r="N29" s="94">
        <v>0.94</v>
      </c>
    </row>
    <row r="30" spans="1:14" x14ac:dyDescent="0.3">
      <c r="A30" s="89"/>
      <c r="B30" s="93"/>
      <c r="C30" s="89"/>
      <c r="D30" s="93"/>
      <c r="E30" s="19"/>
      <c r="F30" s="98"/>
      <c r="G30" s="19"/>
      <c r="H30" s="93"/>
      <c r="I30" s="89"/>
      <c r="J30" s="93" t="s">
        <v>41</v>
      </c>
      <c r="K30" s="89"/>
      <c r="L30" s="93"/>
      <c r="M30" s="93"/>
      <c r="N30" s="89"/>
    </row>
    <row r="31" spans="1:14" x14ac:dyDescent="0.3">
      <c r="A31" s="94">
        <v>4.09</v>
      </c>
      <c r="B31" s="97"/>
      <c r="C31" s="94"/>
      <c r="D31" s="101"/>
      <c r="E31" s="23"/>
      <c r="F31" s="101"/>
      <c r="G31" s="94"/>
      <c r="H31" s="47"/>
      <c r="I31" s="94"/>
      <c r="J31" s="47" t="s">
        <v>10</v>
      </c>
      <c r="K31" s="94">
        <v>0.94</v>
      </c>
      <c r="L31" s="97"/>
      <c r="M31" s="97"/>
      <c r="N31" s="94">
        <v>0.94</v>
      </c>
    </row>
    <row r="32" spans="1:14" x14ac:dyDescent="0.3">
      <c r="A32" s="89"/>
      <c r="B32" s="93"/>
      <c r="C32" s="89"/>
      <c r="D32" s="93"/>
      <c r="E32" s="89"/>
      <c r="F32" s="98"/>
      <c r="G32" s="89"/>
      <c r="H32" s="105"/>
      <c r="I32" s="106"/>
      <c r="J32" s="93" t="s">
        <v>42</v>
      </c>
      <c r="K32" s="89"/>
      <c r="L32" s="93"/>
      <c r="M32" s="93"/>
      <c r="N32" s="89"/>
    </row>
    <row r="33" spans="1:14" x14ac:dyDescent="0.3">
      <c r="A33" s="94">
        <v>4.09</v>
      </c>
      <c r="B33" s="97"/>
      <c r="C33" s="94"/>
      <c r="D33" s="97"/>
      <c r="E33" s="94"/>
      <c r="F33" s="101"/>
      <c r="G33" s="94"/>
      <c r="H33" s="97"/>
      <c r="I33" s="94"/>
      <c r="J33" s="100" t="s">
        <v>10</v>
      </c>
      <c r="K33" s="94">
        <v>0.94</v>
      </c>
      <c r="L33" s="97"/>
      <c r="M33" s="97"/>
      <c r="N33" s="94">
        <v>0.94</v>
      </c>
    </row>
    <row r="34" spans="1:14" ht="21" customHeight="1" x14ac:dyDescent="0.3">
      <c r="A34" s="89"/>
      <c r="B34" s="93"/>
      <c r="C34" s="89"/>
      <c r="D34" s="93"/>
      <c r="E34" s="89"/>
      <c r="F34" s="98"/>
      <c r="G34" s="89"/>
      <c r="H34" s="107"/>
      <c r="I34" s="89"/>
      <c r="J34" s="123" t="s">
        <v>48</v>
      </c>
      <c r="K34" s="89"/>
      <c r="L34" s="93"/>
      <c r="M34" s="93"/>
      <c r="N34" s="89"/>
    </row>
    <row r="35" spans="1:14" ht="27" customHeight="1" x14ac:dyDescent="0.3">
      <c r="A35" s="94">
        <v>0.66</v>
      </c>
      <c r="B35" s="109"/>
      <c r="C35" s="108"/>
      <c r="D35" s="109"/>
      <c r="E35" s="108"/>
      <c r="F35" s="110"/>
      <c r="G35" s="108"/>
      <c r="H35" s="107"/>
      <c r="I35" s="108"/>
      <c r="J35" s="125" t="s">
        <v>43</v>
      </c>
      <c r="K35" s="108">
        <v>0.15</v>
      </c>
      <c r="L35" s="109"/>
      <c r="M35" s="109"/>
      <c r="N35" s="108">
        <v>0.15</v>
      </c>
    </row>
    <row r="36" spans="1:14" ht="14.25" customHeight="1" x14ac:dyDescent="0.3">
      <c r="A36" s="89"/>
      <c r="B36" s="127" t="s">
        <v>51</v>
      </c>
      <c r="C36" s="108"/>
      <c r="D36" s="128"/>
      <c r="E36" s="129"/>
      <c r="F36" s="128"/>
      <c r="G36" s="109"/>
      <c r="H36" s="128"/>
      <c r="I36" s="109"/>
      <c r="J36" s="128"/>
      <c r="K36" s="109"/>
      <c r="L36" s="109"/>
      <c r="M36" s="109"/>
      <c r="N36" s="108"/>
    </row>
    <row r="37" spans="1:14" ht="9.75" customHeight="1" x14ac:dyDescent="0.3">
      <c r="A37" s="94">
        <v>3</v>
      </c>
      <c r="B37" s="127" t="s">
        <v>52</v>
      </c>
      <c r="C37" s="108">
        <v>0.69</v>
      </c>
      <c r="D37" s="128"/>
      <c r="E37" s="129"/>
      <c r="F37" s="128"/>
      <c r="G37" s="109"/>
      <c r="H37" s="128"/>
      <c r="I37" s="109"/>
      <c r="J37" s="128"/>
      <c r="K37" s="109"/>
      <c r="L37" s="109"/>
      <c r="M37" s="109"/>
      <c r="N37" s="108">
        <f>C37+E37+G37+I37+K37+M37</f>
        <v>0.69</v>
      </c>
    </row>
    <row r="38" spans="1:14" ht="18" customHeight="1" x14ac:dyDescent="0.3">
      <c r="A38" s="89"/>
      <c r="B38" s="130" t="s">
        <v>53</v>
      </c>
      <c r="C38" s="89"/>
      <c r="D38" s="131"/>
      <c r="E38" s="132"/>
      <c r="F38" s="131"/>
      <c r="G38" s="93"/>
      <c r="H38" s="131"/>
      <c r="I38" s="93"/>
      <c r="J38" s="131"/>
      <c r="K38" s="93"/>
      <c r="L38" s="93"/>
      <c r="M38" s="93"/>
      <c r="N38" s="89"/>
    </row>
    <row r="39" spans="1:14" ht="11.25" customHeight="1" x14ac:dyDescent="0.3">
      <c r="A39" s="94">
        <v>3</v>
      </c>
      <c r="B39" s="133" t="s">
        <v>52</v>
      </c>
      <c r="C39" s="94">
        <v>0.69</v>
      </c>
      <c r="D39" s="134"/>
      <c r="E39" s="100"/>
      <c r="F39" s="134"/>
      <c r="G39" s="97"/>
      <c r="H39" s="134"/>
      <c r="I39" s="97"/>
      <c r="J39" s="134"/>
      <c r="K39" s="97"/>
      <c r="L39" s="97"/>
      <c r="M39" s="97"/>
      <c r="N39" s="94">
        <f>C39+E39+G39+I39+K39+M39</f>
        <v>0.69</v>
      </c>
    </row>
    <row r="40" spans="1:14" x14ac:dyDescent="0.3">
      <c r="A40" s="94">
        <f>SUM(A3:A39)</f>
        <v>106.79</v>
      </c>
      <c r="B40" s="111" t="s">
        <v>9</v>
      </c>
      <c r="C40" s="112">
        <f>SUM(C3:C39)</f>
        <v>6.24</v>
      </c>
      <c r="D40" s="113"/>
      <c r="E40" s="112">
        <f>SUM(E3:E39)</f>
        <v>3.44</v>
      </c>
      <c r="F40" s="114"/>
      <c r="G40" s="112">
        <f>SUM(G3:G39)</f>
        <v>2.75</v>
      </c>
      <c r="H40" s="115"/>
      <c r="I40" s="112">
        <f>SUM(I3:I39)</f>
        <v>4.51</v>
      </c>
      <c r="J40" s="111"/>
      <c r="K40" s="112">
        <f>SUM(K3:K39)</f>
        <v>7.68</v>
      </c>
      <c r="L40" s="113"/>
      <c r="M40" s="113">
        <v>0</v>
      </c>
      <c r="N40" s="112">
        <f>SUM(N3:N39)</f>
        <v>24.620000000000012</v>
      </c>
    </row>
    <row r="41" spans="1:14" x14ac:dyDescent="0.3">
      <c r="A41" s="116"/>
      <c r="C41" s="116"/>
      <c r="D41" s="116"/>
      <c r="E41" s="116"/>
      <c r="F41" s="117"/>
      <c r="G41" s="116"/>
      <c r="H41" s="116" t="s">
        <v>11</v>
      </c>
      <c r="I41" s="116"/>
      <c r="J41" s="118"/>
      <c r="K41" s="119"/>
      <c r="L41" s="116"/>
      <c r="M41" s="116"/>
      <c r="N41" s="116"/>
    </row>
    <row r="42" spans="1:14" x14ac:dyDescent="0.3">
      <c r="A42" s="116"/>
      <c r="B42" s="116" t="s">
        <v>44</v>
      </c>
      <c r="D42" s="116"/>
      <c r="E42" s="116"/>
      <c r="F42" s="120" t="s">
        <v>54</v>
      </c>
      <c r="G42" s="116"/>
      <c r="H42" s="116"/>
      <c r="I42" s="121"/>
      <c r="J42">
        <f>N40*4.33</f>
        <v>106.60460000000005</v>
      </c>
      <c r="K42" s="116"/>
      <c r="L42" s="119"/>
      <c r="M42" s="119"/>
      <c r="N42" s="116"/>
    </row>
    <row r="43" spans="1:14" x14ac:dyDescent="0.3">
      <c r="B43" s="116" t="s">
        <v>45</v>
      </c>
      <c r="C43" s="116" t="s">
        <v>27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9"/>
    </sheetView>
  </sheetViews>
  <sheetFormatPr baseColWidth="10" defaultRowHeight="14.4" x14ac:dyDescent="0.3"/>
  <cols>
    <col min="1" max="1" width="6.109375" customWidth="1"/>
    <col min="2" max="2" width="18.88671875" customWidth="1"/>
    <col min="3" max="3" width="6.88671875" customWidth="1"/>
    <col min="4" max="4" width="13.6640625" customWidth="1"/>
    <col min="5" max="5" width="5.5546875" customWidth="1"/>
    <col min="6" max="6" width="13.6640625" customWidth="1"/>
    <col min="7" max="7" width="5.109375" customWidth="1"/>
    <col min="8" max="8" width="22.33203125" customWidth="1"/>
    <col min="9" max="9" width="4.5546875" customWidth="1"/>
    <col min="10" max="10" width="27.6640625" customWidth="1"/>
    <col min="11" max="11" width="5" customWidth="1"/>
    <col min="12" max="12" width="3" customWidth="1"/>
    <col min="13" max="13" width="4.33203125" customWidth="1"/>
    <col min="14" max="14" width="6.66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ht="10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41.25" customHeight="1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124" t="s">
        <v>50</v>
      </c>
      <c r="K4" s="16">
        <v>0.89</v>
      </c>
      <c r="L4" s="15"/>
      <c r="M4" s="13"/>
      <c r="N4" s="16">
        <f>C4+E4+G4+I4+K4</f>
        <v>2.14</v>
      </c>
    </row>
    <row r="5" spans="1:14" ht="11.25" customHeight="1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33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124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9.75" customHeight="1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ht="11.25" customHeight="1" x14ac:dyDescent="0.3">
      <c r="A11" s="34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9.75" customHeight="1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25.5" customHeight="1" x14ac:dyDescent="0.3">
      <c r="A13" s="75">
        <v>2</v>
      </c>
      <c r="B13" s="65"/>
      <c r="C13" s="66"/>
      <c r="D13" s="65"/>
      <c r="E13" s="67"/>
      <c r="F13" s="65"/>
      <c r="G13" s="67"/>
      <c r="H13" s="122" t="s">
        <v>46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15.75" customHeight="1" x14ac:dyDescent="0.3">
      <c r="A14" s="75">
        <v>2</v>
      </c>
      <c r="B14" s="65"/>
      <c r="C14" s="66"/>
      <c r="D14" s="69"/>
      <c r="E14" s="67"/>
      <c r="F14" s="69"/>
      <c r="G14" s="67"/>
      <c r="H14" s="122" t="s">
        <v>47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26.25" customHeight="1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32.25" customHeight="1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26.4" x14ac:dyDescent="0.3">
      <c r="A17" s="58"/>
      <c r="B17" s="56"/>
      <c r="C17" s="57"/>
      <c r="D17" s="62"/>
      <c r="E17" s="63"/>
      <c r="F17" s="62"/>
      <c r="G17" s="64"/>
      <c r="H17" s="126" t="s">
        <v>49</v>
      </c>
      <c r="I17" s="59"/>
      <c r="J17" s="56"/>
      <c r="K17" s="59"/>
      <c r="L17" s="56"/>
      <c r="M17" s="56"/>
      <c r="N17" s="59"/>
    </row>
    <row r="18" spans="1:14" ht="15.6" x14ac:dyDescent="0.3">
      <c r="A18" s="58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ht="12.75" customHeight="1" x14ac:dyDescent="0.3">
      <c r="A19" s="82">
        <v>4.33</v>
      </c>
      <c r="B19" s="35"/>
      <c r="C19" s="36"/>
      <c r="D19" s="83"/>
      <c r="E19" s="60"/>
      <c r="F19" s="83"/>
      <c r="G19" s="61"/>
      <c r="H19" s="83"/>
      <c r="I19" s="37"/>
      <c r="J19" s="35" t="s">
        <v>33</v>
      </c>
      <c r="K19" s="37">
        <v>1</v>
      </c>
      <c r="L19" s="83"/>
      <c r="M19" s="35"/>
      <c r="N19" s="10">
        <v>1</v>
      </c>
    </row>
    <row r="20" spans="1:14" x14ac:dyDescent="0.3">
      <c r="A20" s="7"/>
      <c r="B20" s="7" t="s">
        <v>34</v>
      </c>
      <c r="C20" s="7"/>
      <c r="D20" s="7"/>
      <c r="E20" s="7"/>
      <c r="F20" s="84"/>
      <c r="G20" s="7"/>
      <c r="H20" s="85"/>
      <c r="I20" s="5"/>
      <c r="J20" s="7" t="s">
        <v>34</v>
      </c>
      <c r="K20" s="7"/>
      <c r="L20" s="7"/>
      <c r="M20" s="7"/>
      <c r="N20" s="7"/>
    </row>
    <row r="21" spans="1:14" ht="12" customHeight="1" x14ac:dyDescent="0.3">
      <c r="A21" s="13">
        <v>5.74</v>
      </c>
      <c r="B21" s="13" t="s">
        <v>10</v>
      </c>
      <c r="C21" s="13">
        <v>0.86</v>
      </c>
      <c r="D21" s="13"/>
      <c r="E21" s="13"/>
      <c r="F21" s="86"/>
      <c r="G21" s="13"/>
      <c r="H21" s="87"/>
      <c r="I21" s="11"/>
      <c r="J21" s="88" t="s">
        <v>35</v>
      </c>
      <c r="K21" s="13">
        <v>0.46</v>
      </c>
      <c r="L21" s="13"/>
      <c r="M21" s="13"/>
      <c r="N21" s="13">
        <v>1.32</v>
      </c>
    </row>
    <row r="22" spans="1:14" ht="11.25" customHeight="1" x14ac:dyDescent="0.3">
      <c r="A22" s="89"/>
      <c r="B22" s="90"/>
      <c r="C22" s="20"/>
      <c r="D22" s="17" t="s">
        <v>36</v>
      </c>
      <c r="E22" s="91"/>
      <c r="F22" s="17"/>
      <c r="G22" s="91"/>
      <c r="H22" s="17"/>
      <c r="I22" s="20"/>
      <c r="J22" s="17" t="s">
        <v>36</v>
      </c>
      <c r="K22" s="20"/>
      <c r="L22" s="92"/>
      <c r="M22" s="93"/>
      <c r="N22" s="89"/>
    </row>
    <row r="23" spans="1:14" ht="9.75" customHeight="1" x14ac:dyDescent="0.3">
      <c r="A23" s="94">
        <v>3</v>
      </c>
      <c r="B23" s="32"/>
      <c r="C23" s="24"/>
      <c r="D23" s="33" t="s">
        <v>10</v>
      </c>
      <c r="E23" s="24">
        <v>0.44</v>
      </c>
      <c r="F23" s="33"/>
      <c r="G23" s="24"/>
      <c r="H23" s="33"/>
      <c r="I23" s="95"/>
      <c r="J23" s="33" t="s">
        <v>37</v>
      </c>
      <c r="K23" s="24">
        <v>0.25</v>
      </c>
      <c r="L23" s="96"/>
      <c r="M23" s="97"/>
      <c r="N23" s="94">
        <v>0.69</v>
      </c>
    </row>
    <row r="24" spans="1:14" ht="12" customHeight="1" x14ac:dyDescent="0.3">
      <c r="A24" s="7"/>
      <c r="B24" s="7"/>
      <c r="C24" s="7"/>
      <c r="D24" s="7"/>
      <c r="E24" s="7"/>
      <c r="F24" s="84" t="s">
        <v>38</v>
      </c>
      <c r="G24" s="7"/>
      <c r="H24" s="85"/>
      <c r="I24" s="5"/>
      <c r="J24" s="7"/>
      <c r="K24" s="7"/>
      <c r="L24" s="7"/>
      <c r="M24" s="7"/>
      <c r="N24" s="7"/>
    </row>
    <row r="25" spans="1:14" ht="11.25" customHeight="1" x14ac:dyDescent="0.3">
      <c r="A25" s="13">
        <v>11.91</v>
      </c>
      <c r="B25" s="13"/>
      <c r="C25" s="13"/>
      <c r="D25" s="13"/>
      <c r="E25" s="13"/>
      <c r="F25" s="86" t="s">
        <v>10</v>
      </c>
      <c r="G25" s="13">
        <v>2.75</v>
      </c>
      <c r="H25" s="87"/>
      <c r="I25" s="11"/>
      <c r="J25" s="13"/>
      <c r="K25" s="13"/>
      <c r="L25" s="13"/>
      <c r="M25" s="13"/>
      <c r="N25" s="13">
        <v>2.75</v>
      </c>
    </row>
    <row r="26" spans="1:14" ht="9.75" customHeight="1" x14ac:dyDescent="0.3">
      <c r="A26" s="89"/>
      <c r="B26" s="93"/>
      <c r="C26" s="89"/>
      <c r="D26" s="93"/>
      <c r="E26" s="89"/>
      <c r="F26" s="98"/>
      <c r="G26" s="89"/>
      <c r="H26" s="98" t="s">
        <v>39</v>
      </c>
      <c r="I26" s="19"/>
      <c r="J26" s="93"/>
      <c r="K26" s="89"/>
      <c r="L26" s="93"/>
      <c r="M26" s="93"/>
      <c r="N26" s="89"/>
    </row>
    <row r="27" spans="1:14" x14ac:dyDescent="0.3">
      <c r="A27" s="94">
        <v>4.09</v>
      </c>
      <c r="B27" s="97"/>
      <c r="C27" s="94"/>
      <c r="D27" s="97"/>
      <c r="E27" s="99"/>
      <c r="F27" s="100"/>
      <c r="G27" s="94"/>
      <c r="H27" s="100" t="s">
        <v>10</v>
      </c>
      <c r="I27" s="94">
        <v>0.94</v>
      </c>
      <c r="J27" s="101"/>
      <c r="K27" s="94"/>
      <c r="L27" s="97"/>
      <c r="M27" s="97"/>
      <c r="N27" s="94">
        <v>0.94</v>
      </c>
    </row>
    <row r="28" spans="1:14" ht="11.25" customHeight="1" x14ac:dyDescent="0.3">
      <c r="A28" s="89"/>
      <c r="B28" s="93"/>
      <c r="C28" s="89"/>
      <c r="D28" s="93"/>
      <c r="E28" s="89"/>
      <c r="F28" s="102"/>
      <c r="G28" s="103"/>
      <c r="H28" s="98" t="s">
        <v>40</v>
      </c>
      <c r="I28" s="19"/>
      <c r="J28" s="93"/>
      <c r="K28" s="89"/>
      <c r="L28" s="93"/>
      <c r="M28" s="93"/>
      <c r="N28" s="89"/>
    </row>
    <row r="29" spans="1:14" ht="12" customHeight="1" x14ac:dyDescent="0.3">
      <c r="A29" s="94">
        <v>4.09</v>
      </c>
      <c r="B29" s="97"/>
      <c r="C29" s="94"/>
      <c r="D29" s="101"/>
      <c r="E29" s="23"/>
      <c r="F29" s="104"/>
      <c r="G29" s="103"/>
      <c r="H29" s="100" t="s">
        <v>10</v>
      </c>
      <c r="I29" s="94">
        <v>0.94</v>
      </c>
      <c r="J29" s="101"/>
      <c r="K29" s="94"/>
      <c r="L29" s="97"/>
      <c r="M29" s="97"/>
      <c r="N29" s="94">
        <v>0.94</v>
      </c>
    </row>
    <row r="30" spans="1:14" ht="12" customHeight="1" x14ac:dyDescent="0.3">
      <c r="A30" s="89"/>
      <c r="B30" s="93"/>
      <c r="C30" s="89"/>
      <c r="D30" s="93"/>
      <c r="E30" s="19"/>
      <c r="F30" s="98"/>
      <c r="G30" s="19"/>
      <c r="H30" s="93"/>
      <c r="I30" s="89"/>
      <c r="J30" s="93" t="s">
        <v>41</v>
      </c>
      <c r="K30" s="89"/>
      <c r="L30" s="93"/>
      <c r="M30" s="93"/>
      <c r="N30" s="89"/>
    </row>
    <row r="31" spans="1:14" ht="12" customHeight="1" x14ac:dyDescent="0.3">
      <c r="A31" s="94">
        <v>4.09</v>
      </c>
      <c r="B31" s="97"/>
      <c r="C31" s="94"/>
      <c r="D31" s="101"/>
      <c r="E31" s="23"/>
      <c r="F31" s="101"/>
      <c r="G31" s="94"/>
      <c r="H31" s="47"/>
      <c r="I31" s="94"/>
      <c r="J31" s="47" t="s">
        <v>10</v>
      </c>
      <c r="K31" s="94">
        <v>0.94</v>
      </c>
      <c r="L31" s="97"/>
      <c r="M31" s="97"/>
      <c r="N31" s="94">
        <v>0.94</v>
      </c>
    </row>
    <row r="32" spans="1:14" ht="10.5" customHeight="1" x14ac:dyDescent="0.3">
      <c r="A32" s="89"/>
      <c r="B32" s="93"/>
      <c r="C32" s="89"/>
      <c r="D32" s="93"/>
      <c r="E32" s="89"/>
      <c r="F32" s="98"/>
      <c r="G32" s="89"/>
      <c r="H32" s="105"/>
      <c r="I32" s="106"/>
      <c r="J32" s="93" t="s">
        <v>42</v>
      </c>
      <c r="K32" s="89"/>
      <c r="L32" s="93"/>
      <c r="M32" s="93"/>
      <c r="N32" s="89"/>
    </row>
    <row r="33" spans="1:14" ht="12" customHeight="1" x14ac:dyDescent="0.3">
      <c r="A33" s="94">
        <v>4.09</v>
      </c>
      <c r="B33" s="97"/>
      <c r="C33" s="94"/>
      <c r="D33" s="97"/>
      <c r="E33" s="94"/>
      <c r="F33" s="101"/>
      <c r="G33" s="94"/>
      <c r="H33" s="97"/>
      <c r="I33" s="94"/>
      <c r="J33" s="100" t="s">
        <v>10</v>
      </c>
      <c r="K33" s="94">
        <v>0.94</v>
      </c>
      <c r="L33" s="97"/>
      <c r="M33" s="97"/>
      <c r="N33" s="94">
        <v>0.94</v>
      </c>
    </row>
    <row r="34" spans="1:14" ht="14.25" customHeight="1" x14ac:dyDescent="0.3">
      <c r="A34" s="89"/>
      <c r="B34" s="93"/>
      <c r="C34" s="89"/>
      <c r="D34" s="93"/>
      <c r="E34" s="89"/>
      <c r="F34" s="98"/>
      <c r="G34" s="89"/>
      <c r="H34" s="107"/>
      <c r="I34" s="89"/>
      <c r="J34" s="123" t="s">
        <v>48</v>
      </c>
      <c r="K34" s="89"/>
      <c r="L34" s="93"/>
      <c r="M34" s="93"/>
      <c r="N34" s="89"/>
    </row>
    <row r="35" spans="1:14" ht="18.75" customHeight="1" x14ac:dyDescent="0.3">
      <c r="A35" s="94">
        <v>0.66</v>
      </c>
      <c r="B35" s="109"/>
      <c r="C35" s="108"/>
      <c r="D35" s="109"/>
      <c r="E35" s="108"/>
      <c r="F35" s="110"/>
      <c r="G35" s="108"/>
      <c r="H35" s="107"/>
      <c r="I35" s="108"/>
      <c r="J35" s="125" t="s">
        <v>43</v>
      </c>
      <c r="K35" s="108">
        <v>0.15</v>
      </c>
      <c r="L35" s="109"/>
      <c r="M35" s="109"/>
      <c r="N35" s="108">
        <v>0.15</v>
      </c>
    </row>
    <row r="36" spans="1:14" x14ac:dyDescent="0.3">
      <c r="A36" s="94">
        <f>SUM(A4:A35)</f>
        <v>100.79</v>
      </c>
      <c r="B36" s="111" t="s">
        <v>9</v>
      </c>
      <c r="C36" s="112">
        <f>SUM(C3:C35)</f>
        <v>4.8600000000000003</v>
      </c>
      <c r="D36" s="113"/>
      <c r="E36" s="112">
        <f>SUM(E3:E35)</f>
        <v>3.44</v>
      </c>
      <c r="F36" s="114"/>
      <c r="G36" s="112">
        <f>SUM(G3:G35)</f>
        <v>2.75</v>
      </c>
      <c r="H36" s="115"/>
      <c r="I36" s="112">
        <f>SUM(I3:I35)</f>
        <v>4.51</v>
      </c>
      <c r="J36" s="111"/>
      <c r="K36" s="112">
        <f>SUM(K3:K35)</f>
        <v>7.68</v>
      </c>
      <c r="L36" s="113"/>
      <c r="M36" s="113">
        <v>0</v>
      </c>
      <c r="N36" s="112">
        <f>SUM(N3:N35)</f>
        <v>23.240000000000009</v>
      </c>
    </row>
    <row r="37" spans="1:14" x14ac:dyDescent="0.3">
      <c r="A37" s="116"/>
      <c r="C37" s="116"/>
      <c r="D37" s="116"/>
      <c r="E37" s="116"/>
      <c r="F37" s="117"/>
      <c r="G37" s="116"/>
      <c r="H37" s="116" t="s">
        <v>11</v>
      </c>
      <c r="I37" s="116"/>
      <c r="J37" s="118"/>
      <c r="K37" s="119"/>
      <c r="L37" s="116"/>
      <c r="M37" s="116"/>
      <c r="N37" s="116"/>
    </row>
    <row r="38" spans="1:14" x14ac:dyDescent="0.3">
      <c r="A38" s="116"/>
      <c r="B38" s="116" t="s">
        <v>44</v>
      </c>
      <c r="D38" s="116"/>
      <c r="E38" s="116"/>
      <c r="F38" s="120">
        <v>44476</v>
      </c>
      <c r="G38" s="116"/>
      <c r="H38" s="116"/>
      <c r="I38" s="121"/>
      <c r="J38">
        <f>N36*4.33</f>
        <v>100.62920000000004</v>
      </c>
      <c r="K38" s="116"/>
      <c r="L38" s="119"/>
      <c r="M38" s="119"/>
      <c r="N38" s="116"/>
    </row>
    <row r="39" spans="1:14" x14ac:dyDescent="0.3">
      <c r="B39" s="116" t="s">
        <v>45</v>
      </c>
      <c r="C39" s="116" t="s">
        <v>27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>
      <selection activeCell="F32" sqref="F32"/>
    </sheetView>
  </sheetViews>
  <sheetFormatPr baseColWidth="10" defaultRowHeight="14.4" x14ac:dyDescent="0.3"/>
  <cols>
    <col min="1" max="1" width="6.33203125" customWidth="1"/>
    <col min="2" max="2" width="17.109375" customWidth="1"/>
    <col min="3" max="3" width="4.88671875" customWidth="1"/>
    <col min="4" max="4" width="15.6640625" customWidth="1"/>
    <col min="5" max="5" width="5.109375" customWidth="1"/>
    <col min="6" max="6" width="12.88671875" customWidth="1"/>
    <col min="7" max="7" width="4.44140625" customWidth="1"/>
    <col min="8" max="8" width="19.5546875" customWidth="1"/>
    <col min="9" max="9" width="5" customWidth="1"/>
    <col min="10" max="10" width="22.33203125" customWidth="1"/>
    <col min="11" max="11" width="5.6640625" customWidth="1"/>
    <col min="12" max="12" width="4.44140625" customWidth="1"/>
    <col min="13" max="13" width="3.109375" customWidth="1"/>
    <col min="14" max="14" width="6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61.5" customHeight="1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80" t="s">
        <v>30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1.6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52.2" customHeight="1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80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24" customHeight="1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34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22.2" customHeight="1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45.75" customHeight="1" x14ac:dyDescent="0.3">
      <c r="A13" s="75">
        <v>2</v>
      </c>
      <c r="B13" s="65"/>
      <c r="C13" s="66"/>
      <c r="D13" s="65"/>
      <c r="E13" s="67"/>
      <c r="F13" s="65"/>
      <c r="G13" s="67"/>
      <c r="H13" s="65" t="s">
        <v>26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36" customHeight="1" x14ac:dyDescent="0.3">
      <c r="A14" s="75">
        <v>2</v>
      </c>
      <c r="B14" s="65"/>
      <c r="C14" s="66"/>
      <c r="D14" s="69"/>
      <c r="E14" s="67"/>
      <c r="F14" s="69"/>
      <c r="G14" s="67"/>
      <c r="H14" s="65" t="s">
        <v>23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40.5" customHeight="1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52.5" customHeight="1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56.25" customHeight="1" x14ac:dyDescent="0.3">
      <c r="A17" s="58"/>
      <c r="B17" s="56"/>
      <c r="C17" s="57"/>
      <c r="D17" s="62"/>
      <c r="E17" s="63"/>
      <c r="F17" s="62"/>
      <c r="G17" s="64"/>
      <c r="H17" s="79" t="s">
        <v>29</v>
      </c>
      <c r="I17" s="59"/>
      <c r="J17" s="56"/>
      <c r="K17" s="59"/>
      <c r="L17" s="56"/>
      <c r="M17" s="56"/>
      <c r="N17" s="59"/>
    </row>
    <row r="18" spans="1:14" ht="36.75" customHeight="1" x14ac:dyDescent="0.3">
      <c r="A18" s="58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x14ac:dyDescent="0.3">
      <c r="A19" s="82">
        <v>4.33</v>
      </c>
      <c r="B19" s="35"/>
      <c r="C19" s="36"/>
      <c r="D19" s="83"/>
      <c r="E19" s="60"/>
      <c r="F19" s="83"/>
      <c r="G19" s="61"/>
      <c r="H19" s="83"/>
      <c r="I19" s="37"/>
      <c r="J19" s="35" t="s">
        <v>33</v>
      </c>
      <c r="K19" s="37">
        <v>1</v>
      </c>
      <c r="L19" s="83"/>
      <c r="M19" s="35"/>
      <c r="N19" s="10">
        <v>1</v>
      </c>
    </row>
    <row r="20" spans="1:14" x14ac:dyDescent="0.3">
      <c r="A20" s="76"/>
      <c r="B20" s="38"/>
      <c r="C20" s="39"/>
      <c r="D20" s="40"/>
      <c r="E20" s="41"/>
      <c r="F20" s="40"/>
      <c r="G20" s="42"/>
      <c r="H20" s="38"/>
      <c r="I20" s="43"/>
      <c r="J20" s="38"/>
      <c r="K20" s="43"/>
      <c r="L20" s="38"/>
      <c r="M20" s="38"/>
      <c r="N20" s="43"/>
    </row>
    <row r="21" spans="1:14" x14ac:dyDescent="0.3">
      <c r="A21" s="7"/>
      <c r="B21" s="7" t="s">
        <v>34</v>
      </c>
      <c r="C21" s="7"/>
      <c r="D21" s="7"/>
      <c r="E21" s="7"/>
      <c r="F21" s="84"/>
      <c r="G21" s="7"/>
      <c r="H21" s="85"/>
      <c r="I21" s="5"/>
      <c r="J21" s="7" t="s">
        <v>34</v>
      </c>
      <c r="K21" s="7"/>
      <c r="L21" s="7"/>
      <c r="M21" s="7"/>
      <c r="N21" s="7"/>
    </row>
    <row r="22" spans="1:14" ht="20.399999999999999" x14ac:dyDescent="0.3">
      <c r="A22" s="13">
        <v>5.74</v>
      </c>
      <c r="B22" s="13" t="s">
        <v>10</v>
      </c>
      <c r="C22" s="13">
        <v>0.86</v>
      </c>
      <c r="D22" s="13"/>
      <c r="E22" s="13"/>
      <c r="F22" s="86"/>
      <c r="G22" s="13"/>
      <c r="H22" s="87"/>
      <c r="I22" s="11"/>
      <c r="J22" s="88" t="s">
        <v>35</v>
      </c>
      <c r="K22" s="13">
        <v>0.46</v>
      </c>
      <c r="L22" s="13"/>
      <c r="M22" s="13"/>
      <c r="N22" s="13">
        <v>1.32</v>
      </c>
    </row>
    <row r="23" spans="1:14" x14ac:dyDescent="0.3">
      <c r="A23" s="89"/>
      <c r="B23" s="90"/>
      <c r="C23" s="20"/>
      <c r="D23" s="17" t="s">
        <v>36</v>
      </c>
      <c r="E23" s="91"/>
      <c r="F23" s="17"/>
      <c r="G23" s="91"/>
      <c r="H23" s="17"/>
      <c r="I23" s="20"/>
      <c r="J23" s="17" t="s">
        <v>36</v>
      </c>
      <c r="K23" s="20"/>
      <c r="L23" s="92"/>
      <c r="M23" s="93"/>
      <c r="N23" s="89"/>
    </row>
    <row r="24" spans="1:14" x14ac:dyDescent="0.3">
      <c r="A24" s="94">
        <v>3</v>
      </c>
      <c r="B24" s="32"/>
      <c r="C24" s="24"/>
      <c r="D24" s="33" t="s">
        <v>10</v>
      </c>
      <c r="E24" s="24">
        <v>0.44</v>
      </c>
      <c r="F24" s="33"/>
      <c r="G24" s="24"/>
      <c r="H24" s="33"/>
      <c r="I24" s="95"/>
      <c r="J24" s="33" t="s">
        <v>37</v>
      </c>
      <c r="K24" s="24">
        <v>0.25</v>
      </c>
      <c r="L24" s="96"/>
      <c r="M24" s="97"/>
      <c r="N24" s="94">
        <v>0.69</v>
      </c>
    </row>
    <row r="25" spans="1:14" ht="16.5" customHeight="1" x14ac:dyDescent="0.3">
      <c r="A25" s="7"/>
      <c r="B25" s="7"/>
      <c r="C25" s="7"/>
      <c r="D25" s="7"/>
      <c r="E25" s="7"/>
      <c r="F25" s="84" t="s">
        <v>38</v>
      </c>
      <c r="G25" s="7"/>
      <c r="H25" s="85"/>
      <c r="I25" s="5"/>
      <c r="J25" s="7"/>
      <c r="K25" s="7"/>
      <c r="L25" s="7"/>
      <c r="M25" s="7"/>
      <c r="N25" s="7"/>
    </row>
    <row r="26" spans="1:14" x14ac:dyDescent="0.3">
      <c r="A26" s="13">
        <v>11.91</v>
      </c>
      <c r="B26" s="13"/>
      <c r="C26" s="13"/>
      <c r="D26" s="13"/>
      <c r="E26" s="13"/>
      <c r="F26" s="86" t="s">
        <v>10</v>
      </c>
      <c r="G26" s="13">
        <v>2.75</v>
      </c>
      <c r="H26" s="87"/>
      <c r="I26" s="11"/>
      <c r="J26" s="13"/>
      <c r="K26" s="13"/>
      <c r="L26" s="13"/>
      <c r="M26" s="13"/>
      <c r="N26" s="13">
        <v>2.75</v>
      </c>
    </row>
    <row r="27" spans="1:14" x14ac:dyDescent="0.3">
      <c r="A27" s="44">
        <f>SUM(A4:A26)</f>
        <v>83.77</v>
      </c>
      <c r="B27" s="45" t="s">
        <v>9</v>
      </c>
      <c r="C27" s="46">
        <f>SUM(C3:C26)</f>
        <v>4.8600000000000003</v>
      </c>
      <c r="D27" s="47"/>
      <c r="E27" s="46">
        <f>SUM(E3:E26)</f>
        <v>3.44</v>
      </c>
      <c r="F27" s="48"/>
      <c r="G27" s="46">
        <f>SUM(G3:G26)</f>
        <v>2.75</v>
      </c>
      <c r="H27" s="45"/>
      <c r="I27" s="49">
        <f>SUM(I3:I26)</f>
        <v>2.63</v>
      </c>
      <c r="J27" s="45"/>
      <c r="K27" s="49">
        <f>SUM(K3:K26)</f>
        <v>5.6499999999999995</v>
      </c>
      <c r="L27" s="47"/>
      <c r="M27" s="47"/>
      <c r="N27" s="50">
        <f>SUM(N3:N26)</f>
        <v>19.330000000000005</v>
      </c>
    </row>
    <row r="28" spans="1:14" x14ac:dyDescent="0.3">
      <c r="A28" s="1"/>
      <c r="B28" s="1"/>
      <c r="C28" s="1"/>
      <c r="D28" s="1"/>
      <c r="E28" s="1"/>
      <c r="G28" s="1"/>
      <c r="H28" s="1" t="s">
        <v>11</v>
      </c>
      <c r="I28" s="1"/>
      <c r="J28" s="52"/>
      <c r="K28" s="53">
        <f>N27</f>
        <v>19.330000000000005</v>
      </c>
      <c r="M28" s="1"/>
      <c r="N28" s="54">
        <f>N27*4.33</f>
        <v>83.698900000000023</v>
      </c>
    </row>
    <row r="29" spans="1:14" x14ac:dyDescent="0.3">
      <c r="A29" s="1"/>
      <c r="B29" s="1"/>
      <c r="C29" s="1"/>
      <c r="D29" t="s">
        <v>28</v>
      </c>
      <c r="E29" s="1"/>
      <c r="F29" s="2"/>
      <c r="G29" s="1"/>
      <c r="I29" s="1"/>
      <c r="J29" s="52"/>
      <c r="L29" s="54"/>
      <c r="M29" s="54"/>
      <c r="N29" s="1"/>
    </row>
    <row r="30" spans="1:14" x14ac:dyDescent="0.3">
      <c r="D30" s="51">
        <v>44473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4" workbookViewId="0">
      <selection activeCell="Q17" sqref="Q17"/>
    </sheetView>
  </sheetViews>
  <sheetFormatPr baseColWidth="10" defaultRowHeight="14.4" x14ac:dyDescent="0.3"/>
  <cols>
    <col min="1" max="1" width="6.33203125" customWidth="1"/>
    <col min="2" max="2" width="14.88671875" customWidth="1"/>
    <col min="3" max="3" width="5.5546875" customWidth="1"/>
    <col min="4" max="4" width="14.109375" customWidth="1"/>
    <col min="5" max="5" width="5.6640625" customWidth="1"/>
    <col min="7" max="7" width="4.88671875" customWidth="1"/>
    <col min="8" max="8" width="22.6640625" customWidth="1"/>
    <col min="9" max="9" width="5.5546875" customWidth="1"/>
    <col min="10" max="10" width="21.5546875" customWidth="1"/>
    <col min="11" max="11" width="5.6640625" customWidth="1"/>
    <col min="13" max="13" width="6.44140625" customWidth="1"/>
    <col min="14" max="14" width="5.441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65.25" customHeight="1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80" t="s">
        <v>30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2.5" customHeight="1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48.6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80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27.75" customHeight="1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34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25.5" customHeight="1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40.5" customHeight="1" x14ac:dyDescent="0.3">
      <c r="A13" s="75">
        <v>2</v>
      </c>
      <c r="B13" s="65"/>
      <c r="C13" s="66"/>
      <c r="D13" s="65"/>
      <c r="E13" s="67"/>
      <c r="F13" s="65"/>
      <c r="G13" s="67"/>
      <c r="H13" s="65" t="s">
        <v>26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32.25" customHeight="1" x14ac:dyDescent="0.3">
      <c r="A14" s="75">
        <v>2</v>
      </c>
      <c r="B14" s="65"/>
      <c r="C14" s="66"/>
      <c r="D14" s="69"/>
      <c r="E14" s="67"/>
      <c r="F14" s="69"/>
      <c r="G14" s="67"/>
      <c r="H14" s="65" t="s">
        <v>23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33.75" customHeight="1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36" customHeight="1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58.5" customHeight="1" x14ac:dyDescent="0.3">
      <c r="A17" s="58"/>
      <c r="B17" s="56"/>
      <c r="C17" s="57"/>
      <c r="D17" s="62"/>
      <c r="E17" s="63"/>
      <c r="F17" s="62"/>
      <c r="G17" s="64"/>
      <c r="H17" s="79" t="s">
        <v>29</v>
      </c>
      <c r="I17" s="59"/>
      <c r="J17" s="56"/>
      <c r="K17" s="59"/>
      <c r="L17" s="56"/>
      <c r="M17" s="56"/>
      <c r="N17" s="59"/>
    </row>
    <row r="18" spans="1:14" ht="16.5" customHeight="1" x14ac:dyDescent="0.3">
      <c r="A18" s="58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ht="16.5" customHeight="1" x14ac:dyDescent="0.3">
      <c r="A19" s="82">
        <v>4.33</v>
      </c>
      <c r="B19" s="35"/>
      <c r="C19" s="36"/>
      <c r="D19" s="83" t="s">
        <v>32</v>
      </c>
      <c r="E19" s="60"/>
      <c r="F19" s="83"/>
      <c r="G19" s="61"/>
      <c r="H19" s="83"/>
      <c r="I19" s="37"/>
      <c r="J19" s="35" t="s">
        <v>33</v>
      </c>
      <c r="K19" s="37">
        <v>1</v>
      </c>
      <c r="L19" s="83"/>
      <c r="M19" s="35"/>
      <c r="N19" s="10">
        <v>1</v>
      </c>
    </row>
    <row r="20" spans="1:14" x14ac:dyDescent="0.3">
      <c r="A20" s="76"/>
      <c r="B20" s="38"/>
      <c r="C20" s="39"/>
      <c r="D20" s="40"/>
      <c r="E20" s="41"/>
      <c r="F20" s="40"/>
      <c r="G20" s="42"/>
      <c r="H20" s="38"/>
      <c r="I20" s="43"/>
      <c r="J20" s="38"/>
      <c r="K20" s="43"/>
      <c r="L20" s="38"/>
      <c r="M20" s="38"/>
      <c r="N20" s="43"/>
    </row>
    <row r="21" spans="1:14" x14ac:dyDescent="0.3">
      <c r="A21" s="58"/>
      <c r="B21" s="35"/>
      <c r="C21" s="36"/>
      <c r="D21" s="83"/>
      <c r="E21" s="60"/>
      <c r="F21" s="83"/>
      <c r="G21" s="61"/>
      <c r="H21" s="35"/>
      <c r="I21" s="37"/>
      <c r="J21" s="35"/>
      <c r="K21" s="37"/>
      <c r="L21" s="35"/>
      <c r="M21" s="35"/>
      <c r="N21" s="37"/>
    </row>
    <row r="22" spans="1:14" x14ac:dyDescent="0.3">
      <c r="A22" s="76"/>
      <c r="B22" s="38"/>
      <c r="C22" s="39"/>
      <c r="D22" s="40"/>
      <c r="E22" s="41"/>
      <c r="F22" s="40"/>
      <c r="G22" s="42"/>
      <c r="H22" s="38"/>
      <c r="I22" s="43"/>
      <c r="J22" s="38"/>
      <c r="K22" s="43"/>
      <c r="L22" s="38"/>
      <c r="M22" s="38"/>
      <c r="N22" s="43"/>
    </row>
    <row r="23" spans="1:14" x14ac:dyDescent="0.3">
      <c r="A23" s="58"/>
      <c r="B23" s="35"/>
      <c r="C23" s="36"/>
      <c r="D23" s="83"/>
      <c r="E23" s="60"/>
      <c r="F23" s="83"/>
      <c r="G23" s="61"/>
      <c r="H23" s="35"/>
      <c r="I23" s="37"/>
      <c r="J23" s="35"/>
      <c r="K23" s="37"/>
      <c r="L23" s="35"/>
      <c r="M23" s="35"/>
      <c r="N23" s="37"/>
    </row>
    <row r="24" spans="1:14" x14ac:dyDescent="0.3">
      <c r="A24" s="77"/>
      <c r="B24" s="38"/>
      <c r="C24" s="39"/>
      <c r="D24" s="40"/>
      <c r="E24" s="41"/>
      <c r="F24" s="40"/>
      <c r="G24" s="42"/>
      <c r="H24" s="38"/>
      <c r="I24" s="43"/>
      <c r="J24" s="38"/>
      <c r="K24" s="43"/>
      <c r="L24" s="38"/>
      <c r="M24" s="38"/>
      <c r="N24" s="43"/>
    </row>
    <row r="25" spans="1:14" x14ac:dyDescent="0.3">
      <c r="A25" s="44">
        <f>SUM(A3:A20)</f>
        <v>63.120000000000005</v>
      </c>
      <c r="B25" s="45" t="s">
        <v>9</v>
      </c>
      <c r="C25" s="46">
        <f>SUM(C3:C20)</f>
        <v>4</v>
      </c>
      <c r="D25" s="47"/>
      <c r="E25" s="46">
        <f>SUM(E3:E20)</f>
        <v>3</v>
      </c>
      <c r="F25" s="48"/>
      <c r="G25" s="46">
        <v>1</v>
      </c>
      <c r="H25" s="45"/>
      <c r="I25" s="49">
        <f>SUM(I3:I20)</f>
        <v>2.63</v>
      </c>
      <c r="J25" s="45"/>
      <c r="K25" s="49">
        <f>SUM(K3:K20)</f>
        <v>4.9399999999999995</v>
      </c>
      <c r="L25" s="47"/>
      <c r="M25" s="47"/>
      <c r="N25" s="50">
        <f>SUM(N3:N20)</f>
        <v>14.570000000000004</v>
      </c>
    </row>
    <row r="26" spans="1:14" x14ac:dyDescent="0.3">
      <c r="A26" s="1"/>
      <c r="B26" s="1"/>
      <c r="C26" s="1"/>
      <c r="D26" s="1"/>
      <c r="E26" s="1"/>
      <c r="F26" s="51" t="s">
        <v>31</v>
      </c>
      <c r="G26" s="1"/>
      <c r="H26" s="1" t="s">
        <v>11</v>
      </c>
      <c r="I26" s="1"/>
      <c r="J26" s="52"/>
      <c r="K26" s="53">
        <f>N25</f>
        <v>14.570000000000004</v>
      </c>
      <c r="M26" s="1"/>
      <c r="N26" s="54">
        <f>N25*4.33</f>
        <v>63.088100000000018</v>
      </c>
    </row>
    <row r="27" spans="1:14" x14ac:dyDescent="0.3">
      <c r="A27" s="1"/>
      <c r="B27" s="1"/>
      <c r="C27" s="1"/>
      <c r="D27" s="1"/>
      <c r="E27" s="1"/>
      <c r="F27" s="2"/>
      <c r="G27" s="1"/>
      <c r="I27" s="1"/>
      <c r="J27" s="52"/>
      <c r="L27" s="54"/>
      <c r="M27" s="54"/>
      <c r="N27" s="1"/>
    </row>
    <row r="28" spans="1:14" x14ac:dyDescent="0.3">
      <c r="D28" t="s">
        <v>28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0" workbookViewId="0">
      <selection activeCell="A20" sqref="A20:N21"/>
    </sheetView>
  </sheetViews>
  <sheetFormatPr baseColWidth="10" defaultRowHeight="14.4" x14ac:dyDescent="0.3"/>
  <cols>
    <col min="1" max="1" width="6.33203125" customWidth="1"/>
    <col min="2" max="2" width="18.33203125" customWidth="1"/>
    <col min="3" max="3" width="4.88671875" customWidth="1"/>
    <col min="4" max="4" width="18.33203125" customWidth="1"/>
    <col min="5" max="5" width="4" customWidth="1"/>
    <col min="6" max="6" width="17.6640625" customWidth="1"/>
    <col min="7" max="7" width="5" customWidth="1"/>
    <col min="8" max="8" width="20.88671875" customWidth="1"/>
    <col min="9" max="9" width="4.6640625" customWidth="1"/>
    <col min="10" max="10" width="22.33203125" customWidth="1"/>
    <col min="11" max="11" width="5" customWidth="1"/>
    <col min="12" max="12" width="10" customWidth="1"/>
    <col min="13" max="13" width="5.44140625" customWidth="1"/>
    <col min="14" max="14" width="4.66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56.25" customHeight="1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80" t="s">
        <v>30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1.6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68.25" customHeight="1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80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21.6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34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21.75" customHeight="1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36" x14ac:dyDescent="0.3">
      <c r="A13" s="75">
        <v>2</v>
      </c>
      <c r="B13" s="65"/>
      <c r="C13" s="66"/>
      <c r="D13" s="65"/>
      <c r="E13" s="67"/>
      <c r="F13" s="65"/>
      <c r="G13" s="67"/>
      <c r="H13" s="65" t="s">
        <v>26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24" x14ac:dyDescent="0.3">
      <c r="A14" s="75">
        <v>2</v>
      </c>
      <c r="B14" s="65"/>
      <c r="C14" s="66"/>
      <c r="D14" s="69"/>
      <c r="E14" s="67"/>
      <c r="F14" s="69"/>
      <c r="G14" s="67"/>
      <c r="H14" s="65" t="s">
        <v>23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23.4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31.2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46.8" x14ac:dyDescent="0.3">
      <c r="A17" s="58"/>
      <c r="B17" s="56"/>
      <c r="C17" s="57"/>
      <c r="D17" s="62"/>
      <c r="E17" s="63"/>
      <c r="F17" s="62"/>
      <c r="G17" s="64"/>
      <c r="H17" s="79" t="s">
        <v>29</v>
      </c>
      <c r="I17" s="59"/>
      <c r="J17" s="56"/>
      <c r="K17" s="59"/>
      <c r="L17" s="56"/>
      <c r="M17" s="56"/>
      <c r="N17" s="59"/>
    </row>
    <row r="18" spans="1:14" ht="15.6" x14ac:dyDescent="0.3">
      <c r="A18" s="58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16">
        <f>C18+E18+G18+I18+K18</f>
        <v>1.25</v>
      </c>
    </row>
    <row r="19" spans="1:14" x14ac:dyDescent="0.3">
      <c r="A19" s="77"/>
      <c r="B19" s="56"/>
      <c r="C19" s="57"/>
      <c r="D19" s="62"/>
      <c r="E19" s="63"/>
      <c r="F19" s="62"/>
      <c r="G19" s="64"/>
      <c r="H19" s="56"/>
      <c r="I19" s="59"/>
      <c r="J19" s="56"/>
      <c r="K19" s="59"/>
      <c r="L19" s="56"/>
      <c r="M19" s="56"/>
      <c r="N19" s="59"/>
    </row>
    <row r="20" spans="1:14" ht="32.25" customHeight="1" x14ac:dyDescent="0.3">
      <c r="A20" s="58"/>
      <c r="B20" s="35" t="s">
        <v>24</v>
      </c>
      <c r="C20" s="36"/>
      <c r="D20" s="35" t="s">
        <v>24</v>
      </c>
      <c r="E20" s="60"/>
      <c r="F20" s="35" t="s">
        <v>24</v>
      </c>
      <c r="G20" s="61"/>
      <c r="H20" s="35" t="s">
        <v>24</v>
      </c>
      <c r="I20" s="37"/>
      <c r="J20" s="35" t="s">
        <v>24</v>
      </c>
      <c r="K20" s="37"/>
      <c r="L20" s="35" t="s">
        <v>24</v>
      </c>
      <c r="M20" s="35"/>
      <c r="N20" s="37"/>
    </row>
    <row r="21" spans="1:14" x14ac:dyDescent="0.3">
      <c r="A21" s="77">
        <v>25.98</v>
      </c>
      <c r="B21" s="38"/>
      <c r="C21" s="39">
        <v>1</v>
      </c>
      <c r="D21" s="40"/>
      <c r="E21" s="46">
        <v>1</v>
      </c>
      <c r="F21" s="40"/>
      <c r="G21" s="39">
        <v>1</v>
      </c>
      <c r="H21" s="38"/>
      <c r="I21" s="43">
        <v>1</v>
      </c>
      <c r="J21" s="38"/>
      <c r="K21" s="43">
        <v>1</v>
      </c>
      <c r="L21" s="38"/>
      <c r="M21" s="38">
        <v>1</v>
      </c>
      <c r="N21" s="43">
        <f>M21+K21+I21+G21+E21+C21</f>
        <v>6</v>
      </c>
    </row>
    <row r="22" spans="1:14" x14ac:dyDescent="0.3">
      <c r="A22" s="44">
        <f>SUM(A3:A21)</f>
        <v>84.77000000000001</v>
      </c>
      <c r="B22" s="45" t="s">
        <v>9</v>
      </c>
      <c r="C22" s="46">
        <f>SUM(C3:C21)</f>
        <v>5</v>
      </c>
      <c r="D22" s="47"/>
      <c r="E22" s="46">
        <f>SUM(E3:E21)</f>
        <v>4</v>
      </c>
      <c r="F22" s="48"/>
      <c r="G22" s="46">
        <v>1</v>
      </c>
      <c r="H22" s="45"/>
      <c r="I22" s="49">
        <f>SUM(I3:I21)</f>
        <v>3.63</v>
      </c>
      <c r="J22" s="45"/>
      <c r="K22" s="49">
        <f>SUM(K3:K21)</f>
        <v>4.9399999999999995</v>
      </c>
      <c r="L22" s="47"/>
      <c r="M22" s="47">
        <v>1</v>
      </c>
      <c r="N22" s="50">
        <f>SUM(N3:N21)</f>
        <v>19.570000000000004</v>
      </c>
    </row>
    <row r="23" spans="1:14" x14ac:dyDescent="0.3">
      <c r="A23" s="1"/>
      <c r="B23" s="1"/>
      <c r="C23" s="1"/>
      <c r="D23" s="1"/>
      <c r="E23" s="1"/>
      <c r="F23" s="51">
        <v>44456</v>
      </c>
      <c r="G23" s="1"/>
      <c r="H23" s="1" t="s">
        <v>11</v>
      </c>
      <c r="I23" s="1"/>
      <c r="J23" s="52"/>
      <c r="K23" s="53">
        <f>N22</f>
        <v>19.570000000000004</v>
      </c>
      <c r="M23" s="1"/>
      <c r="N23" s="54">
        <f>N22*4.33</f>
        <v>84.738100000000017</v>
      </c>
    </row>
    <row r="24" spans="1:14" x14ac:dyDescent="0.3">
      <c r="A24" s="1"/>
      <c r="B24" s="1"/>
      <c r="C24" s="1"/>
      <c r="D24" s="1"/>
      <c r="E24" s="1"/>
      <c r="F24" s="2"/>
      <c r="G24" s="1"/>
      <c r="I24" s="1"/>
      <c r="J24" s="52"/>
      <c r="L24" s="54"/>
      <c r="M24" s="54"/>
      <c r="N24" s="1"/>
    </row>
    <row r="25" spans="1:14" x14ac:dyDescent="0.3">
      <c r="D25" t="s">
        <v>28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9" workbookViewId="0">
      <selection sqref="A1:N30"/>
    </sheetView>
  </sheetViews>
  <sheetFormatPr baseColWidth="10" defaultRowHeight="14.4" x14ac:dyDescent="0.3"/>
  <cols>
    <col min="1" max="1" width="8.44140625" customWidth="1"/>
    <col min="2" max="2" width="14.5546875" customWidth="1"/>
    <col min="3" max="3" width="8" customWidth="1"/>
    <col min="5" max="5" width="7.5546875" customWidth="1"/>
    <col min="7" max="7" width="8.109375" customWidth="1"/>
    <col min="9" max="9" width="8" customWidth="1"/>
    <col min="11" max="11" width="8.5546875" customWidth="1"/>
    <col min="12" max="12" width="8.33203125" customWidth="1"/>
    <col min="13" max="13" width="6.109375" customWidth="1"/>
    <col min="14" max="14" width="7.332031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.6" x14ac:dyDescent="0.3">
      <c r="A3" s="175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30.6" x14ac:dyDescent="0.3">
      <c r="A4" s="176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77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74.400000000000006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31.8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67.8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31.8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31.8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39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4" ht="23.4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4" ht="54.6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4" ht="70.2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4" ht="52.8" x14ac:dyDescent="0.3">
      <c r="A20" s="150"/>
      <c r="B20" s="56"/>
      <c r="C20" s="57"/>
      <c r="D20" s="62"/>
      <c r="E20" s="63"/>
      <c r="F20" s="62"/>
      <c r="G20" s="64"/>
      <c r="H20" s="126" t="s">
        <v>49</v>
      </c>
      <c r="I20" s="59"/>
      <c r="J20" s="56"/>
      <c r="K20" s="59"/>
      <c r="L20" s="56"/>
      <c r="M20" s="56"/>
      <c r="N20" s="59"/>
    </row>
    <row r="21" spans="1:14" ht="39" x14ac:dyDescent="0.3">
      <c r="A21" s="150">
        <v>5.42</v>
      </c>
      <c r="B21" s="56"/>
      <c r="C21" s="57"/>
      <c r="D21" s="62"/>
      <c r="E21" s="63"/>
      <c r="F21" s="62"/>
      <c r="G21" s="64"/>
      <c r="H21" s="62" t="s">
        <v>25</v>
      </c>
      <c r="I21" s="59">
        <v>1.25</v>
      </c>
      <c r="J21" s="56"/>
      <c r="K21" s="59"/>
      <c r="L21" s="56"/>
      <c r="M21" s="56"/>
      <c r="N21" s="81">
        <f>C21+E21+G21+I21+K21</f>
        <v>1.25</v>
      </c>
    </row>
    <row r="22" spans="1:14" x14ac:dyDescent="0.3">
      <c r="A22" s="151">
        <v>4.33</v>
      </c>
      <c r="B22" s="35"/>
      <c r="C22" s="36"/>
      <c r="D22" s="83"/>
      <c r="E22" s="60"/>
      <c r="F22" s="83"/>
      <c r="G22" s="61"/>
      <c r="H22" s="35" t="s">
        <v>33</v>
      </c>
      <c r="I22" s="37">
        <v>1</v>
      </c>
      <c r="J22" s="35"/>
      <c r="K22" s="37"/>
      <c r="L22" s="83"/>
      <c r="M22" s="35"/>
      <c r="N22" s="172">
        <f>C22+E22+G22+I22+K22</f>
        <v>1</v>
      </c>
    </row>
    <row r="23" spans="1:14" ht="21.6" x14ac:dyDescent="0.3">
      <c r="A23" s="5"/>
      <c r="B23" s="7"/>
      <c r="C23" s="7"/>
      <c r="D23" s="7"/>
      <c r="E23" s="7"/>
      <c r="F23" s="84" t="s">
        <v>38</v>
      </c>
      <c r="G23" s="7"/>
      <c r="H23" s="85"/>
      <c r="I23" s="5"/>
      <c r="J23" s="7"/>
      <c r="K23" s="7"/>
      <c r="L23" s="7"/>
      <c r="M23" s="7"/>
      <c r="N23" s="7"/>
    </row>
    <row r="24" spans="1:14" x14ac:dyDescent="0.3">
      <c r="A24" s="11">
        <v>11.91</v>
      </c>
      <c r="B24" s="13"/>
      <c r="C24" s="13"/>
      <c r="D24" s="13"/>
      <c r="E24" s="13"/>
      <c r="F24" s="86" t="s">
        <v>10</v>
      </c>
      <c r="G24" s="13">
        <v>2.75</v>
      </c>
      <c r="H24" s="87"/>
      <c r="I24" s="11"/>
      <c r="J24" s="13"/>
      <c r="K24" s="13"/>
      <c r="L24" s="13"/>
      <c r="M24" s="13"/>
      <c r="N24" s="13">
        <v>2.75</v>
      </c>
    </row>
    <row r="25" spans="1:14" ht="21.6" x14ac:dyDescent="0.3">
      <c r="A25" s="164"/>
      <c r="B25" s="146" t="s">
        <v>75</v>
      </c>
      <c r="C25" s="164"/>
      <c r="D25" s="178"/>
      <c r="E25" s="164"/>
      <c r="F25" s="179"/>
      <c r="G25" s="164"/>
      <c r="H25" s="180" t="s">
        <v>74</v>
      </c>
      <c r="I25" s="164"/>
      <c r="J25" s="178"/>
      <c r="K25" s="164"/>
      <c r="L25" s="144"/>
      <c r="M25" s="164"/>
      <c r="N25" s="10"/>
    </row>
    <row r="26" spans="1:14" x14ac:dyDescent="0.3">
      <c r="A26" s="161">
        <v>5.98</v>
      </c>
      <c r="B26" s="148"/>
      <c r="C26" s="161">
        <v>0.69</v>
      </c>
      <c r="D26" s="170"/>
      <c r="E26" s="161"/>
      <c r="F26" s="171"/>
      <c r="G26" s="161"/>
      <c r="H26" s="170"/>
      <c r="I26" s="161">
        <v>0.69</v>
      </c>
      <c r="J26" s="170"/>
      <c r="K26" s="161"/>
      <c r="L26" s="141"/>
      <c r="M26" s="161"/>
      <c r="N26" s="16">
        <v>1.38</v>
      </c>
    </row>
    <row r="27" spans="1:14" x14ac:dyDescent="0.3">
      <c r="A27" s="149">
        <f>SUM(A3:A26)</f>
        <v>150.28999999999996</v>
      </c>
      <c r="B27" s="111" t="s">
        <v>9</v>
      </c>
      <c r="C27" s="112">
        <f>SUM(C3:C26)</f>
        <v>8.69</v>
      </c>
      <c r="D27" s="113"/>
      <c r="E27" s="112">
        <f>SUM(E3:E22)</f>
        <v>5</v>
      </c>
      <c r="F27" s="114"/>
      <c r="G27" s="112">
        <f>SUM(G3:G24)</f>
        <v>6.75</v>
      </c>
      <c r="H27" s="115"/>
      <c r="I27" s="112">
        <f>SUM(I3:I26)</f>
        <v>6.32</v>
      </c>
      <c r="J27" s="111"/>
      <c r="K27" s="112">
        <f>SUM(K3:K22)</f>
        <v>7.9399999999999995</v>
      </c>
      <c r="L27" s="113"/>
      <c r="M27" s="112">
        <f>SUM(M6:M22)</f>
        <v>0</v>
      </c>
      <c r="N27" s="112">
        <f>SUM(N3:N26)</f>
        <v>34.70000000000001</v>
      </c>
    </row>
    <row r="28" spans="1:14" x14ac:dyDescent="0.3">
      <c r="A28" s="116"/>
      <c r="C28" s="116"/>
      <c r="D28" s="116"/>
      <c r="E28" s="116"/>
      <c r="F28" s="117"/>
      <c r="G28" s="116"/>
      <c r="H28" s="116" t="s">
        <v>11</v>
      </c>
      <c r="I28" s="116"/>
      <c r="J28" s="118"/>
      <c r="K28" s="119"/>
      <c r="L28" s="116"/>
      <c r="M28" s="116"/>
      <c r="N28" s="116"/>
    </row>
    <row r="29" spans="1:14" x14ac:dyDescent="0.3">
      <c r="A29" s="116"/>
      <c r="B29" s="116" t="s">
        <v>44</v>
      </c>
      <c r="D29" s="116"/>
      <c r="E29" s="116"/>
      <c r="F29" s="120">
        <v>44907</v>
      </c>
      <c r="G29" s="116"/>
      <c r="H29" s="116"/>
      <c r="I29" s="121"/>
      <c r="J29">
        <v>150.25</v>
      </c>
      <c r="K29" s="116"/>
      <c r="L29" s="119"/>
      <c r="M29" s="119"/>
      <c r="N29" s="116"/>
    </row>
    <row r="30" spans="1:14" x14ac:dyDescent="0.3">
      <c r="B30" s="116" t="s">
        <v>45</v>
      </c>
      <c r="C30" s="116" t="s">
        <v>27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6" workbookViewId="0">
      <selection activeCell="E44" sqref="E44"/>
    </sheetView>
  </sheetViews>
  <sheetFormatPr baseColWidth="10" defaultRowHeight="14.4" x14ac:dyDescent="0.3"/>
  <cols>
    <col min="2" max="2" width="15.33203125" customWidth="1"/>
    <col min="10" max="10" width="15.554687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48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124" t="s">
        <v>50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1.6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41.4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124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21.6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5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21.6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39" x14ac:dyDescent="0.3">
      <c r="A13" s="75">
        <v>2</v>
      </c>
      <c r="B13" s="65"/>
      <c r="C13" s="66"/>
      <c r="D13" s="65"/>
      <c r="E13" s="67"/>
      <c r="F13" s="65"/>
      <c r="G13" s="67"/>
      <c r="H13" s="166" t="s">
        <v>66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23.4" x14ac:dyDescent="0.3">
      <c r="A14" s="75">
        <v>2</v>
      </c>
      <c r="B14" s="65"/>
      <c r="C14" s="66"/>
      <c r="D14" s="69"/>
      <c r="E14" s="67"/>
      <c r="F14" s="69"/>
      <c r="G14" s="67"/>
      <c r="H14" s="166" t="s">
        <v>67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54.6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70.2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52.8" x14ac:dyDescent="0.3">
      <c r="A17" s="150"/>
      <c r="B17" s="56"/>
      <c r="C17" s="57"/>
      <c r="D17" s="62"/>
      <c r="E17" s="63"/>
      <c r="F17" s="62"/>
      <c r="G17" s="64"/>
      <c r="H17" s="126" t="s">
        <v>49</v>
      </c>
      <c r="I17" s="59"/>
      <c r="J17" s="56"/>
      <c r="K17" s="59"/>
      <c r="L17" s="56"/>
      <c r="M17" s="56"/>
      <c r="N17" s="59"/>
    </row>
    <row r="18" spans="1:14" ht="39" x14ac:dyDescent="0.3">
      <c r="A18" s="150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x14ac:dyDescent="0.3">
      <c r="A19" s="151">
        <v>4.33</v>
      </c>
      <c r="B19" s="35"/>
      <c r="C19" s="36"/>
      <c r="D19" s="83"/>
      <c r="E19" s="60"/>
      <c r="F19" s="83"/>
      <c r="G19" s="61"/>
      <c r="H19" s="35" t="s">
        <v>33</v>
      </c>
      <c r="I19" s="37">
        <v>1</v>
      </c>
      <c r="J19" s="35"/>
      <c r="K19" s="37"/>
      <c r="L19" s="83"/>
      <c r="M19" s="35"/>
      <c r="N19" s="172">
        <f>C19+E19+G19+I19+K19</f>
        <v>1</v>
      </c>
    </row>
    <row r="20" spans="1:14" ht="21.6" x14ac:dyDescent="0.3">
      <c r="A20" s="5"/>
      <c r="B20" s="7"/>
      <c r="C20" s="7"/>
      <c r="D20" s="7"/>
      <c r="E20" s="7"/>
      <c r="F20" s="84" t="s">
        <v>38</v>
      </c>
      <c r="G20" s="7"/>
      <c r="H20" s="85"/>
      <c r="I20" s="5"/>
      <c r="J20" s="7"/>
      <c r="K20" s="7"/>
      <c r="L20" s="7"/>
      <c r="M20" s="7"/>
      <c r="N20" s="7"/>
    </row>
    <row r="21" spans="1:14" x14ac:dyDescent="0.3">
      <c r="A21" s="11">
        <v>11.91</v>
      </c>
      <c r="B21" s="13"/>
      <c r="C21" s="13"/>
      <c r="D21" s="13"/>
      <c r="E21" s="13"/>
      <c r="F21" s="86" t="s">
        <v>10</v>
      </c>
      <c r="G21" s="13">
        <v>2.75</v>
      </c>
      <c r="H21" s="87"/>
      <c r="I21" s="11"/>
      <c r="J21" s="13"/>
      <c r="K21" s="13"/>
      <c r="L21" s="13"/>
      <c r="M21" s="13"/>
      <c r="N21" s="13">
        <v>2.75</v>
      </c>
    </row>
    <row r="22" spans="1:14" ht="21.6" x14ac:dyDescent="0.3">
      <c r="A22" s="164"/>
      <c r="B22" s="146" t="s">
        <v>75</v>
      </c>
      <c r="C22" s="164"/>
      <c r="D22" s="178"/>
      <c r="E22" s="164"/>
      <c r="F22" s="179"/>
      <c r="G22" s="164"/>
      <c r="H22" s="180" t="s">
        <v>74</v>
      </c>
      <c r="I22" s="164"/>
      <c r="J22" s="178"/>
      <c r="K22" s="164"/>
      <c r="L22" s="144"/>
      <c r="M22" s="164"/>
      <c r="N22" s="10"/>
    </row>
    <row r="23" spans="1:14" x14ac:dyDescent="0.3">
      <c r="A23" s="161">
        <v>5.98</v>
      </c>
      <c r="B23" s="148"/>
      <c r="C23" s="161">
        <v>0.69</v>
      </c>
      <c r="D23" s="170"/>
      <c r="E23" s="161"/>
      <c r="F23" s="171"/>
      <c r="G23" s="161"/>
      <c r="H23" s="170"/>
      <c r="I23" s="161">
        <v>0.69</v>
      </c>
      <c r="J23" s="170"/>
      <c r="K23" s="161"/>
      <c r="L23" s="141"/>
      <c r="M23" s="161"/>
      <c r="N23" s="16">
        <v>1.38</v>
      </c>
    </row>
    <row r="24" spans="1:14" x14ac:dyDescent="0.3">
      <c r="A24" s="149">
        <f>SUM(A3:A23)</f>
        <v>81.010000000000005</v>
      </c>
      <c r="B24" s="111" t="s">
        <v>9</v>
      </c>
      <c r="C24" s="112">
        <f>SUM(C3:C23)</f>
        <v>4.6899999999999995</v>
      </c>
      <c r="D24" s="113"/>
      <c r="E24" s="112">
        <f>SUM(E3:E19)</f>
        <v>3</v>
      </c>
      <c r="F24" s="114"/>
      <c r="G24" s="112">
        <f>SUM(G3:G21)</f>
        <v>2.75</v>
      </c>
      <c r="H24" s="115"/>
      <c r="I24" s="112">
        <f>SUM(I3:I23)</f>
        <v>4.32</v>
      </c>
      <c r="J24" s="111"/>
      <c r="K24" s="112">
        <f>SUM(K3:K19)</f>
        <v>3.94</v>
      </c>
      <c r="L24" s="113"/>
      <c r="M24" s="112">
        <f>SUM(M3:M19)</f>
        <v>0</v>
      </c>
      <c r="N24" s="112">
        <f>SUM(N3:N23)</f>
        <v>18.700000000000003</v>
      </c>
    </row>
    <row r="25" spans="1:14" x14ac:dyDescent="0.3">
      <c r="A25" s="116"/>
      <c r="C25" s="116"/>
      <c r="D25" s="116"/>
      <c r="E25" s="116"/>
      <c r="F25" s="117"/>
      <c r="G25" s="116"/>
      <c r="H25" s="116" t="s">
        <v>11</v>
      </c>
      <c r="I25" s="116"/>
      <c r="J25" s="118"/>
      <c r="K25" s="119"/>
      <c r="L25" s="116"/>
      <c r="M25" s="116"/>
      <c r="N25" s="116"/>
    </row>
    <row r="26" spans="1:14" x14ac:dyDescent="0.3">
      <c r="A26" s="116"/>
      <c r="B26" s="116" t="s">
        <v>44</v>
      </c>
      <c r="D26" s="116"/>
      <c r="E26" s="116"/>
      <c r="F26" s="120">
        <v>44898</v>
      </c>
      <c r="G26" s="116"/>
      <c r="H26" s="116"/>
      <c r="I26" s="121"/>
      <c r="J26">
        <v>150.25</v>
      </c>
      <c r="K26" s="116"/>
      <c r="L26" s="119"/>
      <c r="M26" s="119"/>
      <c r="N26" s="116"/>
    </row>
    <row r="27" spans="1:14" x14ac:dyDescent="0.3">
      <c r="B27" s="116" t="s">
        <v>45</v>
      </c>
      <c r="C27" s="116" t="s">
        <v>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4.4" x14ac:dyDescent="0.3"/>
  <cols>
    <col min="1" max="1" width="8.5546875" customWidth="1"/>
    <col min="2" max="2" width="14.88671875" customWidth="1"/>
    <col min="3" max="3" width="7.6640625" customWidth="1"/>
    <col min="5" max="5" width="7.44140625" customWidth="1"/>
    <col min="7" max="7" width="7.6640625" customWidth="1"/>
    <col min="9" max="9" width="7.44140625" customWidth="1"/>
    <col min="10" max="10" width="16.5546875" customWidth="1"/>
    <col min="11" max="11" width="6.88671875" customWidth="1"/>
    <col min="12" max="12" width="7.33203125" customWidth="1"/>
    <col min="13" max="13" width="5" customWidth="1"/>
    <col min="14" max="14" width="7.10937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.6" x14ac:dyDescent="0.3">
      <c r="A3" s="175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30.6" x14ac:dyDescent="0.3">
      <c r="A4" s="176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77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48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21.6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41.4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21.6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21.6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39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4" ht="23.4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4" ht="54.6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4" ht="70.2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4" ht="52.8" x14ac:dyDescent="0.3">
      <c r="A20" s="150"/>
      <c r="B20" s="56"/>
      <c r="C20" s="57"/>
      <c r="D20" s="62"/>
      <c r="E20" s="63"/>
      <c r="F20" s="62"/>
      <c r="G20" s="64"/>
      <c r="H20" s="126" t="s">
        <v>49</v>
      </c>
      <c r="I20" s="59"/>
      <c r="J20" s="56"/>
      <c r="K20" s="59"/>
      <c r="L20" s="56"/>
      <c r="M20" s="56"/>
      <c r="N20" s="59"/>
    </row>
    <row r="21" spans="1:14" ht="39" x14ac:dyDescent="0.3">
      <c r="A21" s="150">
        <v>5.42</v>
      </c>
      <c r="B21" s="56"/>
      <c r="C21" s="57"/>
      <c r="D21" s="62"/>
      <c r="E21" s="63"/>
      <c r="F21" s="62"/>
      <c r="G21" s="64"/>
      <c r="H21" s="62" t="s">
        <v>25</v>
      </c>
      <c r="I21" s="59">
        <v>1.25</v>
      </c>
      <c r="J21" s="56"/>
      <c r="K21" s="59"/>
      <c r="L21" s="56"/>
      <c r="M21" s="56"/>
      <c r="N21" s="81">
        <f>C21+E21+G21+I21+K21</f>
        <v>1.25</v>
      </c>
    </row>
    <row r="22" spans="1:14" x14ac:dyDescent="0.3">
      <c r="A22" s="151">
        <v>4.33</v>
      </c>
      <c r="B22" s="35"/>
      <c r="C22" s="36"/>
      <c r="D22" s="83"/>
      <c r="E22" s="60"/>
      <c r="F22" s="83"/>
      <c r="G22" s="61"/>
      <c r="H22" s="35" t="s">
        <v>33</v>
      </c>
      <c r="I22" s="37">
        <v>1</v>
      </c>
      <c r="J22" s="35"/>
      <c r="K22" s="37"/>
      <c r="L22" s="83"/>
      <c r="M22" s="35"/>
      <c r="N22" s="172">
        <f>C22+E22+G22+I22+K22</f>
        <v>1</v>
      </c>
    </row>
    <row r="23" spans="1:14" ht="21.6" x14ac:dyDescent="0.3">
      <c r="A23" s="5"/>
      <c r="B23" s="7"/>
      <c r="C23" s="7"/>
      <c r="D23" s="7"/>
      <c r="E23" s="7"/>
      <c r="F23" s="84" t="s">
        <v>38</v>
      </c>
      <c r="G23" s="7"/>
      <c r="H23" s="85"/>
      <c r="I23" s="5"/>
      <c r="J23" s="7"/>
      <c r="K23" s="7"/>
      <c r="L23" s="7"/>
      <c r="M23" s="7"/>
      <c r="N23" s="7"/>
    </row>
    <row r="24" spans="1:14" x14ac:dyDescent="0.3">
      <c r="A24" s="11">
        <v>11.91</v>
      </c>
      <c r="B24" s="13"/>
      <c r="C24" s="13"/>
      <c r="D24" s="13"/>
      <c r="E24" s="13"/>
      <c r="F24" s="86" t="s">
        <v>10</v>
      </c>
      <c r="G24" s="13">
        <v>2.75</v>
      </c>
      <c r="H24" s="87"/>
      <c r="I24" s="11"/>
      <c r="J24" s="13"/>
      <c r="K24" s="13"/>
      <c r="L24" s="13"/>
      <c r="M24" s="13"/>
      <c r="N24" s="13">
        <v>2.75</v>
      </c>
    </row>
    <row r="25" spans="1:14" ht="21.6" x14ac:dyDescent="0.3">
      <c r="A25" s="164"/>
      <c r="B25" s="146" t="s">
        <v>75</v>
      </c>
      <c r="C25" s="164"/>
      <c r="D25" s="178"/>
      <c r="E25" s="164"/>
      <c r="F25" s="179"/>
      <c r="G25" s="164"/>
      <c r="H25" s="180" t="s">
        <v>74</v>
      </c>
      <c r="I25" s="164"/>
      <c r="J25" s="178"/>
      <c r="K25" s="164"/>
      <c r="L25" s="144"/>
      <c r="M25" s="164"/>
      <c r="N25" s="10"/>
    </row>
    <row r="26" spans="1:14" x14ac:dyDescent="0.3">
      <c r="A26" s="161">
        <v>5.98</v>
      </c>
      <c r="B26" s="148"/>
      <c r="C26" s="161">
        <v>0.69</v>
      </c>
      <c r="D26" s="170"/>
      <c r="E26" s="161"/>
      <c r="F26" s="171"/>
      <c r="G26" s="161"/>
      <c r="H26" s="170"/>
      <c r="I26" s="161">
        <v>0.69</v>
      </c>
      <c r="J26" s="170"/>
      <c r="K26" s="161"/>
      <c r="L26" s="141"/>
      <c r="M26" s="161"/>
      <c r="N26" s="16">
        <v>1.38</v>
      </c>
    </row>
    <row r="27" spans="1:14" x14ac:dyDescent="0.3">
      <c r="A27" s="149">
        <f>SUM(A3:A26)</f>
        <v>150.28999999999996</v>
      </c>
      <c r="B27" s="111" t="s">
        <v>9</v>
      </c>
      <c r="C27" s="112">
        <f>SUM(C3:C26)</f>
        <v>8.69</v>
      </c>
      <c r="D27" s="113"/>
      <c r="E27" s="112">
        <f>SUM(E3:E22)</f>
        <v>5</v>
      </c>
      <c r="F27" s="114"/>
      <c r="G27" s="112">
        <f>SUM(G3:G24)</f>
        <v>6.75</v>
      </c>
      <c r="H27" s="115"/>
      <c r="I27" s="112">
        <f>SUM(I3:I26)</f>
        <v>6.32</v>
      </c>
      <c r="J27" s="111"/>
      <c r="K27" s="112">
        <f>SUM(K3:K22)</f>
        <v>7.9399999999999995</v>
      </c>
      <c r="L27" s="113"/>
      <c r="M27" s="112">
        <f>SUM(M6:M22)</f>
        <v>0</v>
      </c>
      <c r="N27" s="112">
        <f>SUM(N3:N26)</f>
        <v>34.70000000000001</v>
      </c>
    </row>
    <row r="28" spans="1:14" x14ac:dyDescent="0.3">
      <c r="A28" s="116"/>
      <c r="C28" s="116"/>
      <c r="D28" s="116"/>
      <c r="E28" s="116"/>
      <c r="F28" s="117"/>
      <c r="G28" s="116"/>
      <c r="H28" s="116" t="s">
        <v>11</v>
      </c>
      <c r="I28" s="116"/>
      <c r="J28" s="118"/>
      <c r="K28" s="119"/>
      <c r="L28" s="116"/>
      <c r="M28" s="116"/>
      <c r="N28" s="116"/>
    </row>
    <row r="29" spans="1:14" x14ac:dyDescent="0.3">
      <c r="A29" s="116"/>
      <c r="B29" s="116" t="s">
        <v>44</v>
      </c>
      <c r="D29" s="116"/>
      <c r="E29" s="116"/>
      <c r="F29" s="120">
        <v>44835</v>
      </c>
      <c r="G29" s="116"/>
      <c r="H29" s="116"/>
      <c r="I29" s="121"/>
      <c r="J29">
        <v>150.25</v>
      </c>
      <c r="K29" s="116"/>
      <c r="L29" s="119"/>
      <c r="M29" s="119"/>
      <c r="N29" s="116"/>
    </row>
    <row r="30" spans="1:14" x14ac:dyDescent="0.3">
      <c r="B30" s="116" t="s">
        <v>45</v>
      </c>
      <c r="C30" s="116" t="s">
        <v>27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4" workbookViewId="0">
      <selection activeCell="A23" sqref="A23:N24"/>
    </sheetView>
  </sheetViews>
  <sheetFormatPr baseColWidth="10" defaultRowHeight="14.4" x14ac:dyDescent="0.3"/>
  <cols>
    <col min="1" max="1" width="7.88671875" customWidth="1"/>
    <col min="2" max="2" width="13.5546875" customWidth="1"/>
    <col min="3" max="3" width="7.109375" customWidth="1"/>
    <col min="4" max="4" width="14.33203125" customWidth="1"/>
    <col min="5" max="5" width="7.5546875" customWidth="1"/>
    <col min="7" max="7" width="7.5546875" customWidth="1"/>
    <col min="9" max="9" width="6.6640625" customWidth="1"/>
    <col min="10" max="10" width="13.6640625" customWidth="1"/>
    <col min="11" max="11" width="8.6640625" customWidth="1"/>
    <col min="12" max="12" width="4.33203125" customWidth="1"/>
    <col min="13" max="13" width="6.6640625" customWidth="1"/>
    <col min="14" max="14" width="8.332031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.6" x14ac:dyDescent="0.3">
      <c r="A3" s="175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30.6" x14ac:dyDescent="0.3">
      <c r="A4" s="176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77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54.6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21.6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54.6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21.6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21.6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39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4" ht="23.4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4" ht="54.6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4" ht="70.2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4" ht="52.8" x14ac:dyDescent="0.3">
      <c r="A20" s="150"/>
      <c r="B20" s="56"/>
      <c r="C20" s="57"/>
      <c r="D20" s="62"/>
      <c r="E20" s="63"/>
      <c r="F20" s="62"/>
      <c r="G20" s="64"/>
      <c r="H20" s="126" t="s">
        <v>49</v>
      </c>
      <c r="I20" s="59"/>
      <c r="J20" s="56"/>
      <c r="K20" s="59"/>
      <c r="L20" s="56"/>
      <c r="M20" s="56"/>
      <c r="N20" s="59"/>
    </row>
    <row r="21" spans="1:14" ht="39" x14ac:dyDescent="0.3">
      <c r="A21" s="150">
        <v>5.42</v>
      </c>
      <c r="B21" s="56"/>
      <c r="C21" s="57"/>
      <c r="D21" s="62"/>
      <c r="E21" s="63"/>
      <c r="F21" s="62"/>
      <c r="G21" s="64"/>
      <c r="H21" s="62" t="s">
        <v>25</v>
      </c>
      <c r="I21" s="59">
        <v>1.25</v>
      </c>
      <c r="J21" s="56"/>
      <c r="K21" s="59"/>
      <c r="L21" s="56"/>
      <c r="M21" s="56"/>
      <c r="N21" s="81">
        <f>C21+E21+G21+I21+K21</f>
        <v>1.25</v>
      </c>
    </row>
    <row r="22" spans="1:14" x14ac:dyDescent="0.3">
      <c r="A22" s="151">
        <v>4.33</v>
      </c>
      <c r="B22" s="35"/>
      <c r="C22" s="36"/>
      <c r="D22" s="83"/>
      <c r="E22" s="60"/>
      <c r="F22" s="83"/>
      <c r="G22" s="61"/>
      <c r="H22" s="35" t="s">
        <v>33</v>
      </c>
      <c r="I22" s="37">
        <v>1</v>
      </c>
      <c r="J22" s="35"/>
      <c r="K22" s="37"/>
      <c r="L22" s="83"/>
      <c r="M22" s="35"/>
      <c r="N22" s="172">
        <f>C22+E22+G22+I22+K22</f>
        <v>1</v>
      </c>
    </row>
    <row r="23" spans="1:14" ht="21.6" x14ac:dyDescent="0.3">
      <c r="A23" s="5"/>
      <c r="B23" s="7"/>
      <c r="C23" s="7"/>
      <c r="D23" s="7"/>
      <c r="E23" s="7"/>
      <c r="F23" s="84" t="s">
        <v>38</v>
      </c>
      <c r="G23" s="7"/>
      <c r="H23" s="85"/>
      <c r="I23" s="5"/>
      <c r="J23" s="7"/>
      <c r="K23" s="7"/>
      <c r="L23" s="7"/>
      <c r="M23" s="7"/>
      <c r="N23" s="7"/>
    </row>
    <row r="24" spans="1:14" x14ac:dyDescent="0.3">
      <c r="A24" s="11">
        <v>11.91</v>
      </c>
      <c r="B24" s="13"/>
      <c r="C24" s="13"/>
      <c r="D24" s="13"/>
      <c r="E24" s="13"/>
      <c r="F24" s="86" t="s">
        <v>10</v>
      </c>
      <c r="G24" s="13">
        <v>2.75</v>
      </c>
      <c r="H24" s="87"/>
      <c r="I24" s="11"/>
      <c r="J24" s="13"/>
      <c r="K24" s="13"/>
      <c r="L24" s="13"/>
      <c r="M24" s="13"/>
      <c r="N24" s="13">
        <v>2.75</v>
      </c>
    </row>
    <row r="25" spans="1:14" ht="21.6" x14ac:dyDescent="0.3">
      <c r="A25" s="156"/>
      <c r="B25" s="147"/>
      <c r="C25" s="156"/>
      <c r="D25" s="167"/>
      <c r="E25" s="156"/>
      <c r="F25" s="168"/>
      <c r="G25" s="156"/>
      <c r="H25" s="167" t="s">
        <v>70</v>
      </c>
      <c r="I25" s="156"/>
      <c r="J25" s="167"/>
      <c r="K25" s="156"/>
      <c r="L25" s="169"/>
      <c r="M25" s="156"/>
      <c r="N25" s="156"/>
    </row>
    <row r="26" spans="1:14" x14ac:dyDescent="0.3">
      <c r="A26" s="161">
        <v>5</v>
      </c>
      <c r="B26" s="148"/>
      <c r="C26" s="161"/>
      <c r="D26" s="170"/>
      <c r="E26" s="161"/>
      <c r="F26" s="171"/>
      <c r="G26" s="161"/>
      <c r="H26" s="170" t="s">
        <v>10</v>
      </c>
      <c r="I26" s="161">
        <v>1.1499999999999999</v>
      </c>
      <c r="J26" s="170"/>
      <c r="K26" s="161"/>
      <c r="L26" s="141"/>
      <c r="M26" s="161"/>
      <c r="N26" s="13">
        <f>I26</f>
        <v>1.1499999999999999</v>
      </c>
    </row>
    <row r="27" spans="1:14" x14ac:dyDescent="0.3">
      <c r="A27" s="149">
        <f>SUM(A3:A26)</f>
        <v>149.30999999999997</v>
      </c>
      <c r="B27" s="111" t="s">
        <v>9</v>
      </c>
      <c r="C27" s="112">
        <f>SUM(C3:C26)</f>
        <v>8</v>
      </c>
      <c r="D27" s="113"/>
      <c r="E27" s="112">
        <f>SUM(E3:E26)</f>
        <v>5</v>
      </c>
      <c r="F27" s="114"/>
      <c r="G27" s="112">
        <f>SUM(G3:G26)</f>
        <v>6.75</v>
      </c>
      <c r="H27" s="115"/>
      <c r="I27" s="112">
        <f>SUM(I3:I26)</f>
        <v>6.7799999999999994</v>
      </c>
      <c r="J27" s="111"/>
      <c r="K27" s="112">
        <f>SUM(K3:K26)</f>
        <v>7.9399999999999995</v>
      </c>
      <c r="L27" s="113"/>
      <c r="M27" s="112">
        <f>SUM(M6:M22)</f>
        <v>0</v>
      </c>
      <c r="N27" s="112">
        <f>SUM(N3:N26)</f>
        <v>34.470000000000006</v>
      </c>
    </row>
    <row r="28" spans="1:14" x14ac:dyDescent="0.3">
      <c r="A28" s="116"/>
      <c r="C28" s="116"/>
      <c r="D28" s="116"/>
      <c r="E28" s="116"/>
      <c r="F28" s="117"/>
      <c r="G28" s="116"/>
      <c r="H28" s="116" t="s">
        <v>11</v>
      </c>
      <c r="I28" s="116"/>
      <c r="J28" s="118"/>
      <c r="K28" s="119"/>
      <c r="L28" s="116"/>
      <c r="M28" s="116"/>
      <c r="N28" s="116"/>
    </row>
    <row r="29" spans="1:14" x14ac:dyDescent="0.3">
      <c r="A29" s="116"/>
      <c r="B29" s="116" t="s">
        <v>44</v>
      </c>
      <c r="D29" s="116"/>
      <c r="E29" s="116"/>
      <c r="F29" s="120">
        <v>44825</v>
      </c>
      <c r="G29" s="116"/>
      <c r="H29" s="116"/>
      <c r="I29" s="121"/>
      <c r="J29">
        <v>149.26</v>
      </c>
      <c r="K29" s="116"/>
      <c r="L29" s="119"/>
      <c r="M29" s="119"/>
      <c r="N29" s="116"/>
    </row>
    <row r="30" spans="1:14" x14ac:dyDescent="0.3">
      <c r="B30" s="116" t="s">
        <v>45</v>
      </c>
      <c r="C30" s="116" t="s">
        <v>27</v>
      </c>
    </row>
    <row r="31" spans="1:14" x14ac:dyDescent="0.3">
      <c r="H31" t="s">
        <v>90</v>
      </c>
    </row>
    <row r="32" spans="1:14" x14ac:dyDescent="0.3">
      <c r="H32" t="s">
        <v>91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0" workbookViewId="0">
      <selection activeCell="A27" sqref="A27:N28"/>
    </sheetView>
  </sheetViews>
  <sheetFormatPr baseColWidth="10" defaultRowHeight="14.4" x14ac:dyDescent="0.3"/>
  <cols>
    <col min="1" max="1" width="5.5546875" customWidth="1"/>
    <col min="2" max="2" width="15.109375" customWidth="1"/>
    <col min="3" max="3" width="8" customWidth="1"/>
    <col min="4" max="4" width="16.5546875" customWidth="1"/>
    <col min="5" max="5" width="6.6640625" customWidth="1"/>
    <col min="7" max="7" width="6.6640625" customWidth="1"/>
    <col min="9" max="9" width="6.33203125" customWidth="1"/>
    <col min="10" max="10" width="14.88671875" customWidth="1"/>
    <col min="11" max="11" width="6.44140625" customWidth="1"/>
    <col min="12" max="12" width="7.88671875" customWidth="1"/>
    <col min="13" max="13" width="6.88671875" customWidth="1"/>
    <col min="14" max="14" width="6.332031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10"/>
      <c r="F3" s="8"/>
      <c r="G3" s="5"/>
      <c r="H3" s="9"/>
      <c r="I3" s="10"/>
      <c r="J3" s="55" t="s">
        <v>12</v>
      </c>
      <c r="K3" s="10"/>
      <c r="L3" s="9"/>
      <c r="M3" s="5"/>
      <c r="N3" s="10"/>
    </row>
    <row r="4" spans="1:14" ht="54.6" x14ac:dyDescent="0.3">
      <c r="A4" s="11">
        <v>9.27</v>
      </c>
      <c r="B4" s="80" t="s">
        <v>17</v>
      </c>
      <c r="C4" s="11">
        <v>1.25</v>
      </c>
      <c r="D4" s="13"/>
      <c r="E4" s="16"/>
      <c r="F4" s="14"/>
      <c r="G4" s="11"/>
      <c r="H4" s="15"/>
      <c r="I4" s="16"/>
      <c r="J4" s="124" t="s">
        <v>50</v>
      </c>
      <c r="K4" s="16">
        <v>0.89</v>
      </c>
      <c r="L4" s="15"/>
      <c r="M4" s="11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1"/>
      <c r="F5" s="18"/>
      <c r="G5" s="20"/>
      <c r="H5" s="18"/>
      <c r="I5" s="21"/>
      <c r="J5" s="55" t="s">
        <v>13</v>
      </c>
      <c r="K5" s="21"/>
      <c r="L5" s="17"/>
      <c r="M5" s="20"/>
      <c r="N5" s="21"/>
    </row>
    <row r="6" spans="1:14" ht="21.6" x14ac:dyDescent="0.3">
      <c r="A6" s="24">
        <v>8.27</v>
      </c>
      <c r="B6" s="12" t="s">
        <v>10</v>
      </c>
      <c r="C6" s="23">
        <v>1.25</v>
      </c>
      <c r="D6" s="22"/>
      <c r="E6" s="25"/>
      <c r="F6" s="22"/>
      <c r="G6" s="24"/>
      <c r="H6" s="22"/>
      <c r="I6" s="25"/>
      <c r="J6" s="14" t="s">
        <v>18</v>
      </c>
      <c r="K6" s="25">
        <v>0.66</v>
      </c>
      <c r="L6" s="22"/>
      <c r="M6" s="24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8"/>
      <c r="F7" s="18"/>
      <c r="G7" s="27"/>
      <c r="H7" s="18"/>
      <c r="I7" s="28"/>
      <c r="J7" s="55" t="s">
        <v>14</v>
      </c>
      <c r="K7" s="28"/>
      <c r="L7" s="18"/>
      <c r="M7" s="27"/>
      <c r="N7" s="21"/>
    </row>
    <row r="8" spans="1:14" ht="48" x14ac:dyDescent="0.3">
      <c r="A8" s="24">
        <v>10.35</v>
      </c>
      <c r="B8" s="80" t="s">
        <v>17</v>
      </c>
      <c r="C8" s="23">
        <v>1.5</v>
      </c>
      <c r="D8" s="22"/>
      <c r="E8" s="25"/>
      <c r="F8" s="22"/>
      <c r="G8" s="24"/>
      <c r="H8" s="22"/>
      <c r="I8" s="25"/>
      <c r="J8" s="124" t="s">
        <v>19</v>
      </c>
      <c r="K8" s="25">
        <v>0.89</v>
      </c>
      <c r="L8" s="22"/>
      <c r="M8" s="24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181"/>
      <c r="F9" s="29"/>
      <c r="G9" s="27"/>
      <c r="H9" s="29"/>
      <c r="I9" s="28"/>
      <c r="J9" s="55" t="s">
        <v>15</v>
      </c>
      <c r="K9" s="28"/>
      <c r="L9" s="29"/>
      <c r="M9" s="27"/>
      <c r="N9" s="28"/>
    </row>
    <row r="10" spans="1:14" ht="21.6" x14ac:dyDescent="0.3">
      <c r="A10" s="24">
        <v>9.74</v>
      </c>
      <c r="B10" s="32"/>
      <c r="C10" s="23"/>
      <c r="D10" s="12" t="s">
        <v>10</v>
      </c>
      <c r="E10" s="25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4"/>
      <c r="N10" s="25">
        <f>E10+K10</f>
        <v>2.25</v>
      </c>
    </row>
    <row r="11" spans="1:14" x14ac:dyDescent="0.3">
      <c r="A11" s="5"/>
      <c r="B11" s="6"/>
      <c r="C11" s="5"/>
      <c r="D11" s="55" t="s">
        <v>16</v>
      </c>
      <c r="E11" s="10"/>
      <c r="F11" s="8"/>
      <c r="G11" s="5"/>
      <c r="H11" s="9"/>
      <c r="I11" s="10"/>
      <c r="J11" s="55" t="s">
        <v>16</v>
      </c>
      <c r="K11" s="10"/>
      <c r="L11" s="9"/>
      <c r="M11" s="5"/>
      <c r="N11" s="10"/>
    </row>
    <row r="12" spans="1:14" ht="21.6" x14ac:dyDescent="0.3">
      <c r="A12" s="11">
        <v>9.74</v>
      </c>
      <c r="B12" s="12"/>
      <c r="C12" s="11"/>
      <c r="D12" s="12" t="s">
        <v>10</v>
      </c>
      <c r="E12" s="16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1"/>
      <c r="N12" s="16">
        <f>C12+E12+G12+I12+K12</f>
        <v>2.25</v>
      </c>
    </row>
    <row r="13" spans="1:14" ht="39" x14ac:dyDescent="0.3">
      <c r="A13" s="75">
        <v>2</v>
      </c>
      <c r="B13" s="65"/>
      <c r="C13" s="66"/>
      <c r="D13" s="65"/>
      <c r="E13" s="182"/>
      <c r="F13" s="65"/>
      <c r="G13" s="67"/>
      <c r="H13" s="166" t="s">
        <v>66</v>
      </c>
      <c r="I13" s="68">
        <v>0.46</v>
      </c>
      <c r="J13" s="65"/>
      <c r="K13" s="68"/>
      <c r="L13" s="65"/>
      <c r="M13" s="75"/>
      <c r="N13" s="16">
        <f>C13+E13+G13+I13+K13</f>
        <v>0.46</v>
      </c>
    </row>
    <row r="14" spans="1:14" ht="23.4" x14ac:dyDescent="0.3">
      <c r="A14" s="75">
        <v>2</v>
      </c>
      <c r="B14" s="65"/>
      <c r="C14" s="66"/>
      <c r="D14" s="69"/>
      <c r="E14" s="182"/>
      <c r="F14" s="69"/>
      <c r="G14" s="67"/>
      <c r="H14" s="166" t="s">
        <v>67</v>
      </c>
      <c r="I14" s="68">
        <v>0.46</v>
      </c>
      <c r="J14" s="69"/>
      <c r="K14" s="68"/>
      <c r="L14" s="65"/>
      <c r="M14" s="75"/>
      <c r="N14" s="16">
        <f>C14+E14+G14+I14+K14</f>
        <v>0.46</v>
      </c>
    </row>
    <row r="15" spans="1:14" ht="54.6" x14ac:dyDescent="0.3">
      <c r="A15" s="73">
        <v>1</v>
      </c>
      <c r="B15" s="70"/>
      <c r="C15" s="71"/>
      <c r="D15" s="70"/>
      <c r="E15" s="183"/>
      <c r="F15" s="70"/>
      <c r="G15" s="73"/>
      <c r="H15" s="78" t="s">
        <v>21</v>
      </c>
      <c r="I15" s="74">
        <v>0.23</v>
      </c>
      <c r="J15" s="70"/>
      <c r="K15" s="74"/>
      <c r="L15" s="70"/>
      <c r="M15" s="73"/>
      <c r="N15" s="16">
        <f>C15+E15+G15+I15+K15</f>
        <v>0.23</v>
      </c>
    </row>
    <row r="16" spans="1:14" ht="70.2" x14ac:dyDescent="0.3">
      <c r="A16" s="76">
        <v>1</v>
      </c>
      <c r="B16" s="38"/>
      <c r="C16" s="39"/>
      <c r="D16" s="40"/>
      <c r="E16" s="184"/>
      <c r="F16" s="40"/>
      <c r="G16" s="42"/>
      <c r="H16" s="40" t="s">
        <v>22</v>
      </c>
      <c r="I16" s="43">
        <v>0.23</v>
      </c>
      <c r="J16" s="38"/>
      <c r="K16" s="43"/>
      <c r="L16" s="38"/>
      <c r="M16" s="76"/>
      <c r="N16" s="43">
        <f>K16+I16+G16+E16+C16</f>
        <v>0.23</v>
      </c>
    </row>
    <row r="17" spans="1:14" ht="52.8" x14ac:dyDescent="0.3">
      <c r="A17" s="150"/>
      <c r="B17" s="56"/>
      <c r="C17" s="57"/>
      <c r="D17" s="62"/>
      <c r="E17" s="185"/>
      <c r="F17" s="62"/>
      <c r="G17" s="64"/>
      <c r="H17" s="126" t="s">
        <v>49</v>
      </c>
      <c r="I17" s="59"/>
      <c r="J17" s="56"/>
      <c r="K17" s="59"/>
      <c r="L17" s="56"/>
      <c r="M17" s="150"/>
      <c r="N17" s="59"/>
    </row>
    <row r="18" spans="1:14" ht="39" x14ac:dyDescent="0.3">
      <c r="A18" s="150">
        <v>5.42</v>
      </c>
      <c r="B18" s="56"/>
      <c r="C18" s="57"/>
      <c r="D18" s="62"/>
      <c r="E18" s="185"/>
      <c r="F18" s="62"/>
      <c r="G18" s="64"/>
      <c r="H18" s="62" t="s">
        <v>25</v>
      </c>
      <c r="I18" s="59">
        <v>1.25</v>
      </c>
      <c r="J18" s="56"/>
      <c r="K18" s="59"/>
      <c r="L18" s="56"/>
      <c r="M18" s="150"/>
      <c r="N18" s="81">
        <f>C18+E18+G18+I18+K18</f>
        <v>1.25</v>
      </c>
    </row>
    <row r="19" spans="1:14" s="116" customFormat="1" ht="33.75" customHeight="1" x14ac:dyDescent="0.2">
      <c r="A19" s="189"/>
      <c r="B19" s="153" t="s">
        <v>24</v>
      </c>
      <c r="C19" s="190"/>
      <c r="D19" s="153" t="s">
        <v>24</v>
      </c>
      <c r="E19" s="191"/>
      <c r="F19" s="153" t="s">
        <v>24</v>
      </c>
      <c r="G19" s="192"/>
      <c r="H19" s="153" t="s">
        <v>24</v>
      </c>
      <c r="I19" s="193"/>
      <c r="J19" s="153" t="s">
        <v>24</v>
      </c>
      <c r="K19" s="193"/>
      <c r="L19" s="153" t="s">
        <v>24</v>
      </c>
      <c r="M19" s="192"/>
      <c r="N19" s="193"/>
    </row>
    <row r="20" spans="1:14" ht="18" customHeight="1" x14ac:dyDescent="0.3">
      <c r="A20" s="77">
        <v>25.98</v>
      </c>
      <c r="B20" s="38"/>
      <c r="C20" s="39">
        <v>1</v>
      </c>
      <c r="D20" s="40"/>
      <c r="E20" s="49">
        <v>1</v>
      </c>
      <c r="F20" s="40"/>
      <c r="G20" s="39">
        <v>1</v>
      </c>
      <c r="H20" s="38"/>
      <c r="I20" s="43">
        <v>1</v>
      </c>
      <c r="J20" s="38"/>
      <c r="K20" s="43">
        <v>1</v>
      </c>
      <c r="L20" s="38"/>
      <c r="M20" s="76">
        <v>1</v>
      </c>
      <c r="N20" s="43">
        <f>M20+K20+I20+G20+E20+C20</f>
        <v>6</v>
      </c>
    </row>
    <row r="21" spans="1:14" ht="21.6" x14ac:dyDescent="0.3">
      <c r="A21" s="5"/>
      <c r="B21" s="7"/>
      <c r="C21" s="7"/>
      <c r="D21" s="7"/>
      <c r="E21" s="10"/>
      <c r="F21" s="84" t="s">
        <v>38</v>
      </c>
      <c r="G21" s="7"/>
      <c r="H21" s="85"/>
      <c r="I21" s="5"/>
      <c r="J21" s="7"/>
      <c r="K21" s="7"/>
      <c r="L21" s="7"/>
      <c r="M21" s="5"/>
      <c r="N21" s="7"/>
    </row>
    <row r="22" spans="1:14" x14ac:dyDescent="0.3">
      <c r="A22" s="11">
        <v>11.91</v>
      </c>
      <c r="B22" s="13"/>
      <c r="C22" s="13"/>
      <c r="D22" s="13"/>
      <c r="E22" s="16"/>
      <c r="F22" s="86" t="s">
        <v>10</v>
      </c>
      <c r="G22" s="13">
        <v>2.75</v>
      </c>
      <c r="H22" s="87"/>
      <c r="I22" s="11"/>
      <c r="J22" s="13"/>
      <c r="K22" s="13"/>
      <c r="L22" s="13"/>
      <c r="M22" s="11"/>
      <c r="N22" s="13">
        <v>2.75</v>
      </c>
    </row>
    <row r="23" spans="1:14" ht="21.6" x14ac:dyDescent="0.3">
      <c r="A23" s="156"/>
      <c r="B23" s="147"/>
      <c r="C23" s="156"/>
      <c r="D23" s="167"/>
      <c r="E23" s="158"/>
      <c r="F23" s="168"/>
      <c r="G23" s="156"/>
      <c r="H23" s="167" t="s">
        <v>70</v>
      </c>
      <c r="I23" s="156"/>
      <c r="J23" s="167"/>
      <c r="K23" s="156"/>
      <c r="L23" s="169"/>
      <c r="M23" s="156"/>
      <c r="N23" s="156"/>
    </row>
    <row r="24" spans="1:14" x14ac:dyDescent="0.3">
      <c r="A24" s="161">
        <v>5</v>
      </c>
      <c r="B24" s="148"/>
      <c r="C24" s="161"/>
      <c r="D24" s="170"/>
      <c r="E24" s="165"/>
      <c r="F24" s="171"/>
      <c r="G24" s="161"/>
      <c r="H24" s="170" t="s">
        <v>10</v>
      </c>
      <c r="I24" s="161">
        <v>1.1499999999999999</v>
      </c>
      <c r="J24" s="170"/>
      <c r="K24" s="161"/>
      <c r="L24" s="141"/>
      <c r="M24" s="161"/>
      <c r="N24" s="13">
        <f>I24</f>
        <v>1.1499999999999999</v>
      </c>
    </row>
    <row r="25" spans="1:14" ht="21.6" x14ac:dyDescent="0.3">
      <c r="A25" s="164"/>
      <c r="B25" s="146" t="s">
        <v>75</v>
      </c>
      <c r="C25" s="164"/>
      <c r="D25" s="178"/>
      <c r="E25" s="186"/>
      <c r="F25" s="179"/>
      <c r="G25" s="164"/>
      <c r="H25" s="180" t="s">
        <v>74</v>
      </c>
      <c r="I25" s="164"/>
      <c r="J25" s="178"/>
      <c r="K25" s="164"/>
      <c r="L25" s="144"/>
      <c r="M25" s="164"/>
      <c r="N25" s="10"/>
    </row>
    <row r="26" spans="1:14" x14ac:dyDescent="0.3">
      <c r="A26" s="161">
        <v>5.98</v>
      </c>
      <c r="B26" s="148"/>
      <c r="C26" s="161">
        <v>0.69</v>
      </c>
      <c r="D26" s="170"/>
      <c r="E26" s="165"/>
      <c r="F26" s="171"/>
      <c r="G26" s="161"/>
      <c r="H26" s="170"/>
      <c r="I26" s="161">
        <v>0.69</v>
      </c>
      <c r="J26" s="170"/>
      <c r="K26" s="161"/>
      <c r="L26" s="141"/>
      <c r="M26" s="161"/>
      <c r="N26" s="16">
        <v>1.38</v>
      </c>
    </row>
    <row r="27" spans="1:14" x14ac:dyDescent="0.3">
      <c r="A27" s="156"/>
      <c r="B27" s="146"/>
      <c r="C27" s="164"/>
      <c r="D27" s="178" t="s">
        <v>76</v>
      </c>
      <c r="E27" s="186"/>
      <c r="F27" s="179"/>
      <c r="G27" s="164"/>
      <c r="H27" s="178"/>
      <c r="I27" s="164"/>
      <c r="J27" s="178" t="s">
        <v>77</v>
      </c>
      <c r="K27" s="164"/>
      <c r="L27" s="144"/>
      <c r="M27" s="164"/>
      <c r="N27" s="81"/>
    </row>
    <row r="28" spans="1:14" x14ac:dyDescent="0.3">
      <c r="A28" s="161">
        <v>15.16</v>
      </c>
      <c r="B28" s="148"/>
      <c r="C28" s="161"/>
      <c r="D28" s="170" t="s">
        <v>78</v>
      </c>
      <c r="E28" s="165">
        <v>3</v>
      </c>
      <c r="F28" s="171"/>
      <c r="G28" s="161"/>
      <c r="H28" s="170"/>
      <c r="I28" s="161"/>
      <c r="J28" s="170" t="s">
        <v>37</v>
      </c>
      <c r="K28" s="161">
        <v>0.5</v>
      </c>
      <c r="L28" s="141"/>
      <c r="M28" s="161"/>
      <c r="N28" s="16">
        <v>3.5</v>
      </c>
    </row>
    <row r="29" spans="1:14" x14ac:dyDescent="0.3">
      <c r="A29" s="156"/>
      <c r="B29" s="147"/>
      <c r="C29" s="156"/>
      <c r="D29" s="187"/>
      <c r="E29" s="158"/>
      <c r="F29" s="188"/>
      <c r="G29" s="156"/>
      <c r="H29" s="187"/>
      <c r="I29" s="156"/>
      <c r="J29" s="187" t="s">
        <v>88</v>
      </c>
      <c r="K29" s="156"/>
      <c r="L29" s="138"/>
      <c r="M29" s="156"/>
      <c r="N29" s="10"/>
    </row>
    <row r="30" spans="1:14" x14ac:dyDescent="0.3">
      <c r="A30" s="161">
        <v>5.76</v>
      </c>
      <c r="B30" s="148"/>
      <c r="C30" s="161"/>
      <c r="D30" s="170"/>
      <c r="E30" s="165"/>
      <c r="F30" s="171"/>
      <c r="G30" s="161"/>
      <c r="H30" s="170"/>
      <c r="I30" s="161"/>
      <c r="J30" s="170"/>
      <c r="K30" s="161">
        <v>1.33</v>
      </c>
      <c r="L30" s="141"/>
      <c r="M30" s="161"/>
      <c r="N30" s="16">
        <v>1.33</v>
      </c>
    </row>
    <row r="31" spans="1:14" x14ac:dyDescent="0.3">
      <c r="A31" s="149">
        <f>SUM(A3:A30)</f>
        <v>128.58000000000001</v>
      </c>
      <c r="B31" s="111" t="s">
        <v>9</v>
      </c>
      <c r="C31" s="112">
        <f>SUM(C3:C28)</f>
        <v>5.6899999999999995</v>
      </c>
      <c r="D31" s="113"/>
      <c r="E31" s="112">
        <f>SUM(E3:E30)</f>
        <v>7</v>
      </c>
      <c r="F31" s="114"/>
      <c r="G31" s="112">
        <f>SUM(G3:G24)</f>
        <v>3.75</v>
      </c>
      <c r="H31" s="115"/>
      <c r="I31" s="112">
        <f>SUM(I3:I28)</f>
        <v>5.4699999999999989</v>
      </c>
      <c r="J31" s="111"/>
      <c r="K31" s="112">
        <f>SUM(K3:K30)</f>
        <v>6.77</v>
      </c>
      <c r="L31" s="113"/>
      <c r="M31" s="112">
        <f>SUM(M3:M20)</f>
        <v>1</v>
      </c>
      <c r="N31" s="112">
        <f>SUM(N3:N30)</f>
        <v>29.68</v>
      </c>
    </row>
    <row r="32" spans="1:14" x14ac:dyDescent="0.3">
      <c r="A32" s="116"/>
      <c r="C32" s="116"/>
      <c r="D32" s="116"/>
      <c r="E32" s="116"/>
      <c r="F32" s="117"/>
      <c r="G32" s="116"/>
      <c r="H32" s="116" t="s">
        <v>11</v>
      </c>
      <c r="I32" s="116"/>
      <c r="J32" s="118"/>
      <c r="K32" s="119"/>
      <c r="L32" s="116"/>
      <c r="M32" s="116"/>
      <c r="N32" s="116"/>
    </row>
    <row r="33" spans="1:14" x14ac:dyDescent="0.3">
      <c r="A33" s="116"/>
      <c r="B33" s="116" t="s">
        <v>44</v>
      </c>
      <c r="D33" s="116"/>
      <c r="E33" s="116"/>
      <c r="F33" s="120">
        <v>44819</v>
      </c>
      <c r="G33" s="116"/>
      <c r="H33" s="116"/>
      <c r="I33" s="121"/>
      <c r="J33">
        <v>128.51</v>
      </c>
      <c r="K33" s="116"/>
      <c r="L33" s="119"/>
      <c r="M33" s="119"/>
      <c r="N33" s="116"/>
    </row>
    <row r="34" spans="1:14" x14ac:dyDescent="0.3">
      <c r="B34" s="116" t="s">
        <v>45</v>
      </c>
      <c r="C34" s="116" t="s">
        <v>27</v>
      </c>
    </row>
    <row r="36" spans="1:14" x14ac:dyDescent="0.3">
      <c r="F36" t="s">
        <v>83</v>
      </c>
    </row>
    <row r="37" spans="1:14" x14ac:dyDescent="0.3">
      <c r="F37" t="s">
        <v>84</v>
      </c>
    </row>
    <row r="38" spans="1:14" x14ac:dyDescent="0.3">
      <c r="F38" t="s">
        <v>85</v>
      </c>
    </row>
    <row r="39" spans="1:14" x14ac:dyDescent="0.3">
      <c r="F39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7" workbookViewId="0">
      <selection sqref="A1:N30"/>
    </sheetView>
  </sheetViews>
  <sheetFormatPr baseColWidth="10" defaultRowHeight="14.4" x14ac:dyDescent="0.3"/>
  <cols>
    <col min="1" max="1" width="6.88671875" customWidth="1"/>
    <col min="2" max="2" width="15.109375" customWidth="1"/>
    <col min="3" max="3" width="8.109375" customWidth="1"/>
    <col min="4" max="4" width="16" customWidth="1"/>
    <col min="5" max="5" width="6.33203125" customWidth="1"/>
    <col min="7" max="7" width="6" customWidth="1"/>
    <col min="9" max="9" width="6.44140625" customWidth="1"/>
    <col min="10" max="10" width="15.88671875" customWidth="1"/>
    <col min="11" max="11" width="6.5546875" customWidth="1"/>
    <col min="12" max="12" width="5.109375" customWidth="1"/>
    <col min="13" max="13" width="6.109375" customWidth="1"/>
    <col min="14" max="14" width="6.8867187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0.6" x14ac:dyDescent="0.3">
      <c r="A3" s="175">
        <v>51.96</v>
      </c>
      <c r="B3" s="153" t="s">
        <v>65</v>
      </c>
      <c r="C3" s="7">
        <v>4</v>
      </c>
      <c r="D3" s="7"/>
      <c r="E3" s="7"/>
      <c r="F3" s="153" t="s">
        <v>65</v>
      </c>
      <c r="G3" s="7">
        <v>4</v>
      </c>
      <c r="H3" s="7"/>
      <c r="I3" s="7"/>
      <c r="J3" s="153" t="s">
        <v>65</v>
      </c>
      <c r="K3" s="7">
        <v>4</v>
      </c>
      <c r="L3" s="154"/>
      <c r="M3" s="154"/>
      <c r="N3" s="154">
        <f>C3+E3+G3+I3+K3</f>
        <v>12</v>
      </c>
    </row>
    <row r="4" spans="1:14" ht="30.6" x14ac:dyDescent="0.3">
      <c r="A4" s="176"/>
      <c r="B4" s="55"/>
      <c r="C4" s="156"/>
      <c r="D4" s="153" t="s">
        <v>65</v>
      </c>
      <c r="E4" s="156"/>
      <c r="F4" s="55"/>
      <c r="G4" s="156"/>
      <c r="H4" s="153" t="s">
        <v>65</v>
      </c>
      <c r="I4" s="157"/>
      <c r="J4" s="156"/>
      <c r="K4" s="158"/>
      <c r="L4" s="159"/>
      <c r="M4" s="157"/>
      <c r="N4" s="156"/>
    </row>
    <row r="5" spans="1:14" x14ac:dyDescent="0.3">
      <c r="A5" s="177">
        <v>17.32</v>
      </c>
      <c r="B5" s="80"/>
      <c r="C5" s="161"/>
      <c r="D5" s="80"/>
      <c r="E5" s="161">
        <v>2</v>
      </c>
      <c r="F5" s="14"/>
      <c r="G5" s="161"/>
      <c r="H5" s="162"/>
      <c r="I5" s="163">
        <v>2</v>
      </c>
      <c r="J5" s="164"/>
      <c r="K5" s="165"/>
      <c r="L5" s="162"/>
      <c r="M5" s="163"/>
      <c r="N5" s="94">
        <f>C5+E5+G5+I5+K5</f>
        <v>4</v>
      </c>
    </row>
    <row r="6" spans="1:14" x14ac:dyDescent="0.3">
      <c r="A6" s="5"/>
      <c r="B6" s="55" t="s">
        <v>12</v>
      </c>
      <c r="C6" s="5"/>
      <c r="D6" s="7"/>
      <c r="E6" s="5"/>
      <c r="F6" s="8"/>
      <c r="G6" s="5"/>
      <c r="H6" s="9"/>
      <c r="I6" s="10"/>
      <c r="J6" s="55" t="s">
        <v>12</v>
      </c>
      <c r="K6" s="10"/>
      <c r="L6" s="9"/>
      <c r="M6" s="7"/>
      <c r="N6" s="10"/>
    </row>
    <row r="7" spans="1:14" ht="48" x14ac:dyDescent="0.3">
      <c r="A7" s="11">
        <v>9.27</v>
      </c>
      <c r="B7" s="80" t="s">
        <v>17</v>
      </c>
      <c r="C7" s="11">
        <v>1.25</v>
      </c>
      <c r="D7" s="13"/>
      <c r="E7" s="11"/>
      <c r="F7" s="14"/>
      <c r="G7" s="11"/>
      <c r="H7" s="15"/>
      <c r="I7" s="16"/>
      <c r="J7" s="124" t="s">
        <v>50</v>
      </c>
      <c r="K7" s="16">
        <v>0.89</v>
      </c>
      <c r="L7" s="15"/>
      <c r="M7" s="13"/>
      <c r="N7" s="16">
        <f>C7+E7+G7+I7+K7</f>
        <v>2.14</v>
      </c>
    </row>
    <row r="8" spans="1:14" x14ac:dyDescent="0.3">
      <c r="A8" s="20"/>
      <c r="B8" s="55" t="s">
        <v>13</v>
      </c>
      <c r="C8" s="19"/>
      <c r="D8" s="18"/>
      <c r="E8" s="20"/>
      <c r="F8" s="18"/>
      <c r="G8" s="20"/>
      <c r="H8" s="18"/>
      <c r="I8" s="21"/>
      <c r="J8" s="55" t="s">
        <v>13</v>
      </c>
      <c r="K8" s="21"/>
      <c r="L8" s="17"/>
      <c r="M8" s="17"/>
      <c r="N8" s="21"/>
    </row>
    <row r="9" spans="1:14" ht="21.6" x14ac:dyDescent="0.3">
      <c r="A9" s="24">
        <v>8.27</v>
      </c>
      <c r="B9" s="12" t="s">
        <v>10</v>
      </c>
      <c r="C9" s="23">
        <v>1.25</v>
      </c>
      <c r="D9" s="22"/>
      <c r="E9" s="24"/>
      <c r="F9" s="22"/>
      <c r="G9" s="24"/>
      <c r="H9" s="22"/>
      <c r="I9" s="25"/>
      <c r="J9" s="14" t="s">
        <v>18</v>
      </c>
      <c r="K9" s="25">
        <v>0.66</v>
      </c>
      <c r="L9" s="22"/>
      <c r="M9" s="22"/>
      <c r="N9" s="25">
        <f>C9+E9+G9+I9+K9+M9</f>
        <v>1.9100000000000001</v>
      </c>
    </row>
    <row r="10" spans="1:14" x14ac:dyDescent="0.3">
      <c r="A10" s="20"/>
      <c r="B10" s="55" t="s">
        <v>14</v>
      </c>
      <c r="C10" s="26"/>
      <c r="D10" s="18"/>
      <c r="E10" s="27"/>
      <c r="F10" s="18"/>
      <c r="G10" s="27"/>
      <c r="H10" s="18"/>
      <c r="I10" s="28"/>
      <c r="J10" s="55" t="s">
        <v>14</v>
      </c>
      <c r="K10" s="28"/>
      <c r="L10" s="18"/>
      <c r="M10" s="29"/>
      <c r="N10" s="21"/>
    </row>
    <row r="11" spans="1:14" ht="41.4" x14ac:dyDescent="0.3">
      <c r="A11" s="24">
        <v>10.35</v>
      </c>
      <c r="B11" s="80" t="s">
        <v>17</v>
      </c>
      <c r="C11" s="23">
        <v>1.5</v>
      </c>
      <c r="D11" s="22"/>
      <c r="E11" s="24"/>
      <c r="F11" s="22"/>
      <c r="G11" s="24"/>
      <c r="H11" s="22"/>
      <c r="I11" s="25"/>
      <c r="J11" s="124" t="s">
        <v>19</v>
      </c>
      <c r="K11" s="25">
        <v>0.89</v>
      </c>
      <c r="L11" s="22"/>
      <c r="M11" s="22"/>
      <c r="N11" s="25">
        <f>C11+E11+G11+I11+K11+M11</f>
        <v>2.39</v>
      </c>
    </row>
    <row r="12" spans="1:14" x14ac:dyDescent="0.3">
      <c r="A12" s="27"/>
      <c r="B12" s="30"/>
      <c r="C12" s="26"/>
      <c r="D12" s="55" t="s">
        <v>15</v>
      </c>
      <c r="E12" s="31"/>
      <c r="F12" s="29"/>
      <c r="G12" s="27"/>
      <c r="H12" s="29"/>
      <c r="I12" s="28"/>
      <c r="J12" s="55" t="s">
        <v>15</v>
      </c>
      <c r="K12" s="28"/>
      <c r="L12" s="29"/>
      <c r="M12" s="29"/>
      <c r="N12" s="28"/>
    </row>
    <row r="13" spans="1:14" ht="21.6" x14ac:dyDescent="0.3">
      <c r="A13" s="24">
        <v>9.74</v>
      </c>
      <c r="B13" s="32"/>
      <c r="C13" s="23"/>
      <c r="D13" s="12" t="s">
        <v>10</v>
      </c>
      <c r="E13" s="24">
        <v>1.5</v>
      </c>
      <c r="F13" s="33"/>
      <c r="G13" s="24"/>
      <c r="H13" s="22"/>
      <c r="I13" s="25"/>
      <c r="J13" s="14" t="s">
        <v>20</v>
      </c>
      <c r="K13" s="25">
        <v>0.75</v>
      </c>
      <c r="L13" s="22"/>
      <c r="M13" s="22"/>
      <c r="N13" s="25">
        <f>E13+K13</f>
        <v>2.25</v>
      </c>
    </row>
    <row r="14" spans="1:14" x14ac:dyDescent="0.3">
      <c r="A14" s="5"/>
      <c r="B14" s="6"/>
      <c r="C14" s="5"/>
      <c r="D14" s="55" t="s">
        <v>16</v>
      </c>
      <c r="E14" s="5"/>
      <c r="F14" s="8"/>
      <c r="G14" s="5"/>
      <c r="H14" s="9"/>
      <c r="I14" s="10"/>
      <c r="J14" s="55" t="s">
        <v>16</v>
      </c>
      <c r="K14" s="10"/>
      <c r="L14" s="9"/>
      <c r="M14" s="7"/>
      <c r="N14" s="10"/>
    </row>
    <row r="15" spans="1:14" ht="21.6" x14ac:dyDescent="0.3">
      <c r="A15" s="11">
        <v>9.74</v>
      </c>
      <c r="B15" s="12"/>
      <c r="C15" s="11"/>
      <c r="D15" s="12" t="s">
        <v>10</v>
      </c>
      <c r="E15" s="11">
        <v>1.5</v>
      </c>
      <c r="F15" s="14"/>
      <c r="G15" s="11"/>
      <c r="H15" s="15"/>
      <c r="I15" s="16"/>
      <c r="J15" s="14" t="s">
        <v>20</v>
      </c>
      <c r="K15" s="16">
        <v>0.75</v>
      </c>
      <c r="L15" s="15"/>
      <c r="M15" s="13"/>
      <c r="N15" s="16">
        <f>C15+E15+G15+I15+K15</f>
        <v>2.25</v>
      </c>
    </row>
    <row r="16" spans="1:14" ht="39" x14ac:dyDescent="0.3">
      <c r="A16" s="75">
        <v>2</v>
      </c>
      <c r="B16" s="65"/>
      <c r="C16" s="66"/>
      <c r="D16" s="65"/>
      <c r="E16" s="67"/>
      <c r="F16" s="65"/>
      <c r="G16" s="67"/>
      <c r="H16" s="166" t="s">
        <v>66</v>
      </c>
      <c r="I16" s="68">
        <v>0.46</v>
      </c>
      <c r="J16" s="65"/>
      <c r="K16" s="68"/>
      <c r="L16" s="65"/>
      <c r="M16" s="65"/>
      <c r="N16" s="16">
        <f>C16+E16+G16+I16+K16</f>
        <v>0.46</v>
      </c>
    </row>
    <row r="17" spans="1:14" ht="23.4" x14ac:dyDescent="0.3">
      <c r="A17" s="75">
        <v>2</v>
      </c>
      <c r="B17" s="65"/>
      <c r="C17" s="66"/>
      <c r="D17" s="69"/>
      <c r="E17" s="67"/>
      <c r="F17" s="69"/>
      <c r="G17" s="67"/>
      <c r="H17" s="166" t="s">
        <v>67</v>
      </c>
      <c r="I17" s="68">
        <v>0.46</v>
      </c>
      <c r="J17" s="69"/>
      <c r="K17" s="68"/>
      <c r="L17" s="65"/>
      <c r="M17" s="65"/>
      <c r="N17" s="16">
        <f>C17+E17+G17+I17+K17</f>
        <v>0.46</v>
      </c>
    </row>
    <row r="18" spans="1:14" ht="54.6" x14ac:dyDescent="0.3">
      <c r="A18" s="73">
        <v>1</v>
      </c>
      <c r="B18" s="70"/>
      <c r="C18" s="71"/>
      <c r="D18" s="70"/>
      <c r="E18" s="72"/>
      <c r="F18" s="70"/>
      <c r="G18" s="73"/>
      <c r="H18" s="78" t="s">
        <v>21</v>
      </c>
      <c r="I18" s="74">
        <v>0.23</v>
      </c>
      <c r="J18" s="70"/>
      <c r="K18" s="74"/>
      <c r="L18" s="70"/>
      <c r="M18" s="70"/>
      <c r="N18" s="16">
        <f>C18+E18+G18+I18+K18</f>
        <v>0.23</v>
      </c>
    </row>
    <row r="19" spans="1:14" ht="70.2" x14ac:dyDescent="0.3">
      <c r="A19" s="76">
        <v>1</v>
      </c>
      <c r="B19" s="38"/>
      <c r="C19" s="39"/>
      <c r="D19" s="40"/>
      <c r="E19" s="41"/>
      <c r="F19" s="40"/>
      <c r="G19" s="42"/>
      <c r="H19" s="40" t="s">
        <v>22</v>
      </c>
      <c r="I19" s="43">
        <v>0.23</v>
      </c>
      <c r="J19" s="38"/>
      <c r="K19" s="43"/>
      <c r="L19" s="38"/>
      <c r="M19" s="38"/>
      <c r="N19" s="43">
        <f>K19+I19+G19+E19+C19</f>
        <v>0.23</v>
      </c>
    </row>
    <row r="20" spans="1:14" ht="52.8" x14ac:dyDescent="0.3">
      <c r="A20" s="150"/>
      <c r="B20" s="56"/>
      <c r="C20" s="57"/>
      <c r="D20" s="62"/>
      <c r="E20" s="63"/>
      <c r="F20" s="62"/>
      <c r="G20" s="64"/>
      <c r="H20" s="126" t="s">
        <v>49</v>
      </c>
      <c r="I20" s="59"/>
      <c r="J20" s="56"/>
      <c r="K20" s="59"/>
      <c r="L20" s="56"/>
      <c r="M20" s="56"/>
      <c r="N20" s="59"/>
    </row>
    <row r="21" spans="1:14" ht="39" x14ac:dyDescent="0.3">
      <c r="A21" s="150">
        <v>5.42</v>
      </c>
      <c r="B21" s="56"/>
      <c r="C21" s="57"/>
      <c r="D21" s="62"/>
      <c r="E21" s="63"/>
      <c r="F21" s="62"/>
      <c r="G21" s="64"/>
      <c r="H21" s="62" t="s">
        <v>25</v>
      </c>
      <c r="I21" s="59">
        <v>1.25</v>
      </c>
      <c r="J21" s="56"/>
      <c r="K21" s="59"/>
      <c r="L21" s="56"/>
      <c r="M21" s="56"/>
      <c r="N21" s="81">
        <f>C21+E21+G21+I21+K21</f>
        <v>1.25</v>
      </c>
    </row>
    <row r="22" spans="1:14" x14ac:dyDescent="0.3">
      <c r="A22" s="151">
        <v>4.33</v>
      </c>
      <c r="B22" s="35"/>
      <c r="C22" s="36"/>
      <c r="D22" s="83"/>
      <c r="E22" s="60"/>
      <c r="F22" s="83"/>
      <c r="G22" s="61"/>
      <c r="H22" s="35" t="s">
        <v>33</v>
      </c>
      <c r="I22" s="37">
        <v>1</v>
      </c>
      <c r="J22" s="35"/>
      <c r="K22" s="37"/>
      <c r="L22" s="83"/>
      <c r="M22" s="35"/>
      <c r="N22" s="172">
        <f>C22+E22+G22+I22+K22</f>
        <v>1</v>
      </c>
    </row>
    <row r="23" spans="1:14" ht="21.6" x14ac:dyDescent="0.3">
      <c r="A23" s="5"/>
      <c r="B23" s="7"/>
      <c r="C23" s="7"/>
      <c r="D23" s="7"/>
      <c r="E23" s="7"/>
      <c r="F23" s="84" t="s">
        <v>38</v>
      </c>
      <c r="G23" s="7"/>
      <c r="H23" s="85"/>
      <c r="I23" s="5"/>
      <c r="J23" s="7"/>
      <c r="K23" s="7"/>
      <c r="L23" s="7"/>
      <c r="M23" s="7"/>
      <c r="N23" s="7"/>
    </row>
    <row r="24" spans="1:14" x14ac:dyDescent="0.3">
      <c r="A24" s="11">
        <v>11.91</v>
      </c>
      <c r="B24" s="13"/>
      <c r="C24" s="13"/>
      <c r="D24" s="13"/>
      <c r="E24" s="13"/>
      <c r="F24" s="86" t="s">
        <v>10</v>
      </c>
      <c r="G24" s="13">
        <v>2.75</v>
      </c>
      <c r="H24" s="87"/>
      <c r="I24" s="11"/>
      <c r="J24" s="13"/>
      <c r="K24" s="13"/>
      <c r="L24" s="13"/>
      <c r="M24" s="13"/>
      <c r="N24" s="13">
        <v>2.75</v>
      </c>
    </row>
    <row r="25" spans="1:14" ht="21.6" x14ac:dyDescent="0.3">
      <c r="A25" s="156"/>
      <c r="B25" s="147"/>
      <c r="C25" s="156"/>
      <c r="D25" s="167"/>
      <c r="E25" s="156"/>
      <c r="F25" s="168"/>
      <c r="G25" s="156"/>
      <c r="H25" s="167" t="s">
        <v>70</v>
      </c>
      <c r="I25" s="156"/>
      <c r="J25" s="167"/>
      <c r="K25" s="156"/>
      <c r="L25" s="169"/>
      <c r="M25" s="156"/>
      <c r="N25" s="156"/>
    </row>
    <row r="26" spans="1:14" x14ac:dyDescent="0.3">
      <c r="A26" s="161">
        <v>5</v>
      </c>
      <c r="B26" s="148"/>
      <c r="C26" s="161"/>
      <c r="D26" s="170"/>
      <c r="E26" s="161"/>
      <c r="F26" s="171"/>
      <c r="G26" s="161"/>
      <c r="H26" s="170" t="s">
        <v>10</v>
      </c>
      <c r="I26" s="161">
        <v>1.1499999999999999</v>
      </c>
      <c r="J26" s="170"/>
      <c r="K26" s="161"/>
      <c r="L26" s="141"/>
      <c r="M26" s="161"/>
      <c r="N26" s="13">
        <f>I26</f>
        <v>1.1499999999999999</v>
      </c>
    </row>
    <row r="27" spans="1:14" x14ac:dyDescent="0.3">
      <c r="A27" s="149">
        <f>SUM(A3:A26)</f>
        <v>149.30999999999997</v>
      </c>
      <c r="B27" s="111" t="s">
        <v>9</v>
      </c>
      <c r="C27" s="112">
        <f>SUM(C3:C26)</f>
        <v>8</v>
      </c>
      <c r="D27" s="113"/>
      <c r="E27" s="112">
        <f>SUM(E3:E26)</f>
        <v>5</v>
      </c>
      <c r="F27" s="114"/>
      <c r="G27" s="112">
        <f>SUM(G3:G26)</f>
        <v>6.75</v>
      </c>
      <c r="H27" s="115"/>
      <c r="I27" s="112">
        <f>SUM(I3:I26)</f>
        <v>6.7799999999999994</v>
      </c>
      <c r="J27" s="111"/>
      <c r="K27" s="112">
        <f>SUM(K3:K26)</f>
        <v>7.9399999999999995</v>
      </c>
      <c r="L27" s="113"/>
      <c r="M27" s="112">
        <f>SUM(M6:M22)</f>
        <v>0</v>
      </c>
      <c r="N27" s="112">
        <f>SUM(N3:N26)</f>
        <v>34.470000000000006</v>
      </c>
    </row>
    <row r="28" spans="1:14" x14ac:dyDescent="0.3">
      <c r="A28" s="116"/>
      <c r="C28" s="116"/>
      <c r="D28" s="116"/>
      <c r="E28" s="116"/>
      <c r="F28" s="117"/>
      <c r="G28" s="116"/>
      <c r="H28" s="116" t="s">
        <v>11</v>
      </c>
      <c r="I28" s="116"/>
      <c r="J28" s="118"/>
      <c r="K28" s="119"/>
      <c r="L28" s="116"/>
      <c r="M28" s="116"/>
      <c r="N28" s="116"/>
    </row>
    <row r="29" spans="1:14" x14ac:dyDescent="0.3">
      <c r="A29" s="116"/>
      <c r="B29" s="116" t="s">
        <v>44</v>
      </c>
      <c r="D29" s="116"/>
      <c r="E29" s="116"/>
      <c r="F29" s="120">
        <v>44806</v>
      </c>
      <c r="G29" s="116"/>
      <c r="H29" s="116"/>
      <c r="I29" s="121"/>
      <c r="J29">
        <v>149.26</v>
      </c>
      <c r="K29" s="116"/>
      <c r="L29" s="119"/>
      <c r="M29" s="119"/>
      <c r="N29" s="116"/>
    </row>
    <row r="30" spans="1:14" x14ac:dyDescent="0.3">
      <c r="B30" s="116" t="s">
        <v>45</v>
      </c>
      <c r="C30" s="116" t="s">
        <v>27</v>
      </c>
    </row>
    <row r="32" spans="1:14" x14ac:dyDescent="0.3">
      <c r="G32" t="s">
        <v>79</v>
      </c>
    </row>
    <row r="34" spans="7:7" x14ac:dyDescent="0.3">
      <c r="G34" t="s">
        <v>87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I53" sqref="I53"/>
    </sheetView>
  </sheetViews>
  <sheetFormatPr baseColWidth="10" defaultRowHeight="14.4" x14ac:dyDescent="0.3"/>
  <cols>
    <col min="1" max="1" width="6.5546875" customWidth="1"/>
    <col min="2" max="2" width="14.5546875" customWidth="1"/>
    <col min="3" max="3" width="7.109375" customWidth="1"/>
    <col min="4" max="4" width="15.44140625" customWidth="1"/>
    <col min="5" max="5" width="7.88671875" customWidth="1"/>
    <col min="7" max="7" width="6.33203125" customWidth="1"/>
    <col min="9" max="9" width="6.33203125" customWidth="1"/>
    <col min="10" max="10" width="14.88671875" customWidth="1"/>
    <col min="11" max="11" width="6.33203125" customWidth="1"/>
    <col min="12" max="12" width="7" customWidth="1"/>
    <col min="13" max="13" width="6.88671875" customWidth="1"/>
    <col min="14" max="14" width="7.66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5"/>
      <c r="B3" s="55" t="s">
        <v>12</v>
      </c>
      <c r="C3" s="5"/>
      <c r="D3" s="7"/>
      <c r="E3" s="5"/>
      <c r="F3" s="8"/>
      <c r="G3" s="5"/>
      <c r="H3" s="9"/>
      <c r="I3" s="10"/>
      <c r="J3" s="55" t="s">
        <v>12</v>
      </c>
      <c r="K3" s="10"/>
      <c r="L3" s="9"/>
      <c r="M3" s="7"/>
      <c r="N3" s="10"/>
    </row>
    <row r="4" spans="1:14" ht="54.6" x14ac:dyDescent="0.3">
      <c r="A4" s="11">
        <v>9.27</v>
      </c>
      <c r="B4" s="80" t="s">
        <v>17</v>
      </c>
      <c r="C4" s="11">
        <v>1.25</v>
      </c>
      <c r="D4" s="13"/>
      <c r="E4" s="11"/>
      <c r="F4" s="14"/>
      <c r="G4" s="11"/>
      <c r="H4" s="15"/>
      <c r="I4" s="16"/>
      <c r="J4" s="124" t="s">
        <v>50</v>
      </c>
      <c r="K4" s="16">
        <v>0.89</v>
      </c>
      <c r="L4" s="15"/>
      <c r="M4" s="13"/>
      <c r="N4" s="16">
        <f>C4+E4+G4+I4+K4</f>
        <v>2.14</v>
      </c>
    </row>
    <row r="5" spans="1:14" x14ac:dyDescent="0.3">
      <c r="A5" s="20"/>
      <c r="B5" s="55" t="s">
        <v>13</v>
      </c>
      <c r="C5" s="19"/>
      <c r="D5" s="18"/>
      <c r="E5" s="20"/>
      <c r="F5" s="18"/>
      <c r="G5" s="20"/>
      <c r="H5" s="18"/>
      <c r="I5" s="21"/>
      <c r="J5" s="55" t="s">
        <v>13</v>
      </c>
      <c r="K5" s="21"/>
      <c r="L5" s="17"/>
      <c r="M5" s="17"/>
      <c r="N5" s="21"/>
    </row>
    <row r="6" spans="1:14" ht="21.6" x14ac:dyDescent="0.3">
      <c r="A6" s="24">
        <v>8.27</v>
      </c>
      <c r="B6" s="12" t="s">
        <v>10</v>
      </c>
      <c r="C6" s="23">
        <v>1.25</v>
      </c>
      <c r="D6" s="22"/>
      <c r="E6" s="24"/>
      <c r="F6" s="22"/>
      <c r="G6" s="24"/>
      <c r="H6" s="22"/>
      <c r="I6" s="25"/>
      <c r="J6" s="14" t="s">
        <v>18</v>
      </c>
      <c r="K6" s="25">
        <v>0.66</v>
      </c>
      <c r="L6" s="22"/>
      <c r="M6" s="22"/>
      <c r="N6" s="25">
        <f>C6+E6+G6+I6+K6+M6</f>
        <v>1.9100000000000001</v>
      </c>
    </row>
    <row r="7" spans="1:14" x14ac:dyDescent="0.3">
      <c r="A7" s="20"/>
      <c r="B7" s="55" t="s">
        <v>14</v>
      </c>
      <c r="C7" s="26"/>
      <c r="D7" s="18"/>
      <c r="E7" s="27"/>
      <c r="F7" s="18"/>
      <c r="G7" s="27"/>
      <c r="H7" s="18"/>
      <c r="I7" s="28"/>
      <c r="J7" s="55" t="s">
        <v>14</v>
      </c>
      <c r="K7" s="28"/>
      <c r="L7" s="18"/>
      <c r="M7" s="29"/>
      <c r="N7" s="21"/>
    </row>
    <row r="8" spans="1:14" ht="48" x14ac:dyDescent="0.3">
      <c r="A8" s="24">
        <v>10.35</v>
      </c>
      <c r="B8" s="80" t="s">
        <v>17</v>
      </c>
      <c r="C8" s="23">
        <v>1.5</v>
      </c>
      <c r="D8" s="22"/>
      <c r="E8" s="24"/>
      <c r="F8" s="22"/>
      <c r="G8" s="24"/>
      <c r="H8" s="22"/>
      <c r="I8" s="25"/>
      <c r="J8" s="124" t="s">
        <v>19</v>
      </c>
      <c r="K8" s="25">
        <v>0.89</v>
      </c>
      <c r="L8" s="22"/>
      <c r="M8" s="22"/>
      <c r="N8" s="25">
        <f>C8+E8+G8+I8+K8+M8</f>
        <v>2.39</v>
      </c>
    </row>
    <row r="9" spans="1:14" x14ac:dyDescent="0.3">
      <c r="A9" s="27"/>
      <c r="B9" s="30"/>
      <c r="C9" s="26"/>
      <c r="D9" s="55" t="s">
        <v>15</v>
      </c>
      <c r="E9" s="31"/>
      <c r="F9" s="29"/>
      <c r="G9" s="27"/>
      <c r="H9" s="29"/>
      <c r="I9" s="28"/>
      <c r="J9" s="55" t="s">
        <v>15</v>
      </c>
      <c r="K9" s="28"/>
      <c r="L9" s="29"/>
      <c r="M9" s="29"/>
      <c r="N9" s="28"/>
    </row>
    <row r="10" spans="1:14" ht="21.6" x14ac:dyDescent="0.3">
      <c r="A10" s="24">
        <v>9.74</v>
      </c>
      <c r="B10" s="32"/>
      <c r="C10" s="23"/>
      <c r="D10" s="12" t="s">
        <v>10</v>
      </c>
      <c r="E10" s="24">
        <v>1.5</v>
      </c>
      <c r="F10" s="33"/>
      <c r="G10" s="24"/>
      <c r="H10" s="22"/>
      <c r="I10" s="25"/>
      <c r="J10" s="14" t="s">
        <v>20</v>
      </c>
      <c r="K10" s="25">
        <v>0.75</v>
      </c>
      <c r="L10" s="22"/>
      <c r="M10" s="22"/>
      <c r="N10" s="25">
        <f>E10+K10</f>
        <v>2.25</v>
      </c>
    </row>
    <row r="11" spans="1:14" x14ac:dyDescent="0.3">
      <c r="A11" s="5"/>
      <c r="B11" s="6"/>
      <c r="C11" s="5"/>
      <c r="D11" s="55" t="s">
        <v>16</v>
      </c>
      <c r="E11" s="5"/>
      <c r="F11" s="8"/>
      <c r="G11" s="5"/>
      <c r="H11" s="9"/>
      <c r="I11" s="10"/>
      <c r="J11" s="55" t="s">
        <v>16</v>
      </c>
      <c r="K11" s="10"/>
      <c r="L11" s="9"/>
      <c r="M11" s="7"/>
      <c r="N11" s="10"/>
    </row>
    <row r="12" spans="1:14" ht="21.6" x14ac:dyDescent="0.3">
      <c r="A12" s="11">
        <v>9.74</v>
      </c>
      <c r="B12" s="12"/>
      <c r="C12" s="11"/>
      <c r="D12" s="12" t="s">
        <v>10</v>
      </c>
      <c r="E12" s="11">
        <v>1.5</v>
      </c>
      <c r="F12" s="14"/>
      <c r="G12" s="11"/>
      <c r="H12" s="15"/>
      <c r="I12" s="16"/>
      <c r="J12" s="14" t="s">
        <v>20</v>
      </c>
      <c r="K12" s="16">
        <v>0.75</v>
      </c>
      <c r="L12" s="15"/>
      <c r="M12" s="13"/>
      <c r="N12" s="16">
        <f>C12+E12+G12+I12+K12</f>
        <v>2.25</v>
      </c>
    </row>
    <row r="13" spans="1:14" ht="39" x14ac:dyDescent="0.3">
      <c r="A13" s="75">
        <v>2</v>
      </c>
      <c r="B13" s="65"/>
      <c r="C13" s="66"/>
      <c r="D13" s="65"/>
      <c r="E13" s="67"/>
      <c r="F13" s="65"/>
      <c r="G13" s="67"/>
      <c r="H13" s="166" t="s">
        <v>66</v>
      </c>
      <c r="I13" s="68">
        <v>0.46</v>
      </c>
      <c r="J13" s="65"/>
      <c r="K13" s="68"/>
      <c r="L13" s="65"/>
      <c r="M13" s="65"/>
      <c r="N13" s="16">
        <f>C13+E13+G13+I13+K13</f>
        <v>0.46</v>
      </c>
    </row>
    <row r="14" spans="1:14" ht="23.4" x14ac:dyDescent="0.3">
      <c r="A14" s="75">
        <v>2</v>
      </c>
      <c r="B14" s="65"/>
      <c r="C14" s="66"/>
      <c r="D14" s="69"/>
      <c r="E14" s="67"/>
      <c r="F14" s="69"/>
      <c r="G14" s="67"/>
      <c r="H14" s="166" t="s">
        <v>67</v>
      </c>
      <c r="I14" s="68">
        <v>0.46</v>
      </c>
      <c r="J14" s="69"/>
      <c r="K14" s="68"/>
      <c r="L14" s="65"/>
      <c r="M14" s="65"/>
      <c r="N14" s="16">
        <f>C14+E14+G14+I14+K14</f>
        <v>0.46</v>
      </c>
    </row>
    <row r="15" spans="1:14" ht="54.6" x14ac:dyDescent="0.3">
      <c r="A15" s="73">
        <v>1</v>
      </c>
      <c r="B15" s="70"/>
      <c r="C15" s="71"/>
      <c r="D15" s="70"/>
      <c r="E15" s="72"/>
      <c r="F15" s="70"/>
      <c r="G15" s="73"/>
      <c r="H15" s="78" t="s">
        <v>21</v>
      </c>
      <c r="I15" s="74">
        <v>0.23</v>
      </c>
      <c r="J15" s="70"/>
      <c r="K15" s="74"/>
      <c r="L15" s="70"/>
      <c r="M15" s="70"/>
      <c r="N15" s="16">
        <f>C15+E15+G15+I15+K15</f>
        <v>0.23</v>
      </c>
    </row>
    <row r="16" spans="1:14" ht="70.2" x14ac:dyDescent="0.3">
      <c r="A16" s="76">
        <v>1</v>
      </c>
      <c r="B16" s="38"/>
      <c r="C16" s="39"/>
      <c r="D16" s="40"/>
      <c r="E16" s="41"/>
      <c r="F16" s="40"/>
      <c r="G16" s="42"/>
      <c r="H16" s="40" t="s">
        <v>22</v>
      </c>
      <c r="I16" s="43">
        <v>0.23</v>
      </c>
      <c r="J16" s="38"/>
      <c r="K16" s="43"/>
      <c r="L16" s="38"/>
      <c r="M16" s="38"/>
      <c r="N16" s="43">
        <f>K16+I16+G16+E16+C16</f>
        <v>0.23</v>
      </c>
    </row>
    <row r="17" spans="1:14" ht="52.8" x14ac:dyDescent="0.3">
      <c r="A17" s="150"/>
      <c r="B17" s="56"/>
      <c r="C17" s="57"/>
      <c r="D17" s="62"/>
      <c r="E17" s="63"/>
      <c r="F17" s="62"/>
      <c r="G17" s="64"/>
      <c r="H17" s="126" t="s">
        <v>49</v>
      </c>
      <c r="I17" s="59"/>
      <c r="J17" s="56"/>
      <c r="K17" s="59"/>
      <c r="L17" s="56"/>
      <c r="M17" s="56"/>
      <c r="N17" s="59"/>
    </row>
    <row r="18" spans="1:14" ht="39" x14ac:dyDescent="0.3">
      <c r="A18" s="150">
        <v>5.42</v>
      </c>
      <c r="B18" s="56"/>
      <c r="C18" s="57"/>
      <c r="D18" s="62"/>
      <c r="E18" s="63"/>
      <c r="F18" s="62"/>
      <c r="G18" s="64"/>
      <c r="H18" s="62" t="s">
        <v>25</v>
      </c>
      <c r="I18" s="59">
        <v>1.25</v>
      </c>
      <c r="J18" s="56"/>
      <c r="K18" s="59"/>
      <c r="L18" s="56"/>
      <c r="M18" s="56"/>
      <c r="N18" s="81">
        <f>C18+E18+G18+I18+K18</f>
        <v>1.25</v>
      </c>
    </row>
    <row r="19" spans="1:14" x14ac:dyDescent="0.3">
      <c r="A19" s="151">
        <v>4.33</v>
      </c>
      <c r="B19" s="35"/>
      <c r="C19" s="36"/>
      <c r="D19" s="83"/>
      <c r="E19" s="60"/>
      <c r="F19" s="83"/>
      <c r="G19" s="61"/>
      <c r="H19" s="35" t="s">
        <v>33</v>
      </c>
      <c r="I19" s="37">
        <v>1</v>
      </c>
      <c r="J19" s="35"/>
      <c r="K19" s="37"/>
      <c r="L19" s="83"/>
      <c r="M19" s="35"/>
      <c r="N19" s="172">
        <f>C19+E19+G19+I19+K19</f>
        <v>1</v>
      </c>
    </row>
    <row r="20" spans="1:14" ht="21.6" x14ac:dyDescent="0.3">
      <c r="A20" s="5"/>
      <c r="B20" s="7"/>
      <c r="C20" s="7"/>
      <c r="D20" s="7"/>
      <c r="E20" s="7"/>
      <c r="F20" s="84" t="s">
        <v>38</v>
      </c>
      <c r="G20" s="7"/>
      <c r="H20" s="85"/>
      <c r="I20" s="5"/>
      <c r="J20" s="7"/>
      <c r="K20" s="7"/>
      <c r="L20" s="7"/>
      <c r="M20" s="7"/>
      <c r="N20" s="7"/>
    </row>
    <row r="21" spans="1:14" x14ac:dyDescent="0.3">
      <c r="A21" s="11">
        <v>11.91</v>
      </c>
      <c r="B21" s="13"/>
      <c r="C21" s="13"/>
      <c r="D21" s="13"/>
      <c r="E21" s="13"/>
      <c r="F21" s="86" t="s">
        <v>10</v>
      </c>
      <c r="G21" s="13">
        <v>2.75</v>
      </c>
      <c r="H21" s="87"/>
      <c r="I21" s="11"/>
      <c r="J21" s="13"/>
      <c r="K21" s="13"/>
      <c r="L21" s="13"/>
      <c r="M21" s="13"/>
      <c r="N21" s="13">
        <v>2.75</v>
      </c>
    </row>
    <row r="22" spans="1:14" ht="21.6" x14ac:dyDescent="0.3">
      <c r="A22" s="156"/>
      <c r="B22" s="147"/>
      <c r="C22" s="156"/>
      <c r="D22" s="167"/>
      <c r="E22" s="156"/>
      <c r="F22" s="168"/>
      <c r="G22" s="156"/>
      <c r="H22" s="167" t="s">
        <v>70</v>
      </c>
      <c r="I22" s="156"/>
      <c r="J22" s="167"/>
      <c r="K22" s="156"/>
      <c r="L22" s="169"/>
      <c r="M22" s="156"/>
      <c r="N22" s="156"/>
    </row>
    <row r="23" spans="1:14" x14ac:dyDescent="0.3">
      <c r="A23" s="161">
        <v>5</v>
      </c>
      <c r="B23" s="148"/>
      <c r="C23" s="161"/>
      <c r="D23" s="170"/>
      <c r="E23" s="161"/>
      <c r="F23" s="171"/>
      <c r="G23" s="161"/>
      <c r="H23" s="170" t="s">
        <v>10</v>
      </c>
      <c r="I23" s="161">
        <v>1.1499999999999999</v>
      </c>
      <c r="J23" s="170"/>
      <c r="K23" s="161"/>
      <c r="L23" s="141"/>
      <c r="M23" s="161"/>
      <c r="N23" s="13">
        <f>I23</f>
        <v>1.1499999999999999</v>
      </c>
    </row>
    <row r="24" spans="1:14" x14ac:dyDescent="0.3">
      <c r="A24" s="149">
        <f>SUM(A3:A23)</f>
        <v>80.03</v>
      </c>
      <c r="B24" s="111" t="s">
        <v>9</v>
      </c>
      <c r="C24" s="112">
        <f>SUM(C3:C23)</f>
        <v>4</v>
      </c>
      <c r="D24" s="113"/>
      <c r="E24" s="112">
        <f>SUM(E3:E23)</f>
        <v>3</v>
      </c>
      <c r="F24" s="114"/>
      <c r="G24" s="112">
        <f>SUM(G3:G23)</f>
        <v>2.75</v>
      </c>
      <c r="H24" s="115"/>
      <c r="I24" s="112">
        <f>SUM(I3:I23)</f>
        <v>4.7799999999999994</v>
      </c>
      <c r="J24" s="111"/>
      <c r="K24" s="112">
        <f>SUM(K3:K23)</f>
        <v>3.94</v>
      </c>
      <c r="L24" s="113"/>
      <c r="M24" s="112">
        <f>SUM(M3:M19)</f>
        <v>0</v>
      </c>
      <c r="N24" s="112">
        <f>SUM(N3:N23)</f>
        <v>18.470000000000002</v>
      </c>
    </row>
    <row r="25" spans="1:14" x14ac:dyDescent="0.3">
      <c r="A25" s="116"/>
      <c r="C25" s="116"/>
      <c r="D25" s="116"/>
      <c r="E25" s="116"/>
      <c r="F25" s="117"/>
      <c r="G25" s="116"/>
      <c r="H25" s="116" t="s">
        <v>11</v>
      </c>
      <c r="I25" s="116"/>
      <c r="J25" s="118"/>
      <c r="K25" s="119"/>
      <c r="L25" s="116"/>
      <c r="M25" s="116"/>
      <c r="N25" s="116"/>
    </row>
    <row r="26" spans="1:14" x14ac:dyDescent="0.3">
      <c r="A26" s="116"/>
      <c r="B26" s="116" t="s">
        <v>44</v>
      </c>
      <c r="D26" s="116"/>
      <c r="E26" s="116"/>
      <c r="F26" s="120">
        <v>44805</v>
      </c>
      <c r="G26" s="116"/>
      <c r="H26" s="116"/>
      <c r="I26" s="121"/>
      <c r="J26" t="s">
        <v>86</v>
      </c>
      <c r="K26" s="116"/>
      <c r="L26" s="119"/>
      <c r="M26" s="119"/>
      <c r="N26" s="116"/>
    </row>
    <row r="27" spans="1:14" x14ac:dyDescent="0.3">
      <c r="B27" s="116" t="s">
        <v>45</v>
      </c>
      <c r="C27" s="116" t="s">
        <v>27</v>
      </c>
    </row>
    <row r="29" spans="1:14" x14ac:dyDescent="0.3">
      <c r="G29" t="s">
        <v>79</v>
      </c>
    </row>
    <row r="31" spans="1:14" x14ac:dyDescent="0.3">
      <c r="G31" t="s">
        <v>81</v>
      </c>
    </row>
    <row r="33" spans="7:7" x14ac:dyDescent="0.3">
      <c r="G33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activeCell="A25" sqref="A25:N26"/>
    </sheetView>
  </sheetViews>
  <sheetFormatPr baseColWidth="10" defaultRowHeight="14.4" x14ac:dyDescent="0.3"/>
  <cols>
    <col min="1" max="1" width="6.5546875" customWidth="1"/>
    <col min="2" max="2" width="14.44140625" customWidth="1"/>
    <col min="3" max="3" width="5.88671875" customWidth="1"/>
    <col min="4" max="4" width="14.33203125" customWidth="1"/>
    <col min="5" max="5" width="5.109375" customWidth="1"/>
    <col min="7" max="7" width="6.5546875" customWidth="1"/>
    <col min="8" max="8" width="15.88671875" customWidth="1"/>
    <col min="9" max="9" width="6" customWidth="1"/>
    <col min="10" max="10" width="14" customWidth="1"/>
    <col min="11" max="11" width="5.44140625" customWidth="1"/>
    <col min="13" max="13" width="4.5546875" customWidth="1"/>
    <col min="14" max="14" width="7.6640625" customWidth="1"/>
  </cols>
  <sheetData>
    <row r="1" spans="1:14" x14ac:dyDescent="0.3">
      <c r="A1" s="1"/>
      <c r="B1" s="1" t="s">
        <v>27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6" x14ac:dyDescent="0.3">
      <c r="A3" s="58"/>
      <c r="B3" s="35" t="s">
        <v>24</v>
      </c>
      <c r="C3" s="36"/>
      <c r="D3" s="35" t="s">
        <v>24</v>
      </c>
      <c r="E3" s="60"/>
      <c r="F3" s="35" t="s">
        <v>24</v>
      </c>
      <c r="G3" s="61"/>
      <c r="H3" s="35" t="s">
        <v>24</v>
      </c>
      <c r="I3" s="37"/>
      <c r="J3" s="35" t="s">
        <v>24</v>
      </c>
      <c r="K3" s="37"/>
      <c r="L3" s="83" t="s">
        <v>24</v>
      </c>
      <c r="M3" s="35"/>
      <c r="N3" s="37"/>
    </row>
    <row r="4" spans="1:14" x14ac:dyDescent="0.3">
      <c r="A4" s="77">
        <v>25.98</v>
      </c>
      <c r="B4" s="38"/>
      <c r="C4" s="39">
        <v>1</v>
      </c>
      <c r="D4" s="40"/>
      <c r="E4" s="46">
        <v>1</v>
      </c>
      <c r="F4" s="40"/>
      <c r="G4" s="39">
        <v>1</v>
      </c>
      <c r="H4" s="38"/>
      <c r="I4" s="43">
        <v>1</v>
      </c>
      <c r="J4" s="38"/>
      <c r="K4" s="43">
        <v>1</v>
      </c>
      <c r="L4" s="38"/>
      <c r="M4" s="38">
        <v>1</v>
      </c>
      <c r="N4" s="43">
        <f>M4+K4+I4+G4+E4+C4</f>
        <v>6</v>
      </c>
    </row>
    <row r="5" spans="1:14" x14ac:dyDescent="0.3">
      <c r="A5" s="5"/>
      <c r="B5" s="55" t="s">
        <v>12</v>
      </c>
      <c r="C5" s="5"/>
      <c r="D5" s="7"/>
      <c r="E5" s="5"/>
      <c r="F5" s="8"/>
      <c r="G5" s="5"/>
      <c r="H5" s="9"/>
      <c r="I5" s="10"/>
      <c r="J5" s="55" t="s">
        <v>12</v>
      </c>
      <c r="K5" s="10"/>
      <c r="L5" s="9"/>
      <c r="M5" s="7"/>
      <c r="N5" s="10"/>
    </row>
    <row r="6" spans="1:14" ht="54.6" x14ac:dyDescent="0.3">
      <c r="A6" s="11">
        <v>9.27</v>
      </c>
      <c r="B6" s="80" t="s">
        <v>17</v>
      </c>
      <c r="C6" s="11">
        <v>1.25</v>
      </c>
      <c r="D6" s="13"/>
      <c r="E6" s="11"/>
      <c r="F6" s="14"/>
      <c r="G6" s="11"/>
      <c r="H6" s="15"/>
      <c r="I6" s="16"/>
      <c r="J6" s="124" t="s">
        <v>50</v>
      </c>
      <c r="K6" s="16">
        <v>0.89</v>
      </c>
      <c r="L6" s="15"/>
      <c r="M6" s="13"/>
      <c r="N6" s="16">
        <f>C6+E6+G6+I6+K6</f>
        <v>2.14</v>
      </c>
    </row>
    <row r="7" spans="1:14" x14ac:dyDescent="0.3">
      <c r="A7" s="20"/>
      <c r="B7" s="55" t="s">
        <v>13</v>
      </c>
      <c r="C7" s="19"/>
      <c r="D7" s="18"/>
      <c r="E7" s="20"/>
      <c r="F7" s="18"/>
      <c r="G7" s="20"/>
      <c r="H7" s="18"/>
      <c r="I7" s="21"/>
      <c r="J7" s="55" t="s">
        <v>13</v>
      </c>
      <c r="K7" s="21"/>
      <c r="L7" s="17"/>
      <c r="M7" s="17"/>
      <c r="N7" s="21"/>
    </row>
    <row r="8" spans="1:14" ht="21.6" x14ac:dyDescent="0.3">
      <c r="A8" s="24">
        <v>8.27</v>
      </c>
      <c r="B8" s="12" t="s">
        <v>10</v>
      </c>
      <c r="C8" s="23">
        <v>1.25</v>
      </c>
      <c r="D8" s="22"/>
      <c r="E8" s="24"/>
      <c r="F8" s="22"/>
      <c r="G8" s="24"/>
      <c r="H8" s="22"/>
      <c r="I8" s="25"/>
      <c r="J8" s="14" t="s">
        <v>18</v>
      </c>
      <c r="K8" s="25">
        <v>0.66</v>
      </c>
      <c r="L8" s="22"/>
      <c r="M8" s="22"/>
      <c r="N8" s="25">
        <f>C8+E8+G8+I8+K8+M8</f>
        <v>1.9100000000000001</v>
      </c>
    </row>
    <row r="9" spans="1:14" x14ac:dyDescent="0.3">
      <c r="A9" s="20"/>
      <c r="B9" s="55" t="s">
        <v>14</v>
      </c>
      <c r="C9" s="26"/>
      <c r="D9" s="18"/>
      <c r="E9" s="27"/>
      <c r="F9" s="18"/>
      <c r="G9" s="27"/>
      <c r="H9" s="18"/>
      <c r="I9" s="28"/>
      <c r="J9" s="55" t="s">
        <v>14</v>
      </c>
      <c r="K9" s="28"/>
      <c r="L9" s="18"/>
      <c r="M9" s="29"/>
      <c r="N9" s="21"/>
    </row>
    <row r="10" spans="1:14" ht="48" x14ac:dyDescent="0.3">
      <c r="A10" s="24">
        <v>10.35</v>
      </c>
      <c r="B10" s="80" t="s">
        <v>17</v>
      </c>
      <c r="C10" s="23">
        <v>1.5</v>
      </c>
      <c r="D10" s="22"/>
      <c r="E10" s="24"/>
      <c r="F10" s="22"/>
      <c r="G10" s="24"/>
      <c r="H10" s="22"/>
      <c r="I10" s="25"/>
      <c r="J10" s="124" t="s">
        <v>19</v>
      </c>
      <c r="K10" s="25">
        <v>0.89</v>
      </c>
      <c r="L10" s="22"/>
      <c r="M10" s="22"/>
      <c r="N10" s="25">
        <f>C10+E10+G10+I10+K10+M10</f>
        <v>2.39</v>
      </c>
    </row>
    <row r="11" spans="1:14" x14ac:dyDescent="0.3">
      <c r="A11" s="27"/>
      <c r="B11" s="30"/>
      <c r="C11" s="26"/>
      <c r="D11" s="55" t="s">
        <v>15</v>
      </c>
      <c r="E11" s="31"/>
      <c r="F11" s="29"/>
      <c r="G11" s="27"/>
      <c r="H11" s="29"/>
      <c r="I11" s="28"/>
      <c r="J11" s="55" t="s">
        <v>15</v>
      </c>
      <c r="K11" s="28"/>
      <c r="L11" s="29"/>
      <c r="M11" s="29"/>
      <c r="N11" s="28"/>
    </row>
    <row r="12" spans="1:14" ht="21.6" x14ac:dyDescent="0.3">
      <c r="A12" s="24">
        <v>9.74</v>
      </c>
      <c r="B12" s="32"/>
      <c r="C12" s="23"/>
      <c r="D12" s="12" t="s">
        <v>10</v>
      </c>
      <c r="E12" s="24">
        <v>1.5</v>
      </c>
      <c r="F12" s="33"/>
      <c r="G12" s="24"/>
      <c r="H12" s="22"/>
      <c r="I12" s="25"/>
      <c r="J12" s="14" t="s">
        <v>20</v>
      </c>
      <c r="K12" s="25">
        <v>0.75</v>
      </c>
      <c r="L12" s="22"/>
      <c r="M12" s="22"/>
      <c r="N12" s="25">
        <f>E12+K12</f>
        <v>2.25</v>
      </c>
    </row>
    <row r="13" spans="1:14" x14ac:dyDescent="0.3">
      <c r="A13" s="5"/>
      <c r="B13" s="6"/>
      <c r="C13" s="5"/>
      <c r="D13" s="55" t="s">
        <v>16</v>
      </c>
      <c r="E13" s="5"/>
      <c r="F13" s="8"/>
      <c r="G13" s="5"/>
      <c r="H13" s="9"/>
      <c r="I13" s="10"/>
      <c r="J13" s="55" t="s">
        <v>16</v>
      </c>
      <c r="K13" s="10"/>
      <c r="L13" s="9"/>
      <c r="M13" s="7"/>
      <c r="N13" s="10"/>
    </row>
    <row r="14" spans="1:14" ht="21.6" x14ac:dyDescent="0.3">
      <c r="A14" s="11">
        <v>9.74</v>
      </c>
      <c r="B14" s="12"/>
      <c r="C14" s="11"/>
      <c r="D14" s="12" t="s">
        <v>10</v>
      </c>
      <c r="E14" s="11">
        <v>1.5</v>
      </c>
      <c r="F14" s="14"/>
      <c r="G14" s="11"/>
      <c r="H14" s="15"/>
      <c r="I14" s="16"/>
      <c r="J14" s="14" t="s">
        <v>20</v>
      </c>
      <c r="K14" s="16">
        <v>0.75</v>
      </c>
      <c r="L14" s="15"/>
      <c r="M14" s="13"/>
      <c r="N14" s="16">
        <f>C14+E14+G14+I14+K14</f>
        <v>2.25</v>
      </c>
    </row>
    <row r="15" spans="1:14" ht="23.4" x14ac:dyDescent="0.3">
      <c r="A15" s="75">
        <v>2</v>
      </c>
      <c r="B15" s="65"/>
      <c r="C15" s="66"/>
      <c r="D15" s="65"/>
      <c r="E15" s="67"/>
      <c r="F15" s="65"/>
      <c r="G15" s="67"/>
      <c r="H15" s="166" t="s">
        <v>66</v>
      </c>
      <c r="I15" s="68">
        <v>0.46</v>
      </c>
      <c r="J15" s="65"/>
      <c r="K15" s="68"/>
      <c r="L15" s="65"/>
      <c r="M15" s="65"/>
      <c r="N15" s="16">
        <f>C15+E15+G15+I15+K15</f>
        <v>0.46</v>
      </c>
    </row>
    <row r="16" spans="1:14" ht="15.6" x14ac:dyDescent="0.3">
      <c r="A16" s="75">
        <v>2</v>
      </c>
      <c r="B16" s="65"/>
      <c r="C16" s="66"/>
      <c r="D16" s="69"/>
      <c r="E16" s="67"/>
      <c r="F16" s="69"/>
      <c r="G16" s="67"/>
      <c r="H16" s="166" t="s">
        <v>67</v>
      </c>
      <c r="I16" s="68">
        <v>0.46</v>
      </c>
      <c r="J16" s="69"/>
      <c r="K16" s="68"/>
      <c r="L16" s="65"/>
      <c r="M16" s="65"/>
      <c r="N16" s="16">
        <f>C16+E16+G16+I16+K16</f>
        <v>0.46</v>
      </c>
    </row>
    <row r="17" spans="1:14" ht="31.2" x14ac:dyDescent="0.3">
      <c r="A17" s="73">
        <v>1</v>
      </c>
      <c r="B17" s="70"/>
      <c r="C17" s="71"/>
      <c r="D17" s="70"/>
      <c r="E17" s="72"/>
      <c r="F17" s="70"/>
      <c r="G17" s="73"/>
      <c r="H17" s="78" t="s">
        <v>21</v>
      </c>
      <c r="I17" s="74">
        <v>0.23</v>
      </c>
      <c r="J17" s="70"/>
      <c r="K17" s="74"/>
      <c r="L17" s="70"/>
      <c r="M17" s="70"/>
      <c r="N17" s="16">
        <f>C17+E17+G17+I17+K17</f>
        <v>0.23</v>
      </c>
    </row>
    <row r="18" spans="1:14" ht="39" x14ac:dyDescent="0.3">
      <c r="A18" s="76">
        <v>1</v>
      </c>
      <c r="B18" s="38"/>
      <c r="C18" s="39"/>
      <c r="D18" s="40"/>
      <c r="E18" s="41"/>
      <c r="F18" s="40"/>
      <c r="G18" s="42"/>
      <c r="H18" s="40" t="s">
        <v>22</v>
      </c>
      <c r="I18" s="43">
        <v>0.23</v>
      </c>
      <c r="J18" s="38"/>
      <c r="K18" s="43"/>
      <c r="L18" s="38"/>
      <c r="M18" s="38"/>
      <c r="N18" s="43">
        <f>K18+I18+G18+E18+C18</f>
        <v>0.23</v>
      </c>
    </row>
    <row r="19" spans="1:14" ht="39.6" x14ac:dyDescent="0.3">
      <c r="A19" s="150"/>
      <c r="B19" s="56"/>
      <c r="C19" s="57"/>
      <c r="D19" s="62"/>
      <c r="E19" s="63"/>
      <c r="F19" s="62"/>
      <c r="G19" s="64"/>
      <c r="H19" s="126" t="s">
        <v>49</v>
      </c>
      <c r="I19" s="59"/>
      <c r="J19" s="56"/>
      <c r="K19" s="59"/>
      <c r="L19" s="56"/>
      <c r="M19" s="56"/>
      <c r="N19" s="59"/>
    </row>
    <row r="20" spans="1:14" ht="23.4" x14ac:dyDescent="0.3">
      <c r="A20" s="150">
        <v>5.42</v>
      </c>
      <c r="B20" s="56"/>
      <c r="C20" s="57"/>
      <c r="D20" s="62"/>
      <c r="E20" s="63"/>
      <c r="F20" s="62"/>
      <c r="G20" s="64"/>
      <c r="H20" s="62" t="s">
        <v>25</v>
      </c>
      <c r="I20" s="59">
        <v>1.25</v>
      </c>
      <c r="J20" s="56"/>
      <c r="K20" s="59"/>
      <c r="L20" s="56"/>
      <c r="M20" s="56"/>
      <c r="N20" s="81">
        <f>C20+E20+G20+I20+K20</f>
        <v>1.25</v>
      </c>
    </row>
    <row r="21" spans="1:14" ht="21.6" x14ac:dyDescent="0.3">
      <c r="A21" s="7"/>
      <c r="B21" s="7"/>
      <c r="C21" s="7"/>
      <c r="D21" s="7"/>
      <c r="E21" s="7"/>
      <c r="F21" s="84" t="s">
        <v>38</v>
      </c>
      <c r="G21" s="7"/>
      <c r="H21" s="85"/>
      <c r="I21" s="5"/>
      <c r="J21" s="7"/>
      <c r="K21" s="7"/>
      <c r="L21" s="7"/>
      <c r="M21" s="7"/>
      <c r="N21" s="7"/>
    </row>
    <row r="22" spans="1:14" x14ac:dyDescent="0.3">
      <c r="A22" s="13">
        <v>11.91</v>
      </c>
      <c r="B22" s="13"/>
      <c r="C22" s="13"/>
      <c r="D22" s="13"/>
      <c r="E22" s="13"/>
      <c r="F22" s="86" t="s">
        <v>10</v>
      </c>
      <c r="G22" s="13">
        <v>2.75</v>
      </c>
      <c r="H22" s="87"/>
      <c r="I22" s="11"/>
      <c r="J22" s="13"/>
      <c r="K22" s="13"/>
      <c r="L22" s="13"/>
      <c r="M22" s="13"/>
      <c r="N22" s="13">
        <v>2.75</v>
      </c>
    </row>
    <row r="23" spans="1:14" x14ac:dyDescent="0.3">
      <c r="A23" s="156"/>
      <c r="B23" s="147"/>
      <c r="C23" s="156"/>
      <c r="D23" s="167"/>
      <c r="E23" s="156"/>
      <c r="F23" s="168"/>
      <c r="G23" s="156"/>
      <c r="H23" s="167" t="s">
        <v>70</v>
      </c>
      <c r="I23" s="156"/>
      <c r="J23" s="167"/>
      <c r="K23" s="156"/>
      <c r="L23" s="169"/>
      <c r="M23" s="156"/>
      <c r="N23" s="156"/>
    </row>
    <row r="24" spans="1:14" x14ac:dyDescent="0.3">
      <c r="A24" s="161">
        <v>5</v>
      </c>
      <c r="B24" s="148"/>
      <c r="C24" s="161"/>
      <c r="D24" s="170"/>
      <c r="E24" s="161"/>
      <c r="F24" s="171"/>
      <c r="G24" s="161"/>
      <c r="H24" s="170" t="s">
        <v>10</v>
      </c>
      <c r="I24" s="161">
        <v>1.1499999999999999</v>
      </c>
      <c r="J24" s="170"/>
      <c r="K24" s="161"/>
      <c r="L24" s="141"/>
      <c r="M24" s="161"/>
      <c r="N24" s="81">
        <f>C24+E24+G24+I24+K24</f>
        <v>1.1499999999999999</v>
      </c>
    </row>
    <row r="25" spans="1:14" ht="21.6" x14ac:dyDescent="0.3">
      <c r="A25" s="164"/>
      <c r="B25" s="146" t="s">
        <v>75</v>
      </c>
      <c r="C25" s="164"/>
      <c r="D25" s="178"/>
      <c r="E25" s="164"/>
      <c r="F25" s="179"/>
      <c r="G25" s="164"/>
      <c r="H25" s="180" t="s">
        <v>74</v>
      </c>
      <c r="I25" s="164"/>
      <c r="J25" s="178"/>
      <c r="K25" s="164"/>
      <c r="L25" s="144"/>
      <c r="M25" s="164"/>
      <c r="N25" s="10"/>
    </row>
    <row r="26" spans="1:14" x14ac:dyDescent="0.3">
      <c r="A26" s="161">
        <v>5.98</v>
      </c>
      <c r="B26" s="148"/>
      <c r="C26" s="161">
        <v>0.69</v>
      </c>
      <c r="D26" s="170"/>
      <c r="E26" s="161"/>
      <c r="F26" s="171"/>
      <c r="G26" s="161"/>
      <c r="H26" s="170"/>
      <c r="I26" s="161">
        <v>0.69</v>
      </c>
      <c r="J26" s="170"/>
      <c r="K26" s="161"/>
      <c r="L26" s="141"/>
      <c r="M26" s="161"/>
      <c r="N26" s="16">
        <v>1.38</v>
      </c>
    </row>
    <row r="27" spans="1:14" x14ac:dyDescent="0.3">
      <c r="A27" s="156"/>
      <c r="B27" s="146"/>
      <c r="C27" s="164"/>
      <c r="D27" s="178" t="s">
        <v>76</v>
      </c>
      <c r="E27" s="164"/>
      <c r="F27" s="179"/>
      <c r="G27" s="164"/>
      <c r="H27" s="178"/>
      <c r="I27" s="164"/>
      <c r="J27" s="178" t="s">
        <v>77</v>
      </c>
      <c r="K27" s="164"/>
      <c r="L27" s="144"/>
      <c r="M27" s="164"/>
      <c r="N27" s="81"/>
    </row>
    <row r="28" spans="1:14" x14ac:dyDescent="0.3">
      <c r="A28" s="161">
        <v>15.16</v>
      </c>
      <c r="B28" s="148"/>
      <c r="C28" s="161"/>
      <c r="D28" s="170" t="s">
        <v>78</v>
      </c>
      <c r="E28" s="161">
        <v>3</v>
      </c>
      <c r="F28" s="171"/>
      <c r="G28" s="161"/>
      <c r="H28" s="170"/>
      <c r="I28" s="161"/>
      <c r="J28" s="170" t="s">
        <v>37</v>
      </c>
      <c r="K28" s="161">
        <v>0.5</v>
      </c>
      <c r="L28" s="141"/>
      <c r="M28" s="161"/>
      <c r="N28" s="16">
        <v>3.5</v>
      </c>
    </row>
    <row r="29" spans="1:14" x14ac:dyDescent="0.3">
      <c r="A29" s="149">
        <f>SUM(A3:A28)</f>
        <v>122.82</v>
      </c>
      <c r="B29" s="111" t="s">
        <v>9</v>
      </c>
      <c r="C29" s="112">
        <f>SUM(C3:C28)</f>
        <v>5.6899999999999995</v>
      </c>
      <c r="D29" s="113"/>
      <c r="E29" s="112">
        <f>SUM(E3:E28)</f>
        <v>7</v>
      </c>
      <c r="F29" s="114"/>
      <c r="G29" s="112">
        <f>SUM(G3:G24)</f>
        <v>3.75</v>
      </c>
      <c r="H29" s="115"/>
      <c r="I29" s="112">
        <f>SUM(I3:I28)</f>
        <v>5.4699999999999989</v>
      </c>
      <c r="J29" s="111"/>
      <c r="K29" s="112">
        <f>SUM(K3:K28)</f>
        <v>5.44</v>
      </c>
      <c r="L29" s="113"/>
      <c r="M29" s="112">
        <f>SUM(M3:M24)</f>
        <v>1</v>
      </c>
      <c r="N29" s="112">
        <f>SUM(N3:N28)</f>
        <v>28.35</v>
      </c>
    </row>
    <row r="30" spans="1:14" x14ac:dyDescent="0.3">
      <c r="A30" s="116"/>
      <c r="C30" s="116"/>
      <c r="D30" s="116"/>
      <c r="E30" s="116"/>
      <c r="F30" s="117"/>
      <c r="G30" s="116"/>
      <c r="H30" s="116" t="s">
        <v>11</v>
      </c>
      <c r="I30" s="116"/>
      <c r="J30" s="118"/>
      <c r="K30" s="119"/>
      <c r="L30" s="116"/>
      <c r="M30" s="116"/>
      <c r="N30" s="116"/>
    </row>
    <row r="31" spans="1:14" x14ac:dyDescent="0.3">
      <c r="A31" s="116"/>
      <c r="B31" s="116" t="s">
        <v>44</v>
      </c>
      <c r="D31" s="116"/>
      <c r="E31" s="116"/>
      <c r="F31" s="120">
        <v>44774</v>
      </c>
      <c r="G31" s="116"/>
      <c r="H31" s="116"/>
      <c r="I31" s="121"/>
      <c r="J31">
        <f>N29*4.33</f>
        <v>122.75550000000001</v>
      </c>
      <c r="K31" s="116"/>
      <c r="L31" s="119"/>
      <c r="M31" s="119"/>
      <c r="N31" s="116"/>
    </row>
    <row r="32" spans="1:14" x14ac:dyDescent="0.3">
      <c r="B32" s="116" t="s">
        <v>45</v>
      </c>
      <c r="C32" s="116" t="s">
        <v>27</v>
      </c>
    </row>
    <row r="33" spans="8:8" x14ac:dyDescent="0.3">
      <c r="H33" t="s">
        <v>80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SU PLANNING 11,01,2023</vt:lpstr>
      <vt:lpstr>SU PLANNING 12,12,2022</vt:lpstr>
      <vt:lpstr>SU PLANNING 03,12,2022</vt:lpstr>
      <vt:lpstr>SU PLANNING 01,10,2022</vt:lpstr>
      <vt:lpstr>SU PLANNING 21,09,2022</vt:lpstr>
      <vt:lpstr>SU PLANNING 15,09,22</vt:lpstr>
      <vt:lpstr>su planning 02,09,2022</vt:lpstr>
      <vt:lpstr>SU PLANNING 01,09,2022</vt:lpstr>
      <vt:lpstr>SU PLANNING 01,08,2022</vt:lpstr>
      <vt:lpstr>SU PLANNING 01,07,2022</vt:lpstr>
      <vt:lpstr>su plannin 17,01,2022</vt:lpstr>
      <vt:lpstr>SU PLANNING 01,01,2022</vt:lpstr>
      <vt:lpstr>SU PLANNING 01,12,2021</vt:lpstr>
      <vt:lpstr>SU PLANNING 16,11,2021</vt:lpstr>
      <vt:lpstr>SU PLANNING 01,11,2021</vt:lpstr>
      <vt:lpstr>SU PLANNING 07,10,21</vt:lpstr>
      <vt:lpstr>SU PLANNING 04,10,2021</vt:lpstr>
      <vt:lpstr>SU PLANNING 01,10,2021</vt:lpstr>
      <vt:lpstr>su planning 17,09,2021</vt:lpstr>
      <vt:lpstr>'SU PLANNING 01,07,2022'!Área_de_impresión</vt:lpstr>
      <vt:lpstr>'SU PLANNING 01,08,2022'!Área_de_impresión</vt:lpstr>
      <vt:lpstr>'SU PLANNING 01,09,2022'!Área_de_impresión</vt:lpstr>
      <vt:lpstr>'SU PLANNING 01,10,2022'!Área_de_impresión</vt:lpstr>
      <vt:lpstr>'su planning 02,09,2022'!Área_de_impresión</vt:lpstr>
      <vt:lpstr>'SU PLANNING 04,10,2021'!Área_de_impresión</vt:lpstr>
      <vt:lpstr>'SU PLANNING 07,10,21'!Área_de_impresión</vt:lpstr>
      <vt:lpstr>'SU PLANNING 11,01,2023'!Área_de_impresión</vt:lpstr>
      <vt:lpstr>'SU PLANNING 12,12,2022'!Área_de_impresión</vt:lpstr>
      <vt:lpstr>'SU PLANNING 15,09,22'!Área_de_impresión</vt:lpstr>
      <vt:lpstr>'su planning 17,09,2021'!Área_de_impresión</vt:lpstr>
      <vt:lpstr>'SU PLANNING 21,09,2022'!Área_de_impresión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</dc:creator>
  <cp:lastModifiedBy>Carmen Segovia</cp:lastModifiedBy>
  <cp:lastPrinted>2023-01-27T23:41:58Z</cp:lastPrinted>
  <dcterms:created xsi:type="dcterms:W3CDTF">2021-09-16T20:06:14Z</dcterms:created>
  <dcterms:modified xsi:type="dcterms:W3CDTF">2023-03-26T19:48:48Z</dcterms:modified>
</cp:coreProperties>
</file>