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U PLANNING 16,01,2023" sheetId="49" r:id="rId1"/>
    <sheet name="SU PLANNING 01,12,2022" sheetId="48" r:id="rId2"/>
    <sheet name="su planning 16,09,2022" sheetId="47" r:id="rId3"/>
    <sheet name="SU PLANNING 01,08,2022" sheetId="46" r:id="rId4"/>
    <sheet name="SU PLANNING 15,07,2022" sheetId="45" r:id="rId5"/>
    <sheet name="SU PLANNING 01,10,2021" sheetId="44" r:id="rId6"/>
    <sheet name="SU PLANNING 16,09,2021" sheetId="43" r:id="rId7"/>
    <sheet name="SU PLANNING 01,09,21" sheetId="42" r:id="rId8"/>
    <sheet name="SU PLANNING 17,08,2021" sheetId="41" r:id="rId9"/>
    <sheet name="SU PLANNING 01,08,21" sheetId="40" r:id="rId10"/>
    <sheet name="SU PLANNING 20,07021" sheetId="39" r:id="rId11"/>
    <sheet name="SU PLANNING 16,07,2021" sheetId="38" r:id="rId12"/>
    <sheet name="SU PLANNING 01,07,2021" sheetId="37" r:id="rId13"/>
    <sheet name="SU PLANNING 16,06,2021" sheetId="36" r:id="rId14"/>
    <sheet name="SU PLANNING 11,06,2021" sheetId="35" r:id="rId15"/>
    <sheet name="SU PLANNING 01,06,2021" sheetId="34" r:id="rId16"/>
    <sheet name="SU PLANNING 17,05,2021" sheetId="33" r:id="rId17"/>
    <sheet name="SU PLANNING 13,05,2021" sheetId="32" r:id="rId18"/>
    <sheet name="SU PLANNING 03,05,2021" sheetId="31" r:id="rId19"/>
    <sheet name="SU PLANNING 16,04,2021" sheetId="30" r:id="rId20"/>
    <sheet name="SU PLANNING 01,04,2021" sheetId="29" r:id="rId21"/>
    <sheet name="SUPLANNING 26,03,2021" sheetId="28" r:id="rId22"/>
    <sheet name="SU PLANNING 24,03,2021" sheetId="27" r:id="rId23"/>
    <sheet name="SU PLANNING 22,03,2021" sheetId="26" r:id="rId24"/>
    <sheet name="SU PLANNING 18,03,2021" sheetId="25" r:id="rId25"/>
    <sheet name="SU PLANNING 11,03,2021" sheetId="24" r:id="rId26"/>
    <sheet name="su planning 10,03,2021" sheetId="23" r:id="rId27"/>
    <sheet name="su planning 01,03,2021" sheetId="22" r:id="rId28"/>
    <sheet name="SU PLANNING 16,02,2021" sheetId="21" r:id="rId29"/>
    <sheet name="SU PLANNING 01,02,2021" sheetId="19" r:id="rId30"/>
    <sheet name="SU PLANNING 11,01,2021" sheetId="17" r:id="rId31"/>
    <sheet name="SU PLANNING 04,12,2020 " sheetId="16" r:id="rId32"/>
    <sheet name="SU PLANNING 01,01,2021" sheetId="18" r:id="rId33"/>
    <sheet name="SU PLANNING 17,12,2020" sheetId="13" r:id="rId34"/>
    <sheet name="SU PLANNING 16,12,2020" sheetId="14" r:id="rId35"/>
    <sheet name="SU PLANNING 01,12,2020" sheetId="15" r:id="rId36"/>
    <sheet name="SU PLANNING 18,11,2020" sheetId="11" r:id="rId37"/>
    <sheet name="SU PLANNING 16,11,2020" sheetId="10" r:id="rId38"/>
    <sheet name="SU PLANNING 09,11,2020" sheetId="12" r:id="rId39"/>
    <sheet name="SU PLANNING 01,11,2020" sheetId="9" r:id="rId40"/>
    <sheet name="SU PLANNING 16,10,2020" sheetId="8" r:id="rId41"/>
    <sheet name="SU PLANNING 01,10,2020" sheetId="7" r:id="rId42"/>
    <sheet name="SU PLANNING 01,09,2020" sheetId="6" r:id="rId43"/>
    <sheet name="SU PLANNING 17,08,2020" sheetId="5" r:id="rId44"/>
    <sheet name="CUBRE A mimo 31,07,2020" sheetId="4" r:id="rId45"/>
    <sheet name="CUBRE A LOLA 01,07,2020" sheetId="3" r:id="rId46"/>
    <sheet name="LIMPIEZAS" sheetId="2" r:id="rId47"/>
  </sheets>
  <definedNames>
    <definedName name="_xlnm.Print_Area" localSheetId="3">'SU PLANNING 01,08,2022'!$A$1:$N$17</definedName>
    <definedName name="_xlnm.Print_Area" localSheetId="39">'SU PLANNING 01,11,2020'!$A$1:$N$18</definedName>
    <definedName name="_xlnm.Print_Area" localSheetId="1">'SU PLANNING 01,12,2022'!$A$1:$N$19</definedName>
    <definedName name="_xlnm.Print_Area" localSheetId="38">'SU PLANNING 09,11,2020'!$A$1:$N$20</definedName>
    <definedName name="_xlnm.Print_Area" localSheetId="0">'SU PLANNING 16,01,2023'!$A$1:$N$21</definedName>
    <definedName name="_xlnm.Print_Area" localSheetId="37">'SU PLANNING 16,11,2020'!$A$1:$N$26</definedName>
    <definedName name="_xlnm.Print_Area" localSheetId="36">'SU PLANNING 18,11,2020'!$A$1:$N$18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8" i="49" l="1"/>
  <c r="K18" i="49"/>
  <c r="I18" i="49"/>
  <c r="G18" i="49"/>
  <c r="E18" i="49"/>
  <c r="C18" i="49"/>
  <c r="A18" i="49"/>
  <c r="N12" i="49"/>
  <c r="N10" i="49"/>
  <c r="N8" i="49"/>
  <c r="N6" i="49"/>
  <c r="N4" i="49"/>
  <c r="N18" i="49" s="1"/>
  <c r="M20" i="49" s="1"/>
  <c r="M16" i="48" l="1"/>
  <c r="K16" i="48"/>
  <c r="I16" i="48"/>
  <c r="G16" i="48"/>
  <c r="E16" i="48"/>
  <c r="C16" i="48"/>
  <c r="A16" i="48"/>
  <c r="N12" i="48"/>
  <c r="N10" i="48"/>
  <c r="N8" i="48"/>
  <c r="N6" i="48"/>
  <c r="N4" i="48"/>
  <c r="N16" i="48" s="1"/>
  <c r="M18" i="48" s="1"/>
  <c r="M14" i="47" l="1"/>
  <c r="K14" i="47"/>
  <c r="I14" i="47"/>
  <c r="G14" i="47"/>
  <c r="E14" i="47"/>
  <c r="C14" i="47"/>
  <c r="A14" i="47"/>
  <c r="N12" i="47"/>
  <c r="N10" i="47"/>
  <c r="N8" i="47"/>
  <c r="N6" i="47"/>
  <c r="N4" i="47"/>
  <c r="N14" i="47" l="1"/>
  <c r="M16" i="47" s="1"/>
  <c r="N14" i="46"/>
  <c r="K14" i="46"/>
  <c r="I14" i="46"/>
  <c r="G14" i="46"/>
  <c r="M14" i="46" l="1"/>
  <c r="E14" i="46"/>
  <c r="C14" i="46"/>
  <c r="A14" i="46"/>
  <c r="N12" i="46"/>
  <c r="N10" i="46"/>
  <c r="N8" i="46"/>
  <c r="N6" i="46"/>
  <c r="N4" i="46"/>
  <c r="K18" i="45"/>
  <c r="I18" i="45"/>
  <c r="G18" i="45"/>
  <c r="E18" i="45"/>
  <c r="N16" i="45"/>
  <c r="N14" i="45"/>
  <c r="M16" i="46" l="1"/>
  <c r="M18" i="45" l="1"/>
  <c r="C18" i="45"/>
  <c r="A18" i="45"/>
  <c r="N12" i="45"/>
  <c r="N10" i="45"/>
  <c r="N8" i="45"/>
  <c r="N6" i="45"/>
  <c r="N4" i="45"/>
  <c r="N18" i="45" s="1"/>
  <c r="M20" i="45" s="1"/>
  <c r="N14" i="44" l="1"/>
  <c r="N12" i="44"/>
  <c r="N10" i="44"/>
  <c r="N8" i="44"/>
  <c r="A14" i="44"/>
  <c r="C14" i="44"/>
  <c r="E14" i="44"/>
  <c r="G14" i="44"/>
  <c r="I14" i="44"/>
  <c r="K14" i="44"/>
  <c r="M14" i="44"/>
  <c r="N6" i="44" l="1"/>
  <c r="N4" i="44"/>
  <c r="M16" i="44" s="1"/>
  <c r="N8" i="43" l="1"/>
  <c r="M10" i="43" l="1"/>
  <c r="K10" i="43"/>
  <c r="I10" i="43"/>
  <c r="G10" i="43"/>
  <c r="E10" i="43"/>
  <c r="C10" i="43"/>
  <c r="A10" i="43"/>
  <c r="N6" i="43"/>
  <c r="N4" i="43"/>
  <c r="N10" i="43" s="1"/>
  <c r="M12" i="43" s="1"/>
  <c r="K12" i="42" l="1"/>
  <c r="N8" i="42" l="1"/>
  <c r="M12" i="42" l="1"/>
  <c r="I12" i="42"/>
  <c r="G12" i="42"/>
  <c r="E12" i="42"/>
  <c r="C12" i="42"/>
  <c r="A12" i="42"/>
  <c r="N6" i="42"/>
  <c r="N4" i="42"/>
  <c r="N12" i="42" s="1"/>
  <c r="M14" i="42" s="1"/>
  <c r="N6" i="41" l="1"/>
  <c r="M20" i="41" l="1"/>
  <c r="K20" i="41"/>
  <c r="I20" i="41"/>
  <c r="G20" i="41"/>
  <c r="E20" i="41"/>
  <c r="C20" i="41"/>
  <c r="A20" i="41"/>
  <c r="N18" i="41"/>
  <c r="N16" i="41"/>
  <c r="N14" i="41"/>
  <c r="N12" i="41"/>
  <c r="N10" i="41"/>
  <c r="N8" i="41"/>
  <c r="N4" i="41"/>
  <c r="N20" i="41" l="1"/>
  <c r="J23" i="41" s="1"/>
  <c r="N16" i="40"/>
  <c r="N14" i="40"/>
  <c r="K18" i="40"/>
  <c r="N12" i="40"/>
  <c r="N10" i="40"/>
  <c r="N8" i="40"/>
  <c r="M18" i="40" l="1"/>
  <c r="I18" i="40"/>
  <c r="G18" i="40"/>
  <c r="E18" i="40"/>
  <c r="C18" i="40"/>
  <c r="A18" i="40"/>
  <c r="N6" i="40"/>
  <c r="N4" i="40"/>
  <c r="N18" i="40" l="1"/>
  <c r="M20" i="40" s="1"/>
  <c r="N12" i="39"/>
  <c r="K12" i="39"/>
  <c r="I12" i="39"/>
  <c r="G12" i="39"/>
  <c r="E12" i="39"/>
  <c r="M12" i="39" l="1"/>
  <c r="C12" i="39"/>
  <c r="A12" i="39"/>
  <c r="N10" i="39"/>
  <c r="N6" i="39"/>
  <c r="N4" i="39"/>
  <c r="M14" i="39" l="1"/>
  <c r="K20" i="38"/>
  <c r="I20" i="38"/>
  <c r="E20" i="38"/>
  <c r="N18" i="38"/>
  <c r="M20" i="38"/>
  <c r="G20" i="38"/>
  <c r="C20" i="38"/>
  <c r="A20" i="38"/>
  <c r="N14" i="38"/>
  <c r="N12" i="38"/>
  <c r="N10" i="38"/>
  <c r="N8" i="38"/>
  <c r="N20" i="38" s="1"/>
  <c r="M22" i="38" s="1"/>
  <c r="N6" i="38"/>
  <c r="N4" i="38"/>
  <c r="N14" i="37" l="1"/>
  <c r="N12" i="37"/>
  <c r="N10" i="37" l="1"/>
  <c r="M16" i="37" l="1"/>
  <c r="K16" i="37"/>
  <c r="I16" i="37"/>
  <c r="G16" i="37"/>
  <c r="E16" i="37"/>
  <c r="C16" i="37"/>
  <c r="A16" i="37"/>
  <c r="N8" i="37"/>
  <c r="N6" i="37"/>
  <c r="N4" i="37"/>
  <c r="N16" i="37" s="1"/>
  <c r="M18" i="37" s="1"/>
  <c r="M10" i="36" l="1"/>
  <c r="K10" i="36"/>
  <c r="I10" i="36"/>
  <c r="G10" i="36"/>
  <c r="E10" i="36"/>
  <c r="C10" i="36"/>
  <c r="A10" i="36"/>
  <c r="N8" i="36"/>
  <c r="N6" i="36"/>
  <c r="N4" i="36"/>
  <c r="N10" i="36" s="1"/>
  <c r="M12" i="36" s="1"/>
  <c r="N14" i="35" l="1"/>
  <c r="N12" i="35"/>
  <c r="M16" i="35" l="1"/>
  <c r="K16" i="35"/>
  <c r="I16" i="35"/>
  <c r="G16" i="35"/>
  <c r="E16" i="35"/>
  <c r="C16" i="35"/>
  <c r="A16" i="35"/>
  <c r="N10" i="35"/>
  <c r="N8" i="35"/>
  <c r="N6" i="35"/>
  <c r="N4" i="35"/>
  <c r="N16" i="35" s="1"/>
  <c r="M18" i="35" s="1"/>
  <c r="N10" i="34" l="1"/>
  <c r="M12" i="34" l="1"/>
  <c r="K12" i="34"/>
  <c r="I12" i="34"/>
  <c r="G12" i="34"/>
  <c r="E12" i="34"/>
  <c r="C12" i="34"/>
  <c r="A12" i="34"/>
  <c r="N8" i="34"/>
  <c r="N6" i="34"/>
  <c r="N4" i="34"/>
  <c r="N12" i="34" l="1"/>
  <c r="M14" i="34" s="1"/>
  <c r="N20" i="33"/>
  <c r="A22" i="33" l="1"/>
  <c r="N22" i="33"/>
  <c r="K22" i="33"/>
  <c r="I22" i="33"/>
  <c r="N18" i="33"/>
  <c r="N16" i="33"/>
  <c r="N14" i="33"/>
  <c r="M22" i="33" l="1"/>
  <c r="G22" i="33"/>
  <c r="E22" i="33"/>
  <c r="C22" i="33"/>
  <c r="N12" i="33"/>
  <c r="N8" i="33"/>
  <c r="N6" i="33"/>
  <c r="N4" i="33"/>
  <c r="M24" i="33" s="1"/>
  <c r="M14" i="32"/>
  <c r="K14" i="32"/>
  <c r="I14" i="32"/>
  <c r="G14" i="32"/>
  <c r="E14" i="32"/>
  <c r="C14" i="32"/>
  <c r="A14" i="32"/>
  <c r="N12" i="32"/>
  <c r="N8" i="32"/>
  <c r="N6" i="32"/>
  <c r="N4" i="32"/>
  <c r="N14" i="32" l="1"/>
  <c r="M16" i="32" s="1"/>
  <c r="N16" i="31"/>
  <c r="N12" i="31" l="1"/>
  <c r="N10" i="31"/>
  <c r="M18" i="31" l="1"/>
  <c r="K18" i="31"/>
  <c r="I18" i="31"/>
  <c r="G18" i="31"/>
  <c r="E18" i="31"/>
  <c r="C18" i="31"/>
  <c r="A18" i="31"/>
  <c r="N8" i="31"/>
  <c r="N6" i="31"/>
  <c r="N4" i="31"/>
  <c r="N18" i="31" s="1"/>
  <c r="M20" i="31" s="1"/>
  <c r="N16" i="30" l="1"/>
  <c r="N14" i="30"/>
  <c r="N12" i="30"/>
  <c r="N10" i="30"/>
  <c r="M18" i="30" l="1"/>
  <c r="K18" i="30"/>
  <c r="I18" i="30"/>
  <c r="G18" i="30"/>
  <c r="E18" i="30"/>
  <c r="C18" i="30"/>
  <c r="A18" i="30"/>
  <c r="N8" i="30"/>
  <c r="N6" i="30"/>
  <c r="N4" i="30"/>
  <c r="N18" i="30" s="1"/>
  <c r="M20" i="30" s="1"/>
  <c r="M10" i="29" l="1"/>
  <c r="K10" i="29"/>
  <c r="I10" i="29"/>
  <c r="G10" i="29"/>
  <c r="E10" i="29"/>
  <c r="C10" i="29"/>
  <c r="A10" i="29"/>
  <c r="N8" i="29"/>
  <c r="N6" i="29"/>
  <c r="N4" i="29"/>
  <c r="N10" i="29" s="1"/>
  <c r="M12" i="29" s="1"/>
  <c r="M10" i="26" l="1"/>
  <c r="K10" i="26"/>
  <c r="I10" i="26"/>
  <c r="G10" i="26"/>
  <c r="E10" i="26"/>
  <c r="C10" i="26"/>
  <c r="A10" i="26"/>
  <c r="N8" i="26"/>
  <c r="N6" i="26"/>
  <c r="N4" i="26"/>
  <c r="N10" i="26" s="1"/>
  <c r="M12" i="26" s="1"/>
  <c r="M18" i="28"/>
  <c r="K18" i="28"/>
  <c r="I18" i="28"/>
  <c r="G18" i="28"/>
  <c r="E18" i="28"/>
  <c r="C18" i="28"/>
  <c r="A18" i="28"/>
  <c r="N16" i="28"/>
  <c r="N14" i="28"/>
  <c r="N12" i="28"/>
  <c r="N10" i="28"/>
  <c r="N8" i="28"/>
  <c r="N6" i="28"/>
  <c r="N4" i="28"/>
  <c r="N18" i="28" s="1"/>
  <c r="M20" i="28" s="1"/>
  <c r="M12" i="27" l="1"/>
  <c r="K12" i="27"/>
  <c r="I12" i="27"/>
  <c r="G12" i="27"/>
  <c r="E12" i="27"/>
  <c r="C12" i="27"/>
  <c r="A12" i="27"/>
  <c r="N10" i="27"/>
  <c r="N8" i="27"/>
  <c r="N6" i="27"/>
  <c r="N4" i="27"/>
  <c r="M12" i="25"/>
  <c r="K12" i="25"/>
  <c r="I12" i="25"/>
  <c r="G12" i="25"/>
  <c r="E12" i="25"/>
  <c r="C12" i="25"/>
  <c r="A12" i="25"/>
  <c r="N10" i="25"/>
  <c r="N8" i="25"/>
  <c r="N6" i="25"/>
  <c r="N4" i="25"/>
  <c r="N12" i="25" s="1"/>
  <c r="M14" i="25" s="1"/>
  <c r="N14" i="24"/>
  <c r="N12" i="24"/>
  <c r="N10" i="24"/>
  <c r="N12" i="27" l="1"/>
  <c r="M14" i="27" s="1"/>
  <c r="M16" i="24"/>
  <c r="K16" i="24"/>
  <c r="I16" i="24"/>
  <c r="G16" i="24"/>
  <c r="E16" i="24"/>
  <c r="C16" i="24"/>
  <c r="A16" i="24"/>
  <c r="N8" i="24"/>
  <c r="N6" i="24"/>
  <c r="N4" i="24"/>
  <c r="N16" i="24" s="1"/>
  <c r="M18" i="24" s="1"/>
  <c r="M10" i="23" l="1"/>
  <c r="K10" i="23"/>
  <c r="I10" i="23"/>
  <c r="G10" i="23"/>
  <c r="E10" i="23"/>
  <c r="C10" i="23"/>
  <c r="A10" i="23"/>
  <c r="N8" i="23"/>
  <c r="N6" i="23"/>
  <c r="N4" i="23"/>
  <c r="N10" i="23" s="1"/>
  <c r="M12" i="23" s="1"/>
  <c r="A16" i="22"/>
  <c r="N16" i="22"/>
  <c r="K16" i="22"/>
  <c r="I16" i="22"/>
  <c r="G16" i="22"/>
  <c r="E16" i="22"/>
  <c r="C16" i="22"/>
  <c r="N4" i="22"/>
  <c r="N14" i="22" l="1"/>
  <c r="N12" i="22"/>
  <c r="N10" i="22"/>
  <c r="M16" i="22" l="1"/>
  <c r="N8" i="22"/>
  <c r="N6" i="22"/>
  <c r="M18" i="22" s="1"/>
  <c r="M8" i="21" l="1"/>
  <c r="K8" i="21"/>
  <c r="I8" i="21"/>
  <c r="G8" i="21"/>
  <c r="E8" i="21"/>
  <c r="C8" i="21"/>
  <c r="A8" i="21"/>
  <c r="N6" i="21"/>
  <c r="N4" i="21"/>
  <c r="N8" i="21" s="1"/>
  <c r="M10" i="21" s="1"/>
  <c r="N10" i="19" l="1"/>
  <c r="M12" i="19" l="1"/>
  <c r="K12" i="19"/>
  <c r="I12" i="19"/>
  <c r="G12" i="19"/>
  <c r="E12" i="19"/>
  <c r="C12" i="19"/>
  <c r="A12" i="19"/>
  <c r="N6" i="19"/>
  <c r="N4" i="19"/>
  <c r="N12" i="19" s="1"/>
  <c r="M14" i="19" s="1"/>
  <c r="N12" i="17" l="1"/>
  <c r="N10" i="17"/>
  <c r="N8" i="17"/>
  <c r="A14" i="17"/>
  <c r="C14" i="17"/>
  <c r="E14" i="17"/>
  <c r="G14" i="17"/>
  <c r="I14" i="17"/>
  <c r="K14" i="17"/>
  <c r="M14" i="17"/>
  <c r="M6" i="18" l="1"/>
  <c r="K6" i="18"/>
  <c r="I6" i="18"/>
  <c r="G6" i="18"/>
  <c r="E6" i="18"/>
  <c r="C6" i="18"/>
  <c r="A6" i="18"/>
  <c r="N4" i="18"/>
  <c r="N6" i="18"/>
  <c r="M8" i="18" s="1"/>
  <c r="N6" i="17"/>
  <c r="N4" i="17"/>
  <c r="N14" i="17" s="1"/>
  <c r="M16" i="17" s="1"/>
  <c r="M8" i="16" l="1"/>
  <c r="K8" i="16"/>
  <c r="I8" i="16"/>
  <c r="G8" i="16"/>
  <c r="E8" i="16"/>
  <c r="C8" i="16"/>
  <c r="A8" i="16"/>
  <c r="N6" i="16"/>
  <c r="N4" i="16"/>
  <c r="N8" i="16" s="1"/>
  <c r="M10" i="16" s="1"/>
  <c r="D18" i="15" l="1"/>
  <c r="M14" i="15"/>
  <c r="K14" i="15"/>
  <c r="I14" i="15"/>
  <c r="G14" i="15"/>
  <c r="E14" i="15"/>
  <c r="C14" i="15"/>
  <c r="A14" i="15"/>
  <c r="N12" i="15"/>
  <c r="N10" i="15"/>
  <c r="N8" i="15"/>
  <c r="N6" i="15"/>
  <c r="N4" i="15"/>
  <c r="N14" i="15" s="1"/>
  <c r="D10" i="14"/>
  <c r="M6" i="14"/>
  <c r="K6" i="14"/>
  <c r="I6" i="14"/>
  <c r="G6" i="14"/>
  <c r="E6" i="14"/>
  <c r="C6" i="14"/>
  <c r="A6" i="14"/>
  <c r="N4" i="14"/>
  <c r="N6" i="14"/>
  <c r="I17" i="15" l="1"/>
  <c r="K16" i="15"/>
  <c r="I9" i="14"/>
  <c r="K8" i="14"/>
  <c r="N16" i="13" l="1"/>
  <c r="N14" i="13" l="1"/>
  <c r="N12" i="13"/>
  <c r="M18" i="13" l="1"/>
  <c r="K18" i="13"/>
  <c r="I18" i="13"/>
  <c r="G18" i="13"/>
  <c r="E18" i="13"/>
  <c r="C18" i="13"/>
  <c r="A18" i="13"/>
  <c r="N10" i="13"/>
  <c r="N8" i="13"/>
  <c r="N6" i="13"/>
  <c r="N4" i="13"/>
  <c r="N18" i="13" l="1"/>
  <c r="M20" i="13" s="1"/>
  <c r="G12" i="9" l="1"/>
  <c r="N12" i="11" l="1"/>
  <c r="N20" i="10"/>
  <c r="G14" i="12"/>
  <c r="N12" i="12"/>
  <c r="D18" i="12"/>
  <c r="M14" i="12"/>
  <c r="K14" i="12"/>
  <c r="I14" i="12"/>
  <c r="E14" i="12"/>
  <c r="C14" i="12"/>
  <c r="A14" i="12"/>
  <c r="N10" i="12"/>
  <c r="N8" i="12"/>
  <c r="N6" i="12"/>
  <c r="N4" i="12"/>
  <c r="N14" i="12" s="1"/>
  <c r="I17" i="12" l="1"/>
  <c r="K16" i="12"/>
  <c r="D18" i="11"/>
  <c r="M14" i="11"/>
  <c r="K14" i="11"/>
  <c r="I14" i="11"/>
  <c r="G14" i="11"/>
  <c r="E14" i="11"/>
  <c r="C14" i="11"/>
  <c r="A14" i="11"/>
  <c r="N10" i="11"/>
  <c r="N8" i="11"/>
  <c r="N6" i="11"/>
  <c r="N4" i="11"/>
  <c r="N14" i="11" s="1"/>
  <c r="N18" i="10"/>
  <c r="N16" i="10"/>
  <c r="N14" i="10"/>
  <c r="N12" i="10"/>
  <c r="D26" i="10"/>
  <c r="M22" i="10"/>
  <c r="K22" i="10"/>
  <c r="I22" i="10"/>
  <c r="G22" i="10"/>
  <c r="E22" i="10"/>
  <c r="C22" i="10"/>
  <c r="A22" i="10"/>
  <c r="N10" i="10"/>
  <c r="N8" i="10"/>
  <c r="N6" i="10"/>
  <c r="N4" i="10"/>
  <c r="I17" i="11" l="1"/>
  <c r="K16" i="11"/>
  <c r="N22" i="10"/>
  <c r="I25" i="10" s="1"/>
  <c r="K24" i="10"/>
  <c r="D16" i="9"/>
  <c r="M12" i="9"/>
  <c r="K12" i="9"/>
  <c r="I12" i="9"/>
  <c r="E12" i="9"/>
  <c r="C12" i="9"/>
  <c r="A12" i="9"/>
  <c r="N10" i="9"/>
  <c r="N8" i="9"/>
  <c r="N6" i="9"/>
  <c r="N4" i="9"/>
  <c r="N12" i="9" s="1"/>
  <c r="I15" i="9" l="1"/>
  <c r="K14" i="9"/>
  <c r="K17" i="8"/>
  <c r="K16" i="8"/>
  <c r="N14" i="8"/>
  <c r="N12" i="8"/>
  <c r="N10" i="8" l="1"/>
  <c r="N8" i="8"/>
  <c r="N6" i="8"/>
  <c r="N4" i="8"/>
  <c r="M15" i="8" l="1"/>
  <c r="K15" i="8"/>
  <c r="I15" i="8"/>
  <c r="G15" i="8"/>
  <c r="E15" i="8"/>
  <c r="C15" i="8"/>
  <c r="A15" i="8"/>
  <c r="N15" i="8"/>
  <c r="M15" i="7" l="1"/>
  <c r="K15" i="7"/>
  <c r="I15" i="7"/>
  <c r="G15" i="7"/>
  <c r="E15" i="7"/>
  <c r="C15" i="7"/>
  <c r="A15" i="7"/>
  <c r="N14" i="7"/>
  <c r="N12" i="7"/>
  <c r="N10" i="7"/>
  <c r="N8" i="7"/>
  <c r="N6" i="7"/>
  <c r="N4" i="7"/>
  <c r="N15" i="7" l="1"/>
  <c r="K16" i="7" s="1"/>
  <c r="K17" i="7" s="1"/>
  <c r="N12" i="6" l="1"/>
  <c r="N10" i="6"/>
  <c r="N8" i="6"/>
  <c r="D17" i="6" l="1"/>
  <c r="M14" i="6"/>
  <c r="K14" i="6"/>
  <c r="I14" i="6"/>
  <c r="G14" i="6"/>
  <c r="E14" i="6"/>
  <c r="C14" i="6"/>
  <c r="A14" i="6"/>
  <c r="N6" i="6"/>
  <c r="N4" i="6"/>
  <c r="N14" i="6" s="1"/>
  <c r="I17" i="6" l="1"/>
  <c r="K16" i="6"/>
  <c r="M12" i="5" l="1"/>
  <c r="K12" i="5"/>
  <c r="I12" i="5"/>
  <c r="G12" i="5"/>
  <c r="E12" i="5"/>
  <c r="C12" i="5"/>
  <c r="A12" i="5"/>
  <c r="N10" i="5"/>
  <c r="N8" i="5"/>
  <c r="N6" i="5"/>
  <c r="N4" i="5"/>
  <c r="N12" i="5" s="1"/>
  <c r="M14" i="5" s="1"/>
  <c r="D18" i="4" l="1"/>
  <c r="M14" i="4" l="1"/>
  <c r="K14" i="4"/>
  <c r="I14" i="4"/>
  <c r="G14" i="4"/>
  <c r="E14" i="4"/>
  <c r="C14" i="4"/>
  <c r="A14" i="4"/>
  <c r="N12" i="4"/>
  <c r="N10" i="4"/>
  <c r="N8" i="4"/>
  <c r="N6" i="4"/>
  <c r="N4" i="4"/>
  <c r="N14" i="4" l="1"/>
  <c r="I17" i="4"/>
  <c r="K16" i="4"/>
  <c r="D29" i="3" l="1"/>
  <c r="M25" i="3"/>
  <c r="K25" i="3"/>
  <c r="I25" i="3"/>
  <c r="G25" i="3"/>
  <c r="E25" i="3"/>
  <c r="C25" i="3"/>
  <c r="A25" i="3"/>
  <c r="N24" i="3"/>
  <c r="N22" i="3"/>
  <c r="N20" i="3"/>
  <c r="N18" i="3"/>
  <c r="N16" i="3"/>
  <c r="N14" i="3"/>
  <c r="N12" i="3"/>
  <c r="N10" i="3"/>
  <c r="N8" i="3"/>
  <c r="N6" i="3"/>
  <c r="N4" i="3"/>
  <c r="N25" i="3" s="1"/>
  <c r="I28" i="3" l="1"/>
  <c r="K27" i="3"/>
  <c r="F13" i="2" l="1"/>
  <c r="K10" i="2"/>
  <c r="I10" i="2"/>
  <c r="G10" i="2"/>
  <c r="E10" i="2"/>
  <c r="C10" i="2"/>
  <c r="N10" i="2" l="1"/>
</calcChain>
</file>

<file path=xl/sharedStrings.xml><?xml version="1.0" encoding="utf-8"?>
<sst xmlns="http://schemas.openxmlformats.org/spreadsheetml/2006/main" count="2510" uniqueCount="202">
  <si>
    <t>LUNES</t>
  </si>
  <si>
    <t>HORAS</t>
  </si>
  <si>
    <t>MARTES</t>
  </si>
  <si>
    <t>H.</t>
  </si>
  <si>
    <t>MIÉRCOLES</t>
  </si>
  <si>
    <t>JUEVES</t>
  </si>
  <si>
    <t>VIERNES</t>
  </si>
  <si>
    <t>SÁB</t>
  </si>
  <si>
    <t>TOTAL</t>
  </si>
  <si>
    <t xml:space="preserve">Planning de trabajo entregado a la Trabajadora el </t>
  </si>
  <si>
    <t xml:space="preserve">Firma : </t>
  </si>
  <si>
    <t>12,06,2020</t>
  </si>
  <si>
    <t xml:space="preserve">Recibe la Trabajadora </t>
  </si>
  <si>
    <t xml:space="preserve">FECHA </t>
  </si>
  <si>
    <t>LIMPIEZA EXTRA NAVE</t>
  </si>
  <si>
    <t>HORAS MES</t>
  </si>
  <si>
    <t>JUNIO,2020</t>
  </si>
  <si>
    <t xml:space="preserve">LIMPIEZAS EXTRAS </t>
  </si>
  <si>
    <t xml:space="preserve">ALICIA EXPOSITO LARA </t>
  </si>
  <si>
    <t>15,06,2020</t>
  </si>
  <si>
    <t>LIMPIEZA EXTRA</t>
  </si>
  <si>
    <t>16,06,2020</t>
  </si>
  <si>
    <t>17,06,2020</t>
  </si>
  <si>
    <t>18,06,2020</t>
  </si>
  <si>
    <t>H. CLIENTE</t>
  </si>
  <si>
    <t>GONZALO DE BERCEO, 16</t>
  </si>
  <si>
    <t>GONZ.DE BERCEO, 16</t>
  </si>
  <si>
    <t>PORTAL</t>
  </si>
  <si>
    <t>COMPLETO</t>
  </si>
  <si>
    <t>CODOBRI SUR</t>
  </si>
  <si>
    <t>CODOBRI  SUR</t>
  </si>
  <si>
    <t>COMPLETO+BAJADA</t>
  </si>
  <si>
    <t>CODOBRI NORTE</t>
  </si>
  <si>
    <t>ROMA</t>
  </si>
  <si>
    <t>RSDAL. SANTIAGO B. III</t>
  </si>
  <si>
    <t>completo</t>
  </si>
  <si>
    <t xml:space="preserve">SAN CRISTOBAL </t>
  </si>
  <si>
    <t>SAN CRISTOBAL</t>
  </si>
  <si>
    <t>PASILLOS+PORTAL+BAJADA A GARAJE</t>
  </si>
  <si>
    <t>RSDAL. SANTIAGO B. II</t>
  </si>
  <si>
    <t xml:space="preserve">PORTAL </t>
  </si>
  <si>
    <t>NTRA. SRA. DEL MAR</t>
  </si>
  <si>
    <t>VIRGEN DE LOURDES</t>
  </si>
  <si>
    <t>GONZ.BERC.,10</t>
  </si>
  <si>
    <t>ALV.DE SOTOMAYOR,20</t>
  </si>
  <si>
    <t>TOTAL MES: (HORAS SEMANALES X4,33 SEMANAS</t>
  </si>
  <si>
    <t>01,07,2020</t>
  </si>
  <si>
    <t>CUBRE A LOLA ROMAN DEL 1 AL 30 DE JULIO 2020</t>
  </si>
  <si>
    <t>31,07,2020</t>
  </si>
  <si>
    <t>25,06,2020</t>
  </si>
  <si>
    <t>TORRE ALAMERIES</t>
  </si>
  <si>
    <t>COMPLETO+EXTERIOR</t>
  </si>
  <si>
    <t>CARRERO BLANCO</t>
  </si>
  <si>
    <t>PORTAL+1ERA PLANTA</t>
  </si>
  <si>
    <t>S. SALVADOR</t>
  </si>
  <si>
    <t>TIRSO DE MOLINA , 30</t>
  </si>
  <si>
    <t>TIRSO DE MOLINA 30</t>
  </si>
  <si>
    <t>TIRSO DE MOLINA, 30</t>
  </si>
  <si>
    <t>TIRSO DE MOLINA,26</t>
  </si>
  <si>
    <t>SABADO</t>
  </si>
  <si>
    <t>NUEVO PARQUE, I</t>
  </si>
  <si>
    <t>SANT. TRINIDAD</t>
  </si>
  <si>
    <t>PORTAL + MENSUAL BARRIDO DE RAMPA Y CAMBIO PAPELERAS GARAJE</t>
  </si>
  <si>
    <t>ISLA DE CÓRCEGA</t>
  </si>
  <si>
    <t>PORTAL + PATIO (QUINCENAL)</t>
  </si>
  <si>
    <t>AMAPOLA</t>
  </si>
  <si>
    <t>17,08,2020</t>
  </si>
  <si>
    <t>CUBRE A LORENA DEL 17 AL 31 DE AGOSTO 2020</t>
  </si>
  <si>
    <t>TOLEDO</t>
  </si>
  <si>
    <t>PORTAL+PASILLOS</t>
  </si>
  <si>
    <t>PORTAL+ESCALERAS</t>
  </si>
  <si>
    <t>CUENCA</t>
  </si>
  <si>
    <t>PORTAL Y PASILLOS</t>
  </si>
  <si>
    <t xml:space="preserve">PORTAL Y ESCALERAS </t>
  </si>
  <si>
    <t>SÁNCHEZ</t>
  </si>
  <si>
    <t>EDF CASTILLOS 14</t>
  </si>
  <si>
    <t>CASTILLOS,14</t>
  </si>
  <si>
    <t>CARRERA MAMI 7</t>
  </si>
  <si>
    <t>01,09,2020</t>
  </si>
  <si>
    <t>CUBRE A FATIMA EL KOUY DEL 01 AL 30 DE SEPTIEMBRE DE 2020</t>
  </si>
  <si>
    <t>CUBRE A Mª ROSARIO DEL 01 AL 30 DE SEPTIEMBRE DE 2020</t>
  </si>
  <si>
    <t>LAS CONCHAS II</t>
  </si>
  <si>
    <t>PORTAL + DESMANCHADO DE LA 5º PLANTA HASTA EL  PORTAL</t>
  </si>
  <si>
    <t>COMPLETO DESDE LA 5º PLANTA HASTA EL PORTAL</t>
  </si>
  <si>
    <t>SERRANO</t>
  </si>
  <si>
    <t>PORTAL+MOPA RELLANOS</t>
  </si>
  <si>
    <t>PORTAL+1º MES CALLE EDIF.</t>
  </si>
  <si>
    <t>AMÉRICA</t>
  </si>
  <si>
    <t>PORTAL+B. GARAJE + riego maceta de portal</t>
  </si>
  <si>
    <t xml:space="preserve">DOS DE ENERO </t>
  </si>
  <si>
    <t>MAIZALES, 3</t>
  </si>
  <si>
    <t>AV CABO DE GATA 130</t>
  </si>
  <si>
    <t>PORTAL+ 1VEZ MES COMPLETO</t>
  </si>
  <si>
    <t>01,10,2020</t>
  </si>
  <si>
    <t>CUBRE A ANDREA DEL 1 AL 15 DE OCTUBRE 2020</t>
  </si>
  <si>
    <t>CUBRE A GERTRU DEL 16 AL 29 DE OCTUBRE 2020</t>
  </si>
  <si>
    <t>CUBRE A AROA DEL 16 AL 30 DE OCTUBRE 2020</t>
  </si>
  <si>
    <t>MALLORCA B. II</t>
  </si>
  <si>
    <t>MALLORCA B VI</t>
  </si>
  <si>
    <t>MALLORCA B. IV</t>
  </si>
  <si>
    <t>MALLORCA B. VIII</t>
  </si>
  <si>
    <t>CONSULADO DEL R. MARRUECOS</t>
  </si>
  <si>
    <t>INMOBILIARIA VEN Y VIVE</t>
  </si>
  <si>
    <t>16,10,2020</t>
  </si>
  <si>
    <t>03,11,2020</t>
  </si>
  <si>
    <t>CUBRE A MIMOUNT DEL 03 AL 17 DE NOVIEMBRE 2020</t>
  </si>
  <si>
    <t>LAURA VICUÑA 18</t>
  </si>
  <si>
    <t>AZTECA PORTAL IV</t>
  </si>
  <si>
    <t>BOLA AZUL</t>
  </si>
  <si>
    <t>EDF LUIS DE BAEZA 17</t>
  </si>
  <si>
    <t xml:space="preserve">COMPLETO </t>
  </si>
  <si>
    <t>16,11,2020</t>
  </si>
  <si>
    <t>18,11,2020</t>
  </si>
  <si>
    <t>PARQUE MEDITERRÁNEO</t>
  </si>
  <si>
    <t>ENLACES,308</t>
  </si>
  <si>
    <t>LOS ENLACES,308</t>
  </si>
  <si>
    <t xml:space="preserve"> ENLACES,308</t>
  </si>
  <si>
    <t>1 SEMANA ALA IZQ, OTRA ALA DERECHA</t>
  </si>
  <si>
    <t>ENLACES 330</t>
  </si>
  <si>
    <t>17,12,2020</t>
  </si>
  <si>
    <t>CUBRE A LORENA DEL 17 AL 31 DIC 2020</t>
  </si>
  <si>
    <t>CUBRE A MONICA DEL 17 AL 31 DIC 2020</t>
  </si>
  <si>
    <t>01,12,2020</t>
  </si>
  <si>
    <t>CUBRE A FATIMA EL KHADRI DEL 01 AL 15 DIC 2020</t>
  </si>
  <si>
    <t>16,12,2020</t>
  </si>
  <si>
    <t>PEREZ GALDOS 22</t>
  </si>
  <si>
    <t>04,01,2021</t>
  </si>
  <si>
    <t>11,01,2021</t>
  </si>
  <si>
    <t>CASTILLA</t>
  </si>
  <si>
    <t>ROPESA</t>
  </si>
  <si>
    <t xml:space="preserve">NIVEL </t>
  </si>
  <si>
    <t>01,01,2021</t>
  </si>
  <si>
    <t>01,02,2021</t>
  </si>
  <si>
    <t>S. MARCOS</t>
  </si>
  <si>
    <t>S. MARCOS,II</t>
  </si>
  <si>
    <t>CUBRE A IGNACIA DEL 1 AL 15 DE FEBRERO 2021</t>
  </si>
  <si>
    <t>16,02,2021</t>
  </si>
  <si>
    <t>VALLE ALCORA I</t>
  </si>
  <si>
    <t>VALLE ALCORA II</t>
  </si>
  <si>
    <t>ANT. CANO, 39</t>
  </si>
  <si>
    <t>01,03,2021</t>
  </si>
  <si>
    <t>CONSULADO MARRUECOS</t>
  </si>
  <si>
    <t>1ERA. PLANTA Y CDAD.</t>
  </si>
  <si>
    <t>3ERA. PLANTA Y ARCHIVO EXTERIOR</t>
  </si>
  <si>
    <t>10,03,2021</t>
  </si>
  <si>
    <t>11,03,2021</t>
  </si>
  <si>
    <t>18,03,2021</t>
  </si>
  <si>
    <t>22,03,2021</t>
  </si>
  <si>
    <t>24,03,2021</t>
  </si>
  <si>
    <t>26,03,2021</t>
  </si>
  <si>
    <t>01,04,2021</t>
  </si>
  <si>
    <t>16,04,2021</t>
  </si>
  <si>
    <t>CUBRE A ROSA DEL 16 AL 30 DE ABRIL 2021</t>
  </si>
  <si>
    <t>PARQUE MOLINOS PARC.14 PORTAL I</t>
  </si>
  <si>
    <t>PARQUE MOLINOS PARC.14 PORTAL II</t>
  </si>
  <si>
    <t>03,05,2021</t>
  </si>
  <si>
    <t xml:space="preserve">COGE PARQUE DE OS MOLINOS </t>
  </si>
  <si>
    <t>ALCAZABA P. VI</t>
  </si>
  <si>
    <t>PORTAL+BAJADA</t>
  </si>
  <si>
    <t>ALCAZABA P.II</t>
  </si>
  <si>
    <t>17,05,2021</t>
  </si>
  <si>
    <t>CUBRE A MIMO DEL 17 AL 31 DE MAYO</t>
  </si>
  <si>
    <t>INDALO</t>
  </si>
  <si>
    <t>CUBRE A IGNACIA DESDE EL DIA 03,05,2021</t>
  </si>
  <si>
    <t>13,05,2021</t>
  </si>
  <si>
    <t>DEJA PARQUE DE LOS MOLINOS</t>
  </si>
  <si>
    <t>01,06,2021</t>
  </si>
  <si>
    <t>CUBRE A ROSARIO DEL 1 AL 15 DE MAYO</t>
  </si>
  <si>
    <t>11,06,2021</t>
  </si>
  <si>
    <t>16,06,2021</t>
  </si>
  <si>
    <t>01,07,2021</t>
  </si>
  <si>
    <t>CARRERO DEL MAMÍ,37</t>
  </si>
  <si>
    <t>SERVICO COMPLETO QUNCENAL</t>
  </si>
  <si>
    <t>16,07,2021</t>
  </si>
  <si>
    <t>20,07,2021</t>
  </si>
  <si>
    <t>01,08,2021</t>
  </si>
  <si>
    <t>17,08,2021</t>
  </si>
  <si>
    <t>EDF. VEGA DE ACA , 119</t>
  </si>
  <si>
    <t>PORTAL + EXTERIORES</t>
  </si>
  <si>
    <t>COMPLETO + EXTERIORES</t>
  </si>
  <si>
    <t>EDF.MIRACABO</t>
  </si>
  <si>
    <t xml:space="preserve">PORTAL + BAJADA EXTERIOR DE GARAJE </t>
  </si>
  <si>
    <t xml:space="preserve">01,09,2021 </t>
  </si>
  <si>
    <t>CUBRE A Mª DEL MAR ANDUJAR DEL 1 AL 15 SEP,21</t>
  </si>
  <si>
    <t>CUBRE A LORENA DEL 16 AL 30 SEPTIEMBRE 2021</t>
  </si>
  <si>
    <t>16,09,2021</t>
  </si>
  <si>
    <t>AVD MADRID 4</t>
  </si>
  <si>
    <t>AVDA. MADRID, 51</t>
  </si>
  <si>
    <t>AVDA.MADRD,51</t>
  </si>
  <si>
    <t>AVDA.MADRID,51</t>
  </si>
  <si>
    <t xml:space="preserve">MADRID, 40 </t>
  </si>
  <si>
    <t xml:space="preserve">COMPLETO +BAJADA A GARAJE </t>
  </si>
  <si>
    <t>01,10,2021</t>
  </si>
  <si>
    <t>15,07,2022</t>
  </si>
  <si>
    <t>01,08,2022</t>
  </si>
  <si>
    <t>SE LE AMPLIA 1H EN AVD MADRID 40 HACE VENTANAS (ANTES CRISTALERO)</t>
  </si>
  <si>
    <t>se le retira el servicio de cristales en avdad. Madrid,40</t>
  </si>
  <si>
    <t>AVDA,MADRID,40</t>
  </si>
  <si>
    <t>QUINCENAL BARRIDO Y FREGADO DE SUELO DE TRASTEROS Y PAPELERAS</t>
  </si>
  <si>
    <t>NICARAGUA</t>
  </si>
  <si>
    <t xml:space="preserve">NICARAGUA </t>
  </si>
  <si>
    <t xml:space="preserve">SE QUEDA CON EL EDFI.NICARAGUA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</si>
</sst>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u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3">
    <xf numFmtId="0" fontId="0" fillId="0" borderId="0" xfId="0"/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14" fontId="1" fillId="0" borderId="4" xfId="0" applyNumberFormat="1" applyFont="1" applyBorder="1"/>
    <xf numFmtId="0" fontId="1" fillId="0" borderId="3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0" borderId="2" xfId="0" applyFont="1" applyBorder="1" applyAlignment="1"/>
    <xf numFmtId="0" fontId="2" fillId="0" borderId="1" xfId="0" applyFont="1" applyBorder="1" applyAlignment="1">
      <alignment horizontal="center" wrapText="1"/>
    </xf>
    <xf numFmtId="0" fontId="1" fillId="0" borderId="3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6" xfId="0" applyNumberFormat="1" applyFont="1" applyBorder="1"/>
    <xf numFmtId="0" fontId="1" fillId="0" borderId="7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1" xfId="0" applyFont="1" applyBorder="1" applyAlignment="1"/>
    <xf numFmtId="14" fontId="1" fillId="0" borderId="1" xfId="0" applyNumberFormat="1" applyFont="1" applyBorder="1"/>
    <xf numFmtId="0" fontId="1" fillId="3" borderId="8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/>
    <xf numFmtId="0" fontId="1" fillId="3" borderId="1" xfId="0" applyFont="1" applyFill="1" applyBorder="1" applyAlignment="1">
      <alignment horizontal="center"/>
    </xf>
    <xf numFmtId="14" fontId="1" fillId="0" borderId="0" xfId="0" applyNumberFormat="1" applyFont="1"/>
    <xf numFmtId="49" fontId="1" fillId="0" borderId="0" xfId="0" applyNumberFormat="1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 wrapText="1"/>
    </xf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10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11" xfId="0" applyFont="1" applyFill="1" applyBorder="1"/>
    <xf numFmtId="0" fontId="1" fillId="0" borderId="9" xfId="0" applyFont="1" applyBorder="1" applyAlignment="1">
      <alignment horizontal="center" wrapText="1"/>
    </xf>
    <xf numFmtId="0" fontId="4" fillId="0" borderId="9" xfId="0" applyFont="1" applyBorder="1" applyAlignment="1"/>
    <xf numFmtId="0" fontId="4" fillId="0" borderId="2" xfId="0" applyFont="1" applyBorder="1" applyAlignment="1"/>
    <xf numFmtId="0" fontId="5" fillId="0" borderId="2" xfId="0" applyFont="1" applyBorder="1" applyAlignment="1"/>
    <xf numFmtId="0" fontId="1" fillId="0" borderId="9" xfId="0" applyFont="1" applyBorder="1"/>
    <xf numFmtId="0" fontId="1" fillId="0" borderId="0" xfId="0" applyFont="1" applyAlignment="1">
      <alignment horizontal="center" wrapText="1"/>
    </xf>
    <xf numFmtId="0" fontId="1" fillId="0" borderId="9" xfId="0" applyFont="1" applyBorder="1" applyAlignment="1">
      <alignment horizontal="center"/>
    </xf>
    <xf numFmtId="0" fontId="1" fillId="0" borderId="2" xfId="0" applyFont="1" applyBorder="1"/>
    <xf numFmtId="0" fontId="6" fillId="0" borderId="2" xfId="0" applyFont="1" applyBorder="1" applyAlignment="1">
      <alignment horizontal="center" wrapText="1"/>
    </xf>
    <xf numFmtId="0" fontId="4" fillId="2" borderId="2" xfId="0" applyFont="1" applyFill="1" applyBorder="1"/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wrapText="1"/>
    </xf>
    <xf numFmtId="0" fontId="4" fillId="2" borderId="2" xfId="0" applyFont="1" applyFill="1" applyBorder="1" applyAlignment="1">
      <alignment horizontal="right"/>
    </xf>
    <xf numFmtId="0" fontId="4" fillId="0" borderId="0" xfId="0" applyFont="1" applyFill="1" applyBorder="1"/>
    <xf numFmtId="14" fontId="0" fillId="0" borderId="0" xfId="0" applyNumberFormat="1" applyAlignment="1">
      <alignment wrapText="1"/>
    </xf>
    <xf numFmtId="2" fontId="7" fillId="0" borderId="0" xfId="0" applyNumberFormat="1" applyFont="1"/>
    <xf numFmtId="2" fontId="4" fillId="0" borderId="0" xfId="0" applyNumberFormat="1" applyFont="1"/>
    <xf numFmtId="14" fontId="4" fillId="0" borderId="0" xfId="0" applyNumberFormat="1" applyFont="1"/>
    <xf numFmtId="0" fontId="4" fillId="0" borderId="0" xfId="0" applyFont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11" xfId="0" applyFont="1" applyBorder="1"/>
    <xf numFmtId="0" fontId="4" fillId="0" borderId="11" xfId="0" applyFont="1" applyBorder="1" applyAlignment="1">
      <alignment horizontal="center" wrapText="1"/>
    </xf>
    <xf numFmtId="0" fontId="4" fillId="0" borderId="3" xfId="0" applyFont="1" applyBorder="1"/>
    <xf numFmtId="0" fontId="4" fillId="2" borderId="0" xfId="0" applyFont="1" applyFill="1"/>
    <xf numFmtId="0" fontId="0" fillId="0" borderId="0" xfId="0" applyAlignment="1">
      <alignment wrapText="1"/>
    </xf>
    <xf numFmtId="0" fontId="0" fillId="0" borderId="9" xfId="0" applyBorder="1"/>
    <xf numFmtId="0" fontId="0" fillId="0" borderId="2" xfId="0" applyBorder="1"/>
    <xf numFmtId="0" fontId="1" fillId="0" borderId="9" xfId="0" applyFont="1" applyBorder="1" applyAlignment="1">
      <alignment horizontal="right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right"/>
    </xf>
    <xf numFmtId="0" fontId="6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wrapText="1"/>
    </xf>
    <xf numFmtId="0" fontId="4" fillId="0" borderId="10" xfId="0" applyFont="1" applyBorder="1" applyAlignment="1"/>
    <xf numFmtId="0" fontId="4" fillId="0" borderId="10" xfId="0" applyFont="1" applyBorder="1" applyAlignment="1">
      <alignment wrapText="1"/>
    </xf>
    <xf numFmtId="0" fontId="4" fillId="0" borderId="10" xfId="0" applyFont="1" applyBorder="1"/>
    <xf numFmtId="0" fontId="0" fillId="2" borderId="2" xfId="0" applyFill="1" applyBorder="1"/>
    <xf numFmtId="0" fontId="4" fillId="0" borderId="0" xfId="0" applyFont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9" xfId="0" applyFont="1" applyBorder="1" applyAlignment="1"/>
    <xf numFmtId="0" fontId="1" fillId="0" borderId="10" xfId="0" applyFont="1" applyBorder="1"/>
    <xf numFmtId="0" fontId="6" fillId="0" borderId="10" xfId="0" applyFont="1" applyBorder="1" applyAlignment="1">
      <alignment horizontal="center" wrapText="1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1" fillId="0" borderId="10" xfId="0" applyFont="1" applyBorder="1" applyAlignment="1"/>
    <xf numFmtId="0" fontId="1" fillId="0" borderId="10" xfId="0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2" borderId="11" xfId="0" applyFont="1" applyFill="1" applyBorder="1"/>
    <xf numFmtId="0" fontId="0" fillId="0" borderId="12" xfId="0" applyBorder="1"/>
    <xf numFmtId="0" fontId="4" fillId="2" borderId="3" xfId="0" applyFont="1" applyFill="1" applyBorder="1"/>
    <xf numFmtId="0" fontId="4" fillId="0" borderId="12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4" fillId="0" borderId="9" xfId="0" applyFont="1" applyBorder="1" applyAlignment="1">
      <alignment horizontal="right"/>
    </xf>
    <xf numFmtId="0" fontId="6" fillId="0" borderId="2" xfId="0" applyFont="1" applyBorder="1" applyAlignment="1">
      <alignment horizontal="right" wrapText="1"/>
    </xf>
    <xf numFmtId="0" fontId="4" fillId="0" borderId="2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right"/>
    </xf>
    <xf numFmtId="0" fontId="2" fillId="0" borderId="12" xfId="0" applyFont="1" applyBorder="1" applyAlignment="1">
      <alignment horizontal="right"/>
    </xf>
    <xf numFmtId="0" fontId="2" fillId="0" borderId="9" xfId="0" applyFont="1" applyBorder="1" applyAlignment="1">
      <alignment horizontal="center"/>
    </xf>
    <xf numFmtId="0" fontId="2" fillId="0" borderId="9" xfId="0" applyFont="1" applyBorder="1" applyAlignment="1"/>
    <xf numFmtId="0" fontId="1" fillId="4" borderId="10" xfId="0" applyFont="1" applyFill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/>
    <xf numFmtId="0" fontId="4" fillId="0" borderId="10" xfId="0" applyFont="1" applyBorder="1" applyAlignment="1">
      <alignment horizontal="right"/>
    </xf>
    <xf numFmtId="0" fontId="4" fillId="0" borderId="9" xfId="0" applyFont="1" applyFill="1" applyBorder="1"/>
    <xf numFmtId="0" fontId="4" fillId="0" borderId="12" xfId="0" applyFont="1" applyFill="1" applyBorder="1"/>
    <xf numFmtId="0" fontId="4" fillId="0" borderId="2" xfId="0" applyFont="1" applyFill="1" applyBorder="1"/>
    <xf numFmtId="0" fontId="4" fillId="0" borderId="13" xfId="0" applyFont="1" applyFill="1" applyBorder="1"/>
    <xf numFmtId="0" fontId="4" fillId="0" borderId="13" xfId="0" applyFont="1" applyFill="1" applyBorder="1" applyAlignment="1">
      <alignment wrapText="1"/>
    </xf>
    <xf numFmtId="0" fontId="2" fillId="0" borderId="13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4" fillId="0" borderId="1" xfId="0" applyFont="1" applyBorder="1"/>
    <xf numFmtId="0" fontId="4" fillId="0" borderId="7" xfId="0" applyFont="1" applyFill="1" applyBorder="1"/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14" fontId="1" fillId="0" borderId="0" xfId="0" applyNumberFormat="1" applyFont="1" applyAlignment="1">
      <alignment wrapText="1"/>
    </xf>
    <xf numFmtId="0" fontId="1" fillId="0" borderId="0" xfId="0" applyFont="1" applyFill="1" applyBorder="1"/>
    <xf numFmtId="2" fontId="1" fillId="0" borderId="0" xfId="0" applyNumberFormat="1" applyFont="1"/>
    <xf numFmtId="2" fontId="8" fillId="0" borderId="0" xfId="0" applyNumberFormat="1" applyFont="1"/>
    <xf numFmtId="0" fontId="4" fillId="0" borderId="10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2" fontId="4" fillId="0" borderId="10" xfId="0" applyNumberFormat="1" applyFont="1" applyBorder="1" applyAlignment="1">
      <alignment horizontal="center"/>
    </xf>
    <xf numFmtId="0" fontId="5" fillId="0" borderId="9" xfId="0" applyFont="1" applyBorder="1" applyAlignment="1">
      <alignment horizontal="center" wrapText="1"/>
    </xf>
    <xf numFmtId="2" fontId="4" fillId="0" borderId="9" xfId="0" applyNumberFormat="1" applyFont="1" applyBorder="1" applyAlignment="1">
      <alignment horizontal="center"/>
    </xf>
    <xf numFmtId="0" fontId="0" fillId="0" borderId="13" xfId="0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" fillId="0" borderId="11" xfId="0" applyFont="1" applyBorder="1"/>
    <xf numFmtId="0" fontId="1" fillId="0" borderId="3" xfId="0" applyFont="1" applyBorder="1"/>
    <xf numFmtId="0" fontId="4" fillId="0" borderId="0" xfId="0" applyFont="1" applyAlignment="1">
      <alignment horizontal="center" wrapText="1"/>
    </xf>
    <xf numFmtId="0" fontId="4" fillId="0" borderId="9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0" xfId="0" applyFont="1" applyAlignment="1">
      <alignment horizontal="center" wrapText="1"/>
    </xf>
    <xf numFmtId="0" fontId="4" fillId="0" borderId="9" xfId="0" applyFont="1" applyBorder="1" applyAlignment="1">
      <alignment horizontal="right" wrapText="1"/>
    </xf>
    <xf numFmtId="0" fontId="0" fillId="0" borderId="9" xfId="0" applyBorder="1" applyAlignment="1">
      <alignment horizontal="right"/>
    </xf>
    <xf numFmtId="0" fontId="4" fillId="0" borderId="2" xfId="0" applyFont="1" applyBorder="1" applyAlignment="1">
      <alignment horizontal="right" wrapText="1"/>
    </xf>
    <xf numFmtId="0" fontId="0" fillId="0" borderId="2" xfId="0" applyBorder="1" applyAlignment="1">
      <alignment horizontal="right"/>
    </xf>
    <xf numFmtId="0" fontId="1" fillId="0" borderId="9" xfId="0" applyFont="1" applyBorder="1" applyAlignment="1">
      <alignment horizontal="right" wrapText="1"/>
    </xf>
    <xf numFmtId="0" fontId="6" fillId="0" borderId="2" xfId="0" applyFont="1" applyBorder="1" applyAlignment="1">
      <alignment horizontal="right"/>
    </xf>
    <xf numFmtId="0" fontId="4" fillId="0" borderId="10" xfId="0" applyFont="1" applyBorder="1" applyAlignment="1">
      <alignment horizontal="right" wrapText="1"/>
    </xf>
    <xf numFmtId="0" fontId="6" fillId="0" borderId="9" xfId="0" applyFont="1" applyBorder="1"/>
    <xf numFmtId="0" fontId="1" fillId="0" borderId="9" xfId="0" applyFont="1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/>
    <xf numFmtId="0" fontId="4" fillId="0" borderId="0" xfId="0" applyFont="1" applyAlignment="1">
      <alignment horizontal="center" wrapText="1"/>
    </xf>
    <xf numFmtId="0" fontId="4" fillId="0" borderId="10" xfId="0" applyFont="1" applyBorder="1" applyAlignment="1">
      <alignment horizontal="right" vertical="center" wrapText="1"/>
    </xf>
    <xf numFmtId="0" fontId="6" fillId="0" borderId="2" xfId="0" applyFont="1" applyBorder="1" applyAlignment="1">
      <alignment wrapText="1"/>
    </xf>
    <xf numFmtId="0" fontId="9" fillId="0" borderId="10" xfId="0" applyFont="1" applyBorder="1" applyAlignment="1">
      <alignment horizontal="right"/>
    </xf>
    <xf numFmtId="0" fontId="0" fillId="0" borderId="9" xfId="0" applyBorder="1" applyAlignment="1"/>
    <xf numFmtId="0" fontId="0" fillId="0" borderId="2" xfId="0" applyBorder="1" applyAlignment="1"/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wrapText="1"/>
    </xf>
    <xf numFmtId="0" fontId="4" fillId="0" borderId="0" xfId="0" applyFont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7" fillId="0" borderId="10" xfId="0" applyFont="1" applyBorder="1" applyAlignment="1">
      <alignment horizontal="center"/>
    </xf>
    <xf numFmtId="0" fontId="4" fillId="0" borderId="9" xfId="0" applyFont="1" applyBorder="1" applyAlignment="1">
      <alignment wrapText="1"/>
    </xf>
    <xf numFmtId="0" fontId="4" fillId="0" borderId="13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12" xfId="0" applyFont="1" applyBorder="1"/>
    <xf numFmtId="0" fontId="4" fillId="0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righ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12" xfId="0" applyFont="1" applyBorder="1" applyAlignment="1">
      <alignment wrapText="1"/>
    </xf>
    <xf numFmtId="0" fontId="5" fillId="0" borderId="2" xfId="0" applyFont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0" borderId="9" xfId="0" applyFont="1" applyBorder="1" applyAlignment="1">
      <alignment horizontal="right" wrapText="1"/>
    </xf>
    <xf numFmtId="0" fontId="6" fillId="0" borderId="9" xfId="0" applyFont="1" applyBorder="1" applyAlignment="1">
      <alignment horizontal="right" vertical="center" wrapText="1"/>
    </xf>
    <xf numFmtId="0" fontId="1" fillId="0" borderId="9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0" fontId="0" fillId="0" borderId="0" xfId="0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6" fillId="0" borderId="10" xfId="0" applyFont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1" fillId="0" borderId="2" xfId="0" applyFont="1" applyBorder="1" applyAlignment="1">
      <alignment horizontal="right" wrapText="1"/>
    </xf>
    <xf numFmtId="0" fontId="4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18</xdr:row>
      <xdr:rowOff>28575</xdr:rowOff>
    </xdr:from>
    <xdr:to>
      <xdr:col>0</xdr:col>
      <xdr:colOff>457201</xdr:colOff>
      <xdr:row>20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4638675"/>
          <a:ext cx="419100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18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7148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18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7529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18</xdr:row>
      <xdr:rowOff>28575</xdr:rowOff>
    </xdr:from>
    <xdr:to>
      <xdr:col>0</xdr:col>
      <xdr:colOff>457201</xdr:colOff>
      <xdr:row>20</xdr:row>
      <xdr:rowOff>76200</xdr:rowOff>
    </xdr:to>
    <xdr:grpSp>
      <xdr:nvGrpSpPr>
        <xdr:cNvPr id="13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676650"/>
          <a:ext cx="419100" cy="428625"/>
          <a:chOff x="683" y="470"/>
          <a:chExt cx="771" cy="680"/>
        </a:xfrm>
      </xdr:grpSpPr>
      <xdr:sp macro="" textlink="">
        <xdr:nvSpPr>
          <xdr:cNvPr id="14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6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7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8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18</xdr:row>
      <xdr:rowOff>38100</xdr:rowOff>
    </xdr:from>
    <xdr:ext cx="1302507" cy="1524"/>
    <xdr:pic>
      <xdr:nvPicPr>
        <xdr:cNvPr id="19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6479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18</xdr:row>
      <xdr:rowOff>76199</xdr:rowOff>
    </xdr:from>
    <xdr:ext cx="704850" cy="337910"/>
    <xdr:pic>
      <xdr:nvPicPr>
        <xdr:cNvPr id="20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68604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2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2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23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12</xdr:row>
      <xdr:rowOff>28575</xdr:rowOff>
    </xdr:from>
    <xdr:to>
      <xdr:col>0</xdr:col>
      <xdr:colOff>457201</xdr:colOff>
      <xdr:row>14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638425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12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46958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12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47339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20</xdr:row>
      <xdr:rowOff>28575</xdr:rowOff>
    </xdr:from>
    <xdr:to>
      <xdr:col>0</xdr:col>
      <xdr:colOff>457201</xdr:colOff>
      <xdr:row>22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4686300"/>
          <a:ext cx="37147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20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39814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20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401954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16</xdr:row>
      <xdr:rowOff>28575</xdr:rowOff>
    </xdr:from>
    <xdr:to>
      <xdr:col>0</xdr:col>
      <xdr:colOff>457201</xdr:colOff>
      <xdr:row>18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971925"/>
          <a:ext cx="3810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16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5622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16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6003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10</xdr:row>
      <xdr:rowOff>28575</xdr:rowOff>
    </xdr:from>
    <xdr:to>
      <xdr:col>0</xdr:col>
      <xdr:colOff>457201</xdr:colOff>
      <xdr:row>12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552700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10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4574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10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49554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16</xdr:row>
      <xdr:rowOff>28575</xdr:rowOff>
    </xdr:from>
    <xdr:to>
      <xdr:col>0</xdr:col>
      <xdr:colOff>457201</xdr:colOff>
      <xdr:row>18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952875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16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26860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16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272414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12</xdr:row>
      <xdr:rowOff>28575</xdr:rowOff>
    </xdr:from>
    <xdr:to>
      <xdr:col>0</xdr:col>
      <xdr:colOff>457201</xdr:colOff>
      <xdr:row>14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676525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12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0292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12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06729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22</xdr:row>
      <xdr:rowOff>28575</xdr:rowOff>
    </xdr:from>
    <xdr:to>
      <xdr:col>0</xdr:col>
      <xdr:colOff>457201</xdr:colOff>
      <xdr:row>24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4791075"/>
          <a:ext cx="36195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22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4766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22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5147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14</xdr:row>
      <xdr:rowOff>28575</xdr:rowOff>
    </xdr:from>
    <xdr:to>
      <xdr:col>0</xdr:col>
      <xdr:colOff>457201</xdr:colOff>
      <xdr:row>16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467100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43529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14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43910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18</xdr:row>
      <xdr:rowOff>28575</xdr:rowOff>
    </xdr:from>
    <xdr:to>
      <xdr:col>0</xdr:col>
      <xdr:colOff>457201</xdr:colOff>
      <xdr:row>20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4238625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18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40862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18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41243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16</xdr:row>
      <xdr:rowOff>28575</xdr:rowOff>
    </xdr:from>
    <xdr:to>
      <xdr:col>0</xdr:col>
      <xdr:colOff>457201</xdr:colOff>
      <xdr:row>18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4272915"/>
          <a:ext cx="419100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16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30708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16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34517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683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18</xdr:row>
      <xdr:rowOff>28575</xdr:rowOff>
    </xdr:from>
    <xdr:to>
      <xdr:col>0</xdr:col>
      <xdr:colOff>457201</xdr:colOff>
      <xdr:row>20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819525"/>
          <a:ext cx="39052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18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5622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18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6003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10</xdr:row>
      <xdr:rowOff>28575</xdr:rowOff>
    </xdr:from>
    <xdr:to>
      <xdr:col>0</xdr:col>
      <xdr:colOff>457201</xdr:colOff>
      <xdr:row>12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447925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10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1433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10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1814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18</xdr:row>
      <xdr:rowOff>28575</xdr:rowOff>
    </xdr:from>
    <xdr:to>
      <xdr:col>0</xdr:col>
      <xdr:colOff>457201</xdr:colOff>
      <xdr:row>20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4133850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18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38862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18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392429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12</xdr:row>
      <xdr:rowOff>28575</xdr:rowOff>
    </xdr:from>
    <xdr:to>
      <xdr:col>0</xdr:col>
      <xdr:colOff>457201</xdr:colOff>
      <xdr:row>14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665095"/>
          <a:ext cx="411480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12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0956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12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1337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10</xdr:row>
      <xdr:rowOff>28575</xdr:rowOff>
    </xdr:from>
    <xdr:to>
      <xdr:col>0</xdr:col>
      <xdr:colOff>457201</xdr:colOff>
      <xdr:row>12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360295"/>
          <a:ext cx="419100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10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30956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10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31337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12</xdr:row>
      <xdr:rowOff>28575</xdr:rowOff>
    </xdr:from>
    <xdr:to>
      <xdr:col>0</xdr:col>
      <xdr:colOff>457201</xdr:colOff>
      <xdr:row>14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756535"/>
          <a:ext cx="419100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12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36480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12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36861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07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16</xdr:row>
      <xdr:rowOff>28575</xdr:rowOff>
    </xdr:from>
    <xdr:to>
      <xdr:col>0</xdr:col>
      <xdr:colOff>457201</xdr:colOff>
      <xdr:row>18</xdr:row>
      <xdr:rowOff>76200</xdr:rowOff>
    </xdr:to>
    <xdr:grpSp>
      <xdr:nvGrpSpPr>
        <xdr:cNvPr id="13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388995"/>
          <a:ext cx="419100" cy="413385"/>
          <a:chOff x="683" y="470"/>
          <a:chExt cx="771" cy="680"/>
        </a:xfrm>
      </xdr:grpSpPr>
      <xdr:sp macro="" textlink="">
        <xdr:nvSpPr>
          <xdr:cNvPr id="14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6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7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8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16</xdr:row>
      <xdr:rowOff>38100</xdr:rowOff>
    </xdr:from>
    <xdr:ext cx="1302507" cy="1524"/>
    <xdr:pic>
      <xdr:nvPicPr>
        <xdr:cNvPr id="19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5622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16</xdr:row>
      <xdr:rowOff>76199</xdr:rowOff>
    </xdr:from>
    <xdr:ext cx="704850" cy="337910"/>
    <xdr:pic>
      <xdr:nvPicPr>
        <xdr:cNvPr id="20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6003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2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2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23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10</xdr:row>
      <xdr:rowOff>28575</xdr:rowOff>
    </xdr:from>
    <xdr:to>
      <xdr:col>0</xdr:col>
      <xdr:colOff>457201</xdr:colOff>
      <xdr:row>12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238375"/>
          <a:ext cx="419100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10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0767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10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11479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16</xdr:row>
      <xdr:rowOff>28575</xdr:rowOff>
    </xdr:from>
    <xdr:to>
      <xdr:col>0</xdr:col>
      <xdr:colOff>457201</xdr:colOff>
      <xdr:row>18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488055"/>
          <a:ext cx="419100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16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9335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16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9716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8</xdr:row>
      <xdr:rowOff>28575</xdr:rowOff>
    </xdr:from>
    <xdr:to>
      <xdr:col>0</xdr:col>
      <xdr:colOff>457201</xdr:colOff>
      <xdr:row>10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1613535"/>
          <a:ext cx="419100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8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5431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8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5812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14</xdr:row>
      <xdr:rowOff>28575</xdr:rowOff>
    </xdr:from>
    <xdr:to>
      <xdr:col>0</xdr:col>
      <xdr:colOff>457201</xdr:colOff>
      <xdr:row>16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297555"/>
          <a:ext cx="419100" cy="41338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34099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14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344804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12</xdr:row>
      <xdr:rowOff>28575</xdr:rowOff>
    </xdr:from>
    <xdr:to>
      <xdr:col>0</xdr:col>
      <xdr:colOff>457201</xdr:colOff>
      <xdr:row>14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533650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12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0289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12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06704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14</xdr:row>
      <xdr:rowOff>28575</xdr:rowOff>
    </xdr:from>
    <xdr:to>
      <xdr:col>0</xdr:col>
      <xdr:colOff>457201</xdr:colOff>
      <xdr:row>16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019425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8288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14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86689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8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8</xdr:row>
      <xdr:rowOff>28575</xdr:rowOff>
    </xdr:from>
    <xdr:to>
      <xdr:col>0</xdr:col>
      <xdr:colOff>457201</xdr:colOff>
      <xdr:row>10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1819275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8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44862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8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45243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6</xdr:row>
      <xdr:rowOff>28575</xdr:rowOff>
    </xdr:from>
    <xdr:to>
      <xdr:col>0</xdr:col>
      <xdr:colOff>457201</xdr:colOff>
      <xdr:row>8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1438275"/>
          <a:ext cx="314325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6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8288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6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866899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8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18</xdr:row>
      <xdr:rowOff>28575</xdr:rowOff>
    </xdr:from>
    <xdr:to>
      <xdr:col>0</xdr:col>
      <xdr:colOff>457201</xdr:colOff>
      <xdr:row>20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4219575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18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65055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18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65436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3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4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6</xdr:row>
      <xdr:rowOff>28575</xdr:rowOff>
    </xdr:from>
    <xdr:to>
      <xdr:col>1</xdr:col>
      <xdr:colOff>1361</xdr:colOff>
      <xdr:row>8</xdr:row>
      <xdr:rowOff>76200</xdr:rowOff>
    </xdr:to>
    <xdr:grpSp>
      <xdr:nvGrpSpPr>
        <xdr:cNvPr id="5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1438275"/>
          <a:ext cx="391886" cy="428625"/>
          <a:chOff x="683" y="470"/>
          <a:chExt cx="771" cy="680"/>
        </a:xfrm>
      </xdr:grpSpPr>
      <xdr:sp macro="" textlink="">
        <xdr:nvSpPr>
          <xdr:cNvPr id="6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9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0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6</xdr:row>
      <xdr:rowOff>38100</xdr:rowOff>
    </xdr:from>
    <xdr:ext cx="1302507" cy="1524"/>
    <xdr:pic>
      <xdr:nvPicPr>
        <xdr:cNvPr id="11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30956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6</xdr:row>
      <xdr:rowOff>104774</xdr:rowOff>
    </xdr:from>
    <xdr:ext cx="1078479" cy="259443"/>
    <xdr:pic>
      <xdr:nvPicPr>
        <xdr:cNvPr id="12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316229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3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4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14</xdr:row>
      <xdr:rowOff>28575</xdr:rowOff>
    </xdr:from>
    <xdr:to>
      <xdr:col>1</xdr:col>
      <xdr:colOff>1361</xdr:colOff>
      <xdr:row>16</xdr:row>
      <xdr:rowOff>76200</xdr:rowOff>
    </xdr:to>
    <xdr:grpSp>
      <xdr:nvGrpSpPr>
        <xdr:cNvPr id="5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3314700"/>
          <a:ext cx="429986" cy="428625"/>
          <a:chOff x="683" y="470"/>
          <a:chExt cx="771" cy="680"/>
        </a:xfrm>
      </xdr:grpSpPr>
      <xdr:sp macro="" textlink="">
        <xdr:nvSpPr>
          <xdr:cNvPr id="6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9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0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2507" cy="1524"/>
    <xdr:pic>
      <xdr:nvPicPr>
        <xdr:cNvPr id="11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30956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14</xdr:row>
      <xdr:rowOff>104774</xdr:rowOff>
    </xdr:from>
    <xdr:ext cx="1078479" cy="259443"/>
    <xdr:pic>
      <xdr:nvPicPr>
        <xdr:cNvPr id="12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316229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3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4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14</xdr:row>
      <xdr:rowOff>28575</xdr:rowOff>
    </xdr:from>
    <xdr:to>
      <xdr:col>1</xdr:col>
      <xdr:colOff>1361</xdr:colOff>
      <xdr:row>16</xdr:row>
      <xdr:rowOff>76200</xdr:rowOff>
    </xdr:to>
    <xdr:grpSp>
      <xdr:nvGrpSpPr>
        <xdr:cNvPr id="5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3086100"/>
          <a:ext cx="458561" cy="428625"/>
          <a:chOff x="683" y="470"/>
          <a:chExt cx="771" cy="680"/>
        </a:xfrm>
      </xdr:grpSpPr>
      <xdr:sp macro="" textlink="">
        <xdr:nvSpPr>
          <xdr:cNvPr id="6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9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0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2507" cy="1524"/>
    <xdr:pic>
      <xdr:nvPicPr>
        <xdr:cNvPr id="11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53244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14</xdr:row>
      <xdr:rowOff>104774</xdr:rowOff>
    </xdr:from>
    <xdr:ext cx="1078479" cy="259443"/>
    <xdr:pic>
      <xdr:nvPicPr>
        <xdr:cNvPr id="12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4" y="539114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3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4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22</xdr:row>
      <xdr:rowOff>28575</xdr:rowOff>
    </xdr:from>
    <xdr:to>
      <xdr:col>1</xdr:col>
      <xdr:colOff>1361</xdr:colOff>
      <xdr:row>24</xdr:row>
      <xdr:rowOff>76200</xdr:rowOff>
    </xdr:to>
    <xdr:grpSp>
      <xdr:nvGrpSpPr>
        <xdr:cNvPr id="5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4318635"/>
          <a:ext cx="443321" cy="413385"/>
          <a:chOff x="683" y="470"/>
          <a:chExt cx="771" cy="680"/>
        </a:xfrm>
      </xdr:grpSpPr>
      <xdr:sp macro="" textlink="">
        <xdr:nvSpPr>
          <xdr:cNvPr id="6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9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0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22</xdr:row>
      <xdr:rowOff>38100</xdr:rowOff>
    </xdr:from>
    <xdr:ext cx="1302507" cy="1524"/>
    <xdr:pic>
      <xdr:nvPicPr>
        <xdr:cNvPr id="11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300990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22</xdr:row>
      <xdr:rowOff>104774</xdr:rowOff>
    </xdr:from>
    <xdr:ext cx="1078479" cy="259443"/>
    <xdr:pic>
      <xdr:nvPicPr>
        <xdr:cNvPr id="12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099" y="3076574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3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4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14</xdr:row>
      <xdr:rowOff>28575</xdr:rowOff>
    </xdr:from>
    <xdr:to>
      <xdr:col>1</xdr:col>
      <xdr:colOff>1361</xdr:colOff>
      <xdr:row>16</xdr:row>
      <xdr:rowOff>76200</xdr:rowOff>
    </xdr:to>
    <xdr:grpSp>
      <xdr:nvGrpSpPr>
        <xdr:cNvPr id="5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3381375"/>
          <a:ext cx="420461" cy="413385"/>
          <a:chOff x="683" y="470"/>
          <a:chExt cx="771" cy="680"/>
        </a:xfrm>
      </xdr:grpSpPr>
      <xdr:sp macro="" textlink="">
        <xdr:nvSpPr>
          <xdr:cNvPr id="6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9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0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2507" cy="1524"/>
    <xdr:pic>
      <xdr:nvPicPr>
        <xdr:cNvPr id="11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190" y="280416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14</xdr:row>
      <xdr:rowOff>104774</xdr:rowOff>
    </xdr:from>
    <xdr:ext cx="1078479" cy="259443"/>
    <xdr:pic>
      <xdr:nvPicPr>
        <xdr:cNvPr id="12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2870834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14</xdr:row>
      <xdr:rowOff>28575</xdr:rowOff>
    </xdr:from>
    <xdr:to>
      <xdr:col>0</xdr:col>
      <xdr:colOff>457201</xdr:colOff>
      <xdr:row>16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400425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48101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14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48482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2575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3623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0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12</xdr:row>
      <xdr:rowOff>28575</xdr:rowOff>
    </xdr:from>
    <xdr:to>
      <xdr:col>1</xdr:col>
      <xdr:colOff>1361</xdr:colOff>
      <xdr:row>14</xdr:row>
      <xdr:rowOff>76200</xdr:rowOff>
    </xdr:to>
    <xdr:grpSp>
      <xdr:nvGrpSpPr>
        <xdr:cNvPr id="11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38100" y="2367915"/>
          <a:ext cx="344261" cy="413385"/>
          <a:chOff x="683" y="470"/>
          <a:chExt cx="771" cy="680"/>
        </a:xfrm>
      </xdr:grpSpPr>
      <xdr:sp macro="" textlink="">
        <xdr:nvSpPr>
          <xdr:cNvPr id="12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3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6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12</xdr:row>
      <xdr:rowOff>38100</xdr:rowOff>
    </xdr:from>
    <xdr:ext cx="1302507" cy="1524"/>
    <xdr:pic>
      <xdr:nvPicPr>
        <xdr:cNvPr id="17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4480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12</xdr:row>
      <xdr:rowOff>104774</xdr:rowOff>
    </xdr:from>
    <xdr:ext cx="1078479" cy="259443"/>
    <xdr:pic>
      <xdr:nvPicPr>
        <xdr:cNvPr id="18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4" y="3514724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15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36766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66675</xdr:colOff>
      <xdr:row>14</xdr:row>
      <xdr:rowOff>180976</xdr:rowOff>
    </xdr:from>
    <xdr:to>
      <xdr:col>0</xdr:col>
      <xdr:colOff>342900</xdr:colOff>
      <xdr:row>16</xdr:row>
      <xdr:rowOff>142876</xdr:rowOff>
    </xdr:to>
    <xdr:grpSp>
      <xdr:nvGrpSpPr>
        <xdr:cNvPr id="11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71628" y="2994661"/>
          <a:ext cx="297180" cy="332232"/>
          <a:chOff x="683" y="470"/>
          <a:chExt cx="771" cy="680"/>
        </a:xfrm>
      </xdr:grpSpPr>
      <xdr:sp macro="" textlink="">
        <xdr:nvSpPr>
          <xdr:cNvPr id="12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3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6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15</xdr:row>
      <xdr:rowOff>104775</xdr:rowOff>
    </xdr:from>
    <xdr:ext cx="1200150" cy="3810"/>
    <xdr:pic>
      <xdr:nvPicPr>
        <xdr:cNvPr id="17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37814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15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4292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66675</xdr:colOff>
      <xdr:row>14</xdr:row>
      <xdr:rowOff>180976</xdr:rowOff>
    </xdr:from>
    <xdr:to>
      <xdr:col>0</xdr:col>
      <xdr:colOff>342900</xdr:colOff>
      <xdr:row>16</xdr:row>
      <xdr:rowOff>142876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71628" y="3270505"/>
          <a:ext cx="297180" cy="332232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15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5340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14</xdr:row>
      <xdr:rowOff>28575</xdr:rowOff>
    </xdr:from>
    <xdr:to>
      <xdr:col>1</xdr:col>
      <xdr:colOff>1814</xdr:colOff>
      <xdr:row>16</xdr:row>
      <xdr:rowOff>76200</xdr:rowOff>
    </xdr:to>
    <xdr:grpSp>
      <xdr:nvGrpSpPr>
        <xdr:cNvPr id="10" name="Group 1">
          <a:extLst>
            <a:ext uri="{FF2B5EF4-FFF2-40B4-BE49-F238E27FC236}">
              <a16:creationId xmlns:a16="http://schemas.microsoft.com/office/drawing/2014/main" id="{00000000-0008-0000-0300-0000C0050000}"/>
            </a:ext>
          </a:extLst>
        </xdr:cNvPr>
        <xdr:cNvGrpSpPr>
          <a:grpSpLocks/>
        </xdr:cNvGrpSpPr>
      </xdr:nvGrpSpPr>
      <xdr:grpSpPr bwMode="auto">
        <a:xfrm>
          <a:off x="41148" y="2828544"/>
          <a:ext cx="472730" cy="414528"/>
          <a:chOff x="683" y="470"/>
          <a:chExt cx="771" cy="680"/>
        </a:xfrm>
      </xdr:grpSpPr>
      <xdr:sp macro="" textlink="">
        <xdr:nvSpPr>
          <xdr:cNvPr id="11" name="Freeform 2">
            <a:extLst>
              <a:ext uri="{FF2B5EF4-FFF2-40B4-BE49-F238E27FC236}">
                <a16:creationId xmlns:a16="http://schemas.microsoft.com/office/drawing/2014/main" id="{00000000-0008-0000-0300-0000C105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2" name="Freeform 3">
            <a:extLst>
              <a:ext uri="{FF2B5EF4-FFF2-40B4-BE49-F238E27FC236}">
                <a16:creationId xmlns:a16="http://schemas.microsoft.com/office/drawing/2014/main" id="{00000000-0008-0000-0300-0000C205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3" name="Freeform 4">
            <a:extLst>
              <a:ext uri="{FF2B5EF4-FFF2-40B4-BE49-F238E27FC236}">
                <a16:creationId xmlns:a16="http://schemas.microsoft.com/office/drawing/2014/main" id="{00000000-0008-0000-0300-0000C305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4" name="Freeform 5">
            <a:extLst>
              <a:ext uri="{FF2B5EF4-FFF2-40B4-BE49-F238E27FC236}">
                <a16:creationId xmlns:a16="http://schemas.microsoft.com/office/drawing/2014/main" id="{00000000-0008-0000-0300-0000C405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5" name="Freeform 6">
            <a:extLst>
              <a:ext uri="{FF2B5EF4-FFF2-40B4-BE49-F238E27FC236}">
                <a16:creationId xmlns:a16="http://schemas.microsoft.com/office/drawing/2014/main" id="{00000000-0008-0000-0300-0000C505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8177" cy="1524"/>
    <xdr:pic>
      <xdr:nvPicPr>
        <xdr:cNvPr id="16" name="383 Imagen">
          <a:extLst>
            <a:ext uri="{FF2B5EF4-FFF2-40B4-BE49-F238E27FC236}">
              <a16:creationId xmlns:a16="http://schemas.microsoft.com/office/drawing/2014/main" id="{00000000-0008-0000-0300-0000C605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667500"/>
          <a:ext cx="130817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419099</xdr:colOff>
      <xdr:row>13</xdr:row>
      <xdr:rowOff>190499</xdr:rowOff>
    </xdr:from>
    <xdr:ext cx="1022917" cy="250372"/>
    <xdr:pic>
      <xdr:nvPicPr>
        <xdr:cNvPr id="17" name="384 Imagen">
          <a:extLst>
            <a:ext uri="{FF2B5EF4-FFF2-40B4-BE49-F238E27FC236}">
              <a16:creationId xmlns:a16="http://schemas.microsoft.com/office/drawing/2014/main" id="{00000000-0008-0000-0300-0000C7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099" y="6629399"/>
          <a:ext cx="1022917" cy="250372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12</xdr:row>
      <xdr:rowOff>28575</xdr:rowOff>
    </xdr:from>
    <xdr:to>
      <xdr:col>0</xdr:col>
      <xdr:colOff>457201</xdr:colOff>
      <xdr:row>14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41149" y="2763012"/>
          <a:ext cx="449580" cy="414528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12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0671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12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1052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0</xdr:row>
      <xdr:rowOff>0</xdr:rowOff>
    </xdr:from>
    <xdr:ext cx="1302507" cy="1524"/>
    <xdr:pic>
      <xdr:nvPicPr>
        <xdr:cNvPr id="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535305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14</xdr:row>
      <xdr:rowOff>28575</xdr:rowOff>
    </xdr:from>
    <xdr:to>
      <xdr:col>1</xdr:col>
      <xdr:colOff>1361</xdr:colOff>
      <xdr:row>16</xdr:row>
      <xdr:rowOff>76200</xdr:rowOff>
    </xdr:to>
    <xdr:grpSp>
      <xdr:nvGrpSpPr>
        <xdr:cNvPr id="18" name="Group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GrpSpPr>
          <a:grpSpLocks/>
        </xdr:cNvGrpSpPr>
      </xdr:nvGrpSpPr>
      <xdr:grpSpPr bwMode="auto">
        <a:xfrm>
          <a:off x="41148" y="3203448"/>
          <a:ext cx="370169" cy="414528"/>
          <a:chOff x="683" y="470"/>
          <a:chExt cx="771" cy="680"/>
        </a:xfrm>
      </xdr:grpSpPr>
      <xdr:sp macro="" textlink="">
        <xdr:nvSpPr>
          <xdr:cNvPr id="19" name="Freeform 2">
            <a:extLst>
              <a:ext uri="{FF2B5EF4-FFF2-40B4-BE49-F238E27FC236}">
                <a16:creationId xmlns:a16="http://schemas.microsoft.com/office/drawing/2014/main" id="{00000000-0008-0000-0300-0000CB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20" name="Freeform 3">
            <a:extLst>
              <a:ext uri="{FF2B5EF4-FFF2-40B4-BE49-F238E27FC236}">
                <a16:creationId xmlns:a16="http://schemas.microsoft.com/office/drawing/2014/main" id="{00000000-0008-0000-0300-0000CC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21" name="Freeform 4">
            <a:extLst>
              <a:ext uri="{FF2B5EF4-FFF2-40B4-BE49-F238E27FC236}">
                <a16:creationId xmlns:a16="http://schemas.microsoft.com/office/drawing/2014/main" id="{00000000-0008-0000-0300-0000CD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22" name="Freeform 5">
            <a:extLst>
              <a:ext uri="{FF2B5EF4-FFF2-40B4-BE49-F238E27FC236}">
                <a16:creationId xmlns:a16="http://schemas.microsoft.com/office/drawing/2014/main" id="{00000000-0008-0000-0300-0000CE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23" name="Freeform 6">
            <a:extLst>
              <a:ext uri="{FF2B5EF4-FFF2-40B4-BE49-F238E27FC236}">
                <a16:creationId xmlns:a16="http://schemas.microsoft.com/office/drawing/2014/main" id="{00000000-0008-0000-0300-0000CF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2507" cy="1524"/>
    <xdr:pic>
      <xdr:nvPicPr>
        <xdr:cNvPr id="24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62579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47624</xdr:colOff>
      <xdr:row>14</xdr:row>
      <xdr:rowOff>104774</xdr:rowOff>
    </xdr:from>
    <xdr:ext cx="1078479" cy="259443"/>
    <xdr:pic>
      <xdr:nvPicPr>
        <xdr:cNvPr id="25" name="259 Imagen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49" y="6324599"/>
          <a:ext cx="1078479" cy="2594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219075</xdr:colOff>
      <xdr:row>0</xdr:row>
      <xdr:rowOff>133350</xdr:rowOff>
    </xdr:from>
    <xdr:ext cx="1386078" cy="1524"/>
    <xdr:pic>
      <xdr:nvPicPr>
        <xdr:cNvPr id="2" name="287 Imagen">
          <a:extLst>
            <a:ext uri="{FF2B5EF4-FFF2-40B4-BE49-F238E27FC236}">
              <a16:creationId xmlns:a16="http://schemas.microsoft.com/office/drawing/2014/main" id="{00000000-0008-0000-0300-0000E005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33350"/>
          <a:ext cx="1386078" cy="1524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38100</xdr:colOff>
      <xdr:row>25</xdr:row>
      <xdr:rowOff>28575</xdr:rowOff>
    </xdr:from>
    <xdr:to>
      <xdr:col>1</xdr:col>
      <xdr:colOff>0</xdr:colOff>
      <xdr:row>27</xdr:row>
      <xdr:rowOff>76200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0020000}"/>
            </a:ext>
          </a:extLst>
        </xdr:cNvPr>
        <xdr:cNvGrpSpPr>
          <a:grpSpLocks/>
        </xdr:cNvGrpSpPr>
      </xdr:nvGrpSpPr>
      <xdr:grpSpPr bwMode="auto">
        <a:xfrm>
          <a:off x="41148" y="4948428"/>
          <a:ext cx="336804" cy="41452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102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202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302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402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502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25</xdr:row>
      <xdr:rowOff>38100</xdr:rowOff>
    </xdr:from>
    <xdr:ext cx="1300353" cy="1524"/>
    <xdr:pic>
      <xdr:nvPicPr>
        <xdr:cNvPr id="9" name="186 Imagen">
          <a:extLst>
            <a:ext uri="{FF2B5EF4-FFF2-40B4-BE49-F238E27FC236}">
              <a16:creationId xmlns:a16="http://schemas.microsoft.com/office/drawing/2014/main" id="{00000000-0008-0000-0500-000066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5400675"/>
          <a:ext cx="1300353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761999</xdr:colOff>
      <xdr:row>25</xdr:row>
      <xdr:rowOff>85725</xdr:rowOff>
    </xdr:from>
    <xdr:ext cx="1190625" cy="295276"/>
    <xdr:pic>
      <xdr:nvPicPr>
        <xdr:cNvPr id="10" name="256 Imagen">
          <a:extLst>
            <a:ext uri="{FF2B5EF4-FFF2-40B4-BE49-F238E27FC236}">
              <a16:creationId xmlns:a16="http://schemas.microsoft.com/office/drawing/2014/main" id="{00000000-0008-0000-0500-000067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5448300"/>
          <a:ext cx="1190625" cy="29527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10</xdr:row>
      <xdr:rowOff>38100</xdr:rowOff>
    </xdr:from>
    <xdr:to>
      <xdr:col>0</xdr:col>
      <xdr:colOff>581025</xdr:colOff>
      <xdr:row>12</xdr:row>
      <xdr:rowOff>85725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43256" y="2100072"/>
          <a:ext cx="481584" cy="414528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0</xdr:colOff>
      <xdr:row>9</xdr:row>
      <xdr:rowOff>38100</xdr:rowOff>
    </xdr:from>
    <xdr:to>
      <xdr:col>3</xdr:col>
      <xdr:colOff>62103</xdr:colOff>
      <xdr:row>9</xdr:row>
      <xdr:rowOff>39624</xdr:rowOff>
    </xdr:to>
    <xdr:pic>
      <xdr:nvPicPr>
        <xdr:cNvPr id="8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866900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619125</xdr:colOff>
      <xdr:row>11</xdr:row>
      <xdr:rowOff>114299</xdr:rowOff>
    </xdr:from>
    <xdr:ext cx="1276350" cy="356235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2333624"/>
          <a:ext cx="127635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18</xdr:row>
      <xdr:rowOff>28575</xdr:rowOff>
    </xdr:from>
    <xdr:to>
      <xdr:col>0</xdr:col>
      <xdr:colOff>457201</xdr:colOff>
      <xdr:row>20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4800600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18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20992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18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324802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14</xdr:row>
      <xdr:rowOff>28575</xdr:rowOff>
    </xdr:from>
    <xdr:to>
      <xdr:col>0</xdr:col>
      <xdr:colOff>457201</xdr:colOff>
      <xdr:row>16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3200400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14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3526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14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3907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10</xdr:row>
      <xdr:rowOff>28575</xdr:rowOff>
    </xdr:from>
    <xdr:to>
      <xdr:col>0</xdr:col>
      <xdr:colOff>457201</xdr:colOff>
      <xdr:row>12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343150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10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7717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10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8098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12</xdr:row>
      <xdr:rowOff>28575</xdr:rowOff>
    </xdr:from>
    <xdr:to>
      <xdr:col>0</xdr:col>
      <xdr:colOff>457201</xdr:colOff>
      <xdr:row>14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2762250"/>
          <a:ext cx="36195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12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36861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12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37242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20</xdr:row>
      <xdr:rowOff>28575</xdr:rowOff>
    </xdr:from>
    <xdr:to>
      <xdr:col>0</xdr:col>
      <xdr:colOff>457201</xdr:colOff>
      <xdr:row>22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GrpSpPr>
          <a:grpSpLocks/>
        </xdr:cNvGrpSpPr>
      </xdr:nvGrpSpPr>
      <xdr:grpSpPr bwMode="auto">
        <a:xfrm>
          <a:off x="38101" y="5314950"/>
          <a:ext cx="419100" cy="428625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BD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BE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BF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C0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C1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514350</xdr:colOff>
      <xdr:row>20</xdr:row>
      <xdr:rowOff>38100</xdr:rowOff>
    </xdr:from>
    <xdr:ext cx="1302507" cy="1524"/>
    <xdr:pic>
      <xdr:nvPicPr>
        <xdr:cNvPr id="8" name="193 Imagen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3686175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514350</xdr:colOff>
      <xdr:row>20</xdr:row>
      <xdr:rowOff>76199</xdr:rowOff>
    </xdr:from>
    <xdr:ext cx="704850" cy="337910"/>
    <xdr:pic>
      <xdr:nvPicPr>
        <xdr:cNvPr id="9" name="257 Imagen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3724274"/>
          <a:ext cx="704850" cy="3379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0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1200150" cy="3810"/>
    <xdr:pic>
      <xdr:nvPicPr>
        <xdr:cNvPr id="11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514350</xdr:colOff>
      <xdr:row>0</xdr:row>
      <xdr:rowOff>0</xdr:rowOff>
    </xdr:from>
    <xdr:ext cx="1302507" cy="1524"/>
    <xdr:pic>
      <xdr:nvPicPr>
        <xdr:cNvPr id="12" name="207 Imagen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0"/>
          <a:ext cx="1302507" cy="152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workbookViewId="0">
      <selection sqref="A1:N21"/>
    </sheetView>
  </sheetViews>
  <sheetFormatPr baseColWidth="10" defaultRowHeight="14.4" x14ac:dyDescent="0.3"/>
  <cols>
    <col min="1" max="1" width="8.109375" customWidth="1"/>
    <col min="3" max="3" width="7.88671875" customWidth="1"/>
    <col min="5" max="5" width="10.109375" customWidth="1"/>
    <col min="7" max="7" width="6.6640625" customWidth="1"/>
    <col min="9" max="9" width="6.6640625" customWidth="1"/>
    <col min="11" max="11" width="7" customWidth="1"/>
    <col min="12" max="12" width="7.44140625" customWidth="1"/>
    <col min="13" max="13" width="6.44140625" customWidth="1"/>
    <col min="14" max="14" width="7.66406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20" t="s">
        <v>141</v>
      </c>
      <c r="C3" s="104"/>
      <c r="D3" s="220" t="s">
        <v>141</v>
      </c>
      <c r="E3" s="104"/>
      <c r="F3" s="220" t="s">
        <v>141</v>
      </c>
      <c r="G3" s="51"/>
      <c r="H3" s="220" t="s">
        <v>141</v>
      </c>
      <c r="I3" s="182"/>
      <c r="J3" s="220" t="s">
        <v>141</v>
      </c>
      <c r="K3" s="104"/>
      <c r="L3" s="175"/>
      <c r="M3" s="34"/>
      <c r="N3" s="104"/>
    </row>
    <row r="4" spans="1:14" ht="36.6" x14ac:dyDescent="0.3">
      <c r="A4" s="36">
        <v>40</v>
      </c>
      <c r="B4" s="70" t="s">
        <v>142</v>
      </c>
      <c r="C4" s="106">
        <v>1.85</v>
      </c>
      <c r="D4" s="183" t="s">
        <v>143</v>
      </c>
      <c r="E4" s="193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106">
        <v>1.85</v>
      </c>
      <c r="L4" s="37"/>
      <c r="M4" s="37"/>
      <c r="N4" s="106">
        <f>C4+E4+G4+I4+K4+M4</f>
        <v>9.23</v>
      </c>
    </row>
    <row r="5" spans="1:14" x14ac:dyDescent="0.3">
      <c r="A5" s="165"/>
      <c r="B5" s="97" t="s">
        <v>125</v>
      </c>
      <c r="C5" s="78"/>
      <c r="D5" s="97"/>
      <c r="E5" s="162"/>
      <c r="F5" s="97" t="s">
        <v>125</v>
      </c>
      <c r="G5" s="90"/>
      <c r="H5" s="97"/>
      <c r="I5" s="56"/>
      <c r="J5" s="97" t="s">
        <v>125</v>
      </c>
      <c r="K5" s="78"/>
      <c r="L5" s="50"/>
      <c r="M5" s="56"/>
      <c r="N5" s="78"/>
    </row>
    <row r="6" spans="1:14" x14ac:dyDescent="0.3">
      <c r="A6" s="168">
        <v>11.39</v>
      </c>
      <c r="B6" s="1" t="s">
        <v>28</v>
      </c>
      <c r="C6" s="80">
        <v>1.51</v>
      </c>
      <c r="D6" s="1"/>
      <c r="E6" s="221"/>
      <c r="F6" s="1" t="s">
        <v>27</v>
      </c>
      <c r="G6" s="10">
        <v>0.56000000000000005</v>
      </c>
      <c r="H6" s="1"/>
      <c r="I6" s="2"/>
      <c r="J6" s="1" t="s">
        <v>27</v>
      </c>
      <c r="K6" s="80">
        <v>0.56000000000000005</v>
      </c>
      <c r="L6" s="1"/>
      <c r="M6" s="2"/>
      <c r="N6" s="80">
        <f>C6+E6+G6+I6+K6+M6</f>
        <v>2.6300000000000003</v>
      </c>
    </row>
    <row r="7" spans="1:14" x14ac:dyDescent="0.3">
      <c r="A7" s="54"/>
      <c r="B7" s="56" t="s">
        <v>186</v>
      </c>
      <c r="C7" s="78"/>
      <c r="D7" s="56" t="s">
        <v>186</v>
      </c>
      <c r="E7" s="78"/>
      <c r="F7" s="56" t="s">
        <v>186</v>
      </c>
      <c r="G7" s="78"/>
      <c r="H7" s="56" t="s">
        <v>186</v>
      </c>
      <c r="I7" s="78"/>
      <c r="J7" s="56" t="s">
        <v>186</v>
      </c>
      <c r="K7" s="78"/>
      <c r="L7" s="127"/>
      <c r="M7" s="127"/>
      <c r="N7" s="78"/>
    </row>
    <row r="8" spans="1:14" x14ac:dyDescent="0.3">
      <c r="A8" s="57">
        <v>13.94</v>
      </c>
      <c r="B8" s="96" t="s">
        <v>27</v>
      </c>
      <c r="C8" s="116">
        <v>0.5</v>
      </c>
      <c r="D8" s="96" t="s">
        <v>40</v>
      </c>
      <c r="E8" s="116">
        <v>0.33</v>
      </c>
      <c r="F8" s="96" t="s">
        <v>28</v>
      </c>
      <c r="G8" s="116">
        <v>1.56</v>
      </c>
      <c r="H8" s="96" t="s">
        <v>40</v>
      </c>
      <c r="I8" s="116">
        <v>0.33</v>
      </c>
      <c r="J8" s="96" t="s">
        <v>40</v>
      </c>
      <c r="K8" s="116">
        <v>0.5</v>
      </c>
      <c r="L8" s="82"/>
      <c r="M8" s="82"/>
      <c r="N8" s="80">
        <f>C8+E8+G8+I8+K8</f>
        <v>3.22</v>
      </c>
    </row>
    <row r="9" spans="1:14" ht="20.399999999999999" x14ac:dyDescent="0.3">
      <c r="A9" s="54"/>
      <c r="B9" s="130" t="s">
        <v>187</v>
      </c>
      <c r="C9" s="209"/>
      <c r="D9" s="130"/>
      <c r="E9" s="210"/>
      <c r="F9" s="130" t="s">
        <v>188</v>
      </c>
      <c r="G9" s="211"/>
      <c r="H9" s="130"/>
      <c r="I9" s="211"/>
      <c r="J9" s="130" t="s">
        <v>189</v>
      </c>
      <c r="K9" s="211"/>
      <c r="L9" s="130"/>
      <c r="M9" s="127"/>
      <c r="N9" s="78"/>
    </row>
    <row r="10" spans="1:14" x14ac:dyDescent="0.3">
      <c r="A10" s="57">
        <v>17.32</v>
      </c>
      <c r="B10" s="132" t="s">
        <v>28</v>
      </c>
      <c r="C10" s="105">
        <v>1.75</v>
      </c>
      <c r="D10" s="132"/>
      <c r="E10" s="212"/>
      <c r="F10" s="132" t="s">
        <v>40</v>
      </c>
      <c r="G10" s="213">
        <v>0.5</v>
      </c>
      <c r="H10" s="132"/>
      <c r="I10" s="213"/>
      <c r="J10" s="132" t="s">
        <v>28</v>
      </c>
      <c r="K10" s="213">
        <v>1.75</v>
      </c>
      <c r="L10" s="132"/>
      <c r="M10" s="82"/>
      <c r="N10" s="80">
        <f>C10+G10+K10</f>
        <v>4</v>
      </c>
    </row>
    <row r="11" spans="1:14" x14ac:dyDescent="0.3">
      <c r="A11" s="78"/>
      <c r="B11" s="130" t="s">
        <v>190</v>
      </c>
      <c r="C11" s="78"/>
      <c r="D11" s="214"/>
      <c r="E11" s="78"/>
      <c r="F11" s="130" t="s">
        <v>190</v>
      </c>
      <c r="G11" s="78"/>
      <c r="H11" s="214"/>
      <c r="I11" s="78"/>
      <c r="J11" s="130" t="s">
        <v>190</v>
      </c>
      <c r="K11" s="78"/>
      <c r="L11" s="214"/>
      <c r="M11" s="56"/>
      <c r="N11" s="78"/>
    </row>
    <row r="12" spans="1:14" ht="31.8" x14ac:dyDescent="0.3">
      <c r="A12" s="80">
        <v>7</v>
      </c>
      <c r="B12" s="1" t="s">
        <v>40</v>
      </c>
      <c r="C12" s="80">
        <v>0.33</v>
      </c>
      <c r="D12" s="2"/>
      <c r="E12" s="105"/>
      <c r="F12" s="1" t="s">
        <v>191</v>
      </c>
      <c r="G12" s="80">
        <v>0.95</v>
      </c>
      <c r="H12" s="1"/>
      <c r="I12" s="80"/>
      <c r="J12" s="1" t="s">
        <v>40</v>
      </c>
      <c r="K12" s="80">
        <v>0.33</v>
      </c>
      <c r="L12" s="2"/>
      <c r="M12" s="2"/>
      <c r="N12" s="80">
        <f>C12+E12+G12+I12+K12+M12</f>
        <v>1.61</v>
      </c>
    </row>
    <row r="13" spans="1:14" x14ac:dyDescent="0.3">
      <c r="A13" s="116"/>
      <c r="B13" s="218"/>
      <c r="C13" s="116"/>
      <c r="D13" s="96"/>
      <c r="E13" s="219"/>
      <c r="F13" s="218"/>
      <c r="G13" s="116"/>
      <c r="H13" s="218"/>
      <c r="I13" s="116"/>
      <c r="J13" s="218" t="s">
        <v>197</v>
      </c>
      <c r="K13" s="116"/>
      <c r="L13" s="96"/>
      <c r="M13" s="96"/>
      <c r="N13" s="116"/>
    </row>
    <row r="14" spans="1:14" ht="62.4" x14ac:dyDescent="0.3">
      <c r="A14" s="80">
        <v>1</v>
      </c>
      <c r="B14" s="1"/>
      <c r="C14" s="80"/>
      <c r="D14" s="2"/>
      <c r="E14" s="105"/>
      <c r="F14" s="1"/>
      <c r="G14" s="80"/>
      <c r="H14" s="1"/>
      <c r="I14" s="80"/>
      <c r="J14" s="1" t="s">
        <v>198</v>
      </c>
      <c r="K14" s="80">
        <v>0.23</v>
      </c>
      <c r="L14" s="2"/>
      <c r="M14" s="2"/>
      <c r="N14" s="80">
        <v>0.23</v>
      </c>
    </row>
    <row r="15" spans="1:14" x14ac:dyDescent="0.3">
      <c r="A15" s="116"/>
      <c r="B15" s="218" t="s">
        <v>199</v>
      </c>
      <c r="C15" s="116"/>
      <c r="D15" s="96"/>
      <c r="E15" s="219"/>
      <c r="F15" s="218"/>
      <c r="G15" s="116"/>
      <c r="H15" s="218" t="s">
        <v>200</v>
      </c>
      <c r="I15" s="116"/>
      <c r="J15" s="218"/>
      <c r="K15" s="116"/>
      <c r="L15" s="96"/>
      <c r="M15" s="96"/>
      <c r="N15" s="116"/>
    </row>
    <row r="16" spans="1:14" x14ac:dyDescent="0.3">
      <c r="A16" s="116">
        <v>6.83</v>
      </c>
      <c r="B16" s="218" t="s">
        <v>28</v>
      </c>
      <c r="C16" s="116">
        <v>0.78</v>
      </c>
      <c r="D16" s="96"/>
      <c r="E16" s="219"/>
      <c r="F16" s="218"/>
      <c r="G16" s="116"/>
      <c r="H16" s="218" t="s">
        <v>28</v>
      </c>
      <c r="I16" s="116">
        <v>0.79</v>
      </c>
      <c r="J16" s="218"/>
      <c r="K16" s="116"/>
      <c r="L16" s="96"/>
      <c r="M16" s="96"/>
      <c r="N16" s="116">
        <v>1.57</v>
      </c>
    </row>
    <row r="17" spans="1:14" x14ac:dyDescent="0.3">
      <c r="A17" s="76"/>
      <c r="B17" s="76"/>
      <c r="C17" s="159"/>
      <c r="D17" s="76"/>
      <c r="E17" s="159"/>
      <c r="F17" s="76"/>
      <c r="G17" s="159"/>
      <c r="H17" s="76"/>
      <c r="I17" s="159"/>
      <c r="J17" s="76"/>
      <c r="K17" s="159"/>
      <c r="L17" s="76"/>
      <c r="M17" s="76"/>
      <c r="N17" s="159"/>
    </row>
    <row r="18" spans="1:14" x14ac:dyDescent="0.3">
      <c r="A18" s="87">
        <f>SUM(A3:A17)</f>
        <v>97.48</v>
      </c>
      <c r="B18" s="77"/>
      <c r="C18" s="161">
        <f>SUM(C3:C17)</f>
        <v>6.7200000000000006</v>
      </c>
      <c r="D18" s="77"/>
      <c r="E18" s="161">
        <f>SUM(E3:E17)</f>
        <v>2.17</v>
      </c>
      <c r="F18" s="77"/>
      <c r="G18" s="161">
        <f>SUM(G3:G17)</f>
        <v>5.4200000000000008</v>
      </c>
      <c r="H18" s="77"/>
      <c r="I18" s="161">
        <f>SUM(I3:I17)</f>
        <v>2.96</v>
      </c>
      <c r="J18" s="77"/>
      <c r="K18" s="161">
        <f>SUM(K3:K17)</f>
        <v>5.2200000000000006</v>
      </c>
      <c r="L18" s="77"/>
      <c r="M18" s="77">
        <f>SUM(M4:M17)</f>
        <v>0</v>
      </c>
      <c r="N18" s="161">
        <f>SUM(N3:N17)</f>
        <v>22.490000000000002</v>
      </c>
    </row>
    <row r="19" spans="1:14" x14ac:dyDescent="0.3">
      <c r="A19" s="28"/>
      <c r="B19" s="3"/>
      <c r="C19" s="3" t="s">
        <v>9</v>
      </c>
      <c r="D19" s="28"/>
      <c r="E19" s="28"/>
      <c r="F19" s="29"/>
      <c r="G19" s="28"/>
      <c r="H19" s="28"/>
      <c r="I19" s="28"/>
      <c r="J19" s="63"/>
      <c r="K19" s="28"/>
      <c r="L19" s="28"/>
      <c r="M19" s="28"/>
      <c r="N19" s="28"/>
    </row>
    <row r="20" spans="1:14" x14ac:dyDescent="0.3">
      <c r="A20" s="28"/>
      <c r="B20" s="3"/>
      <c r="C20" s="3" t="s">
        <v>12</v>
      </c>
      <c r="D20" s="28"/>
      <c r="E20" s="67">
        <v>44942</v>
      </c>
      <c r="F20" s="29"/>
      <c r="G20" s="28"/>
      <c r="H20" s="28" t="s">
        <v>45</v>
      </c>
      <c r="I20" s="28"/>
      <c r="J20" s="63"/>
      <c r="K20" s="65"/>
      <c r="L20" s="65"/>
      <c r="M20" s="65">
        <f>N18*4.33</f>
        <v>97.381700000000009</v>
      </c>
      <c r="N20" s="28"/>
    </row>
    <row r="21" spans="1:14" x14ac:dyDescent="0.3">
      <c r="A21" s="28"/>
      <c r="C21" s="28" t="s">
        <v>10</v>
      </c>
      <c r="D21" s="28"/>
      <c r="F21" s="222"/>
      <c r="G21" s="222"/>
      <c r="H21" s="222"/>
      <c r="I21" s="66"/>
      <c r="J21" s="28"/>
      <c r="K21" s="28"/>
      <c r="L21" s="28"/>
      <c r="M21" s="28"/>
      <c r="N21" s="28"/>
    </row>
    <row r="23" spans="1:14" x14ac:dyDescent="0.3">
      <c r="E23" t="s">
        <v>201</v>
      </c>
    </row>
  </sheetData>
  <mergeCells count="1">
    <mergeCell ref="F21:H21"/>
  </mergeCell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workbookViewId="0">
      <selection sqref="A1:N21"/>
    </sheetView>
  </sheetViews>
  <sheetFormatPr baseColWidth="10" defaultRowHeight="14.4" x14ac:dyDescent="0.3"/>
  <cols>
    <col min="1" max="1" width="6.88671875" customWidth="1"/>
    <col min="2" max="2" width="21" customWidth="1"/>
    <col min="3" max="3" width="5.33203125" customWidth="1"/>
    <col min="4" max="4" width="19.6640625" customWidth="1"/>
    <col min="5" max="5" width="4.88671875" customWidth="1"/>
    <col min="6" max="6" width="16.88671875" customWidth="1"/>
    <col min="7" max="7" width="5.109375" customWidth="1"/>
    <col min="8" max="8" width="21.6640625" customWidth="1"/>
    <col min="9" max="9" width="5.44140625" customWidth="1"/>
    <col min="10" max="10" width="17.109375" customWidth="1"/>
    <col min="11" max="11" width="5.5546875" customWidth="1"/>
    <col min="12" max="12" width="3.44140625" customWidth="1"/>
    <col min="13" max="13" width="5.44140625" customWidth="1"/>
    <col min="14" max="14" width="5.88671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04" t="s">
        <v>141</v>
      </c>
      <c r="C3" s="34"/>
      <c r="D3" s="204" t="s">
        <v>141</v>
      </c>
      <c r="E3" s="34"/>
      <c r="F3" s="204" t="s">
        <v>141</v>
      </c>
      <c r="G3" s="51"/>
      <c r="H3" s="204" t="s">
        <v>141</v>
      </c>
      <c r="I3" s="182"/>
      <c r="J3" s="204" t="s">
        <v>141</v>
      </c>
      <c r="K3" s="34"/>
      <c r="L3" s="175"/>
      <c r="M3" s="34"/>
      <c r="N3" s="51"/>
    </row>
    <row r="4" spans="1:14" ht="23.25" customHeight="1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ht="15" customHeight="1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14.25" customHeight="1" x14ac:dyDescent="0.3">
      <c r="A7" s="32"/>
      <c r="B7" s="50" t="s">
        <v>41</v>
      </c>
      <c r="C7" s="51"/>
      <c r="D7" s="35" t="s">
        <v>41</v>
      </c>
      <c r="E7" s="51"/>
      <c r="F7" s="35" t="s">
        <v>41</v>
      </c>
      <c r="G7" s="51"/>
      <c r="H7" s="35" t="s">
        <v>41</v>
      </c>
      <c r="I7" s="51"/>
      <c r="J7" s="35" t="s">
        <v>41</v>
      </c>
      <c r="K7" s="34"/>
      <c r="L7" s="35"/>
      <c r="M7" s="35"/>
      <c r="N7" s="34"/>
    </row>
    <row r="8" spans="1:14" x14ac:dyDescent="0.3">
      <c r="A8" s="36">
        <v>10</v>
      </c>
      <c r="B8" s="1" t="s">
        <v>27</v>
      </c>
      <c r="C8" s="52">
        <v>0.33</v>
      </c>
      <c r="D8" s="39" t="s">
        <v>27</v>
      </c>
      <c r="E8" s="53">
        <v>0.33</v>
      </c>
      <c r="F8" s="39" t="s">
        <v>27</v>
      </c>
      <c r="G8" s="52">
        <v>0.33</v>
      </c>
      <c r="H8" s="39" t="s">
        <v>27</v>
      </c>
      <c r="I8" s="52">
        <v>0.33</v>
      </c>
      <c r="J8" s="37" t="s">
        <v>28</v>
      </c>
      <c r="K8" s="37">
        <v>0.99</v>
      </c>
      <c r="L8" s="37"/>
      <c r="M8" s="37"/>
      <c r="N8" s="37">
        <f>C8+E8+G8+I8+K8</f>
        <v>2.31</v>
      </c>
    </row>
    <row r="9" spans="1:14" x14ac:dyDescent="0.3">
      <c r="A9" s="32"/>
      <c r="B9" s="41" t="s">
        <v>29</v>
      </c>
      <c r="C9" s="33"/>
      <c r="D9" s="41"/>
      <c r="E9" s="33"/>
      <c r="F9" s="33" t="s">
        <v>29</v>
      </c>
      <c r="G9" s="33"/>
      <c r="H9" s="41"/>
      <c r="I9" s="33"/>
      <c r="J9" s="41" t="s">
        <v>30</v>
      </c>
      <c r="K9" s="33"/>
      <c r="L9" s="41"/>
      <c r="M9" s="33"/>
      <c r="N9" s="33"/>
    </row>
    <row r="10" spans="1:14" x14ac:dyDescent="0.3">
      <c r="A10" s="36">
        <v>6</v>
      </c>
      <c r="B10" s="42" t="s">
        <v>31</v>
      </c>
      <c r="C10" s="42">
        <v>0.88</v>
      </c>
      <c r="D10" s="42"/>
      <c r="E10" s="43"/>
      <c r="F10" s="42" t="s">
        <v>27</v>
      </c>
      <c r="G10" s="42">
        <v>0.25</v>
      </c>
      <c r="H10" s="42"/>
      <c r="I10" s="42"/>
      <c r="J10" s="42" t="s">
        <v>27</v>
      </c>
      <c r="K10" s="42">
        <v>0.25</v>
      </c>
      <c r="L10" s="42"/>
      <c r="M10" s="42"/>
      <c r="N10" s="42">
        <f>C10+E10+G10+I10+K10+M10</f>
        <v>1.38</v>
      </c>
    </row>
    <row r="11" spans="1:14" x14ac:dyDescent="0.3">
      <c r="A11" s="32"/>
      <c r="B11" s="41" t="s">
        <v>32</v>
      </c>
      <c r="C11" s="33"/>
      <c r="D11" s="41"/>
      <c r="E11" s="33"/>
      <c r="F11" s="41" t="s">
        <v>32</v>
      </c>
      <c r="G11" s="33"/>
      <c r="H11" s="41"/>
      <c r="I11" s="33"/>
      <c r="J11" s="41" t="s">
        <v>32</v>
      </c>
      <c r="K11" s="33"/>
      <c r="L11" s="33"/>
      <c r="M11" s="33"/>
      <c r="N11" s="33"/>
    </row>
    <row r="12" spans="1:14" x14ac:dyDescent="0.3">
      <c r="A12" s="36">
        <v>6</v>
      </c>
      <c r="B12" s="42" t="s">
        <v>27</v>
      </c>
      <c r="C12" s="42">
        <v>0.25</v>
      </c>
      <c r="D12" s="42"/>
      <c r="E12" s="43"/>
      <c r="F12" s="42" t="s">
        <v>31</v>
      </c>
      <c r="G12" s="42">
        <v>0.88</v>
      </c>
      <c r="H12" s="42"/>
      <c r="I12" s="42"/>
      <c r="J12" s="42" t="s">
        <v>27</v>
      </c>
      <c r="K12" s="42">
        <v>0.25</v>
      </c>
      <c r="L12" s="42"/>
      <c r="M12" s="42"/>
      <c r="N12" s="42">
        <f>C12+E12+G12+I12+K12+M12</f>
        <v>1.38</v>
      </c>
    </row>
    <row r="13" spans="1:14" ht="15" customHeight="1" x14ac:dyDescent="0.3">
      <c r="A13" s="32"/>
      <c r="B13" s="33" t="s">
        <v>25</v>
      </c>
      <c r="C13" s="34"/>
      <c r="D13" s="33" t="s">
        <v>25</v>
      </c>
      <c r="E13" s="35"/>
      <c r="F13" s="35" t="s">
        <v>26</v>
      </c>
      <c r="G13" s="34"/>
      <c r="H13" s="33" t="s">
        <v>25</v>
      </c>
      <c r="I13" s="34"/>
      <c r="J13" s="33" t="s">
        <v>26</v>
      </c>
      <c r="K13" s="34"/>
      <c r="L13" s="34"/>
      <c r="M13" s="34"/>
      <c r="N13" s="34"/>
    </row>
    <row r="14" spans="1:14" x14ac:dyDescent="0.3">
      <c r="A14" s="36">
        <v>12</v>
      </c>
      <c r="B14" s="37" t="s">
        <v>27</v>
      </c>
      <c r="C14" s="37">
        <v>0.26</v>
      </c>
      <c r="D14" s="37" t="s">
        <v>28</v>
      </c>
      <c r="E14" s="38">
        <v>1</v>
      </c>
      <c r="F14" s="39" t="s">
        <v>27</v>
      </c>
      <c r="G14" s="37">
        <v>0.26</v>
      </c>
      <c r="H14" s="39" t="s">
        <v>27</v>
      </c>
      <c r="I14" s="37">
        <v>0.26</v>
      </c>
      <c r="J14" s="37" t="s">
        <v>28</v>
      </c>
      <c r="K14" s="37">
        <v>1</v>
      </c>
      <c r="L14" s="37"/>
      <c r="M14" s="37"/>
      <c r="N14" s="40">
        <f>M14+K14+I14+G14+E14+C14</f>
        <v>2.7800000000000002</v>
      </c>
    </row>
    <row r="15" spans="1:14" x14ac:dyDescent="0.3">
      <c r="A15" s="54"/>
      <c r="B15" s="55"/>
      <c r="C15" s="56"/>
      <c r="D15" s="55" t="s">
        <v>43</v>
      </c>
      <c r="E15" s="56"/>
      <c r="F15" s="55"/>
      <c r="G15" s="56"/>
      <c r="H15" s="55"/>
      <c r="I15" s="56"/>
      <c r="J15" s="55" t="s">
        <v>43</v>
      </c>
      <c r="K15" s="56"/>
      <c r="L15" s="55"/>
      <c r="M15" s="56"/>
      <c r="N15" s="56"/>
    </row>
    <row r="16" spans="1:14" x14ac:dyDescent="0.3">
      <c r="A16" s="57">
        <v>9</v>
      </c>
      <c r="B16" s="1"/>
      <c r="C16" s="2"/>
      <c r="D16" s="2" t="s">
        <v>28</v>
      </c>
      <c r="E16" s="58">
        <v>1.04</v>
      </c>
      <c r="F16" s="1"/>
      <c r="G16" s="2"/>
      <c r="H16" s="1"/>
      <c r="I16" s="2"/>
      <c r="J16" s="2" t="s">
        <v>28</v>
      </c>
      <c r="K16" s="2">
        <v>1.03</v>
      </c>
      <c r="L16" s="2"/>
      <c r="M16" s="2"/>
      <c r="N16" s="37">
        <f>C16+E16+G16+I16+K16</f>
        <v>2.0700000000000003</v>
      </c>
    </row>
    <row r="17" spans="1:14" x14ac:dyDescent="0.3">
      <c r="A17" s="76"/>
      <c r="B17" s="76"/>
      <c r="C17" s="159"/>
      <c r="D17" s="76"/>
      <c r="E17" s="159"/>
      <c r="F17" s="76"/>
      <c r="G17" s="159"/>
      <c r="H17" s="76"/>
      <c r="I17" s="159"/>
      <c r="J17" s="76"/>
      <c r="K17" s="159"/>
      <c r="L17" s="76"/>
      <c r="M17" s="76"/>
      <c r="N17" s="159"/>
    </row>
    <row r="18" spans="1:14" x14ac:dyDescent="0.3">
      <c r="A18" s="87">
        <f>SUM(A3:A17)</f>
        <v>94.39</v>
      </c>
      <c r="B18" s="77"/>
      <c r="C18" s="161">
        <f>SUM(C3:C17)</f>
        <v>5.08</v>
      </c>
      <c r="D18" s="77"/>
      <c r="E18" s="161">
        <f>SUM(E3:E17)</f>
        <v>4.21</v>
      </c>
      <c r="F18" s="77"/>
      <c r="G18" s="161">
        <f>SUM(G3:G17)</f>
        <v>4.13</v>
      </c>
      <c r="H18" s="77"/>
      <c r="I18" s="161">
        <f>SUM(I3:I17)</f>
        <v>2.4299999999999997</v>
      </c>
      <c r="J18" s="77"/>
      <c r="K18" s="161">
        <f>SUM(K4:K17)</f>
        <v>5.9300000000000006</v>
      </c>
      <c r="L18" s="77"/>
      <c r="M18" s="77">
        <f>SUM(M4:M17)</f>
        <v>0</v>
      </c>
      <c r="N18" s="161">
        <f>SUM(N4:N17)</f>
        <v>21.78</v>
      </c>
    </row>
    <row r="19" spans="1:14" x14ac:dyDescent="0.3">
      <c r="A19" s="28"/>
      <c r="B19" s="3"/>
      <c r="C19" s="3" t="s">
        <v>9</v>
      </c>
      <c r="D19" s="28"/>
      <c r="E19" s="28"/>
      <c r="F19" s="29"/>
      <c r="G19" s="28"/>
      <c r="H19" s="28"/>
      <c r="I19" s="28"/>
      <c r="J19" s="63"/>
      <c r="K19" s="28"/>
      <c r="L19" s="28"/>
      <c r="M19" s="28"/>
      <c r="N19" s="28"/>
    </row>
    <row r="20" spans="1:14" x14ac:dyDescent="0.3">
      <c r="A20" s="28"/>
      <c r="B20" s="3"/>
      <c r="C20" s="3" t="s">
        <v>12</v>
      </c>
      <c r="D20" s="28"/>
      <c r="E20" s="67" t="s">
        <v>175</v>
      </c>
      <c r="F20" s="29"/>
      <c r="G20" s="28"/>
      <c r="H20" s="28" t="s">
        <v>45</v>
      </c>
      <c r="I20" s="28"/>
      <c r="J20" s="63"/>
      <c r="K20" s="65"/>
      <c r="L20" s="65"/>
      <c r="M20" s="65">
        <f>N18*4.33</f>
        <v>94.307400000000001</v>
      </c>
      <c r="N20" s="28"/>
    </row>
    <row r="21" spans="1:14" x14ac:dyDescent="0.3">
      <c r="A21" s="28"/>
      <c r="C21" s="28" t="s">
        <v>10</v>
      </c>
      <c r="D21" s="28"/>
      <c r="F21" s="222"/>
      <c r="G21" s="222"/>
      <c r="H21" s="222"/>
      <c r="I21" s="66"/>
      <c r="J21" s="28"/>
      <c r="K21" s="28"/>
      <c r="L21" s="28"/>
      <c r="M21" s="28"/>
      <c r="N21" s="28"/>
    </row>
  </sheetData>
  <mergeCells count="1">
    <mergeCell ref="F21:H21"/>
  </mergeCells>
  <pageMargins left="0" right="0" top="0" bottom="0" header="0" footer="0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sqref="A1:O17"/>
    </sheetView>
  </sheetViews>
  <sheetFormatPr baseColWidth="10" defaultRowHeight="14.4" x14ac:dyDescent="0.3"/>
  <cols>
    <col min="1" max="1" width="7.5546875" customWidth="1"/>
    <col min="2" max="2" width="18.5546875" customWidth="1"/>
    <col min="3" max="3" width="6.88671875" customWidth="1"/>
    <col min="4" max="4" width="16.6640625" customWidth="1"/>
    <col min="5" max="5" width="5.6640625" customWidth="1"/>
    <col min="6" max="6" width="16.88671875" customWidth="1"/>
    <col min="7" max="7" width="5.88671875" customWidth="1"/>
    <col min="8" max="8" width="19.33203125" customWidth="1"/>
    <col min="9" max="9" width="6.109375" customWidth="1"/>
    <col min="10" max="10" width="14" customWidth="1"/>
    <col min="11" max="11" width="7.109375" customWidth="1"/>
    <col min="12" max="12" width="4.44140625" customWidth="1"/>
    <col min="13" max="13" width="5.33203125" customWidth="1"/>
    <col min="14" max="14" width="6.1093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03" t="s">
        <v>141</v>
      </c>
      <c r="C3" s="34"/>
      <c r="D3" s="203" t="s">
        <v>141</v>
      </c>
      <c r="E3" s="34"/>
      <c r="F3" s="203" t="s">
        <v>141</v>
      </c>
      <c r="G3" s="51"/>
      <c r="H3" s="203" t="s">
        <v>141</v>
      </c>
      <c r="I3" s="182"/>
      <c r="J3" s="203" t="s">
        <v>141</v>
      </c>
      <c r="K3" s="34"/>
      <c r="L3" s="175"/>
      <c r="M3" s="34"/>
      <c r="N3" s="51"/>
    </row>
    <row r="4" spans="1:14" ht="30.75" customHeight="1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ht="15" customHeight="1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x14ac:dyDescent="0.3">
      <c r="A7" s="32"/>
      <c r="B7" s="203" t="s">
        <v>133</v>
      </c>
      <c r="C7" s="40"/>
      <c r="D7" s="203" t="s">
        <v>133</v>
      </c>
      <c r="E7" s="69"/>
      <c r="F7" s="203" t="s">
        <v>133</v>
      </c>
      <c r="G7" s="69"/>
      <c r="H7" s="35" t="s">
        <v>133</v>
      </c>
      <c r="I7" s="69"/>
      <c r="J7" s="203" t="s">
        <v>133</v>
      </c>
      <c r="K7" s="69"/>
      <c r="L7" s="34"/>
      <c r="M7" s="34"/>
      <c r="N7" s="34"/>
    </row>
    <row r="8" spans="1:14" x14ac:dyDescent="0.3">
      <c r="A8" s="36">
        <v>10.3</v>
      </c>
      <c r="B8" s="70" t="s">
        <v>27</v>
      </c>
      <c r="C8" s="37">
        <v>0.21</v>
      </c>
      <c r="D8" s="70" t="s">
        <v>28</v>
      </c>
      <c r="E8" s="39">
        <v>1.54</v>
      </c>
      <c r="F8" s="70" t="s">
        <v>27</v>
      </c>
      <c r="G8" s="39">
        <v>0.21</v>
      </c>
      <c r="H8" s="70" t="s">
        <v>27</v>
      </c>
      <c r="I8" s="39">
        <v>0.21</v>
      </c>
      <c r="J8" s="70" t="s">
        <v>27</v>
      </c>
      <c r="K8" s="39">
        <v>0.21</v>
      </c>
      <c r="L8" s="39"/>
      <c r="M8" s="37"/>
      <c r="N8" s="37">
        <v>2.38</v>
      </c>
    </row>
    <row r="9" spans="1:14" x14ac:dyDescent="0.3">
      <c r="A9" s="32"/>
      <c r="B9" s="55" t="s">
        <v>134</v>
      </c>
      <c r="C9" s="40"/>
      <c r="D9" s="55"/>
      <c r="E9" s="40"/>
      <c r="F9" s="69"/>
      <c r="G9" s="40"/>
      <c r="H9" s="203"/>
      <c r="I9" s="40"/>
      <c r="J9" s="55" t="s">
        <v>134</v>
      </c>
      <c r="K9" s="34"/>
      <c r="L9" s="55"/>
      <c r="M9" s="34"/>
      <c r="N9" s="34"/>
    </row>
    <row r="10" spans="1:14" x14ac:dyDescent="0.3">
      <c r="A10" s="36">
        <v>7</v>
      </c>
      <c r="B10" s="178" t="s">
        <v>27</v>
      </c>
      <c r="C10" s="37">
        <v>0.33</v>
      </c>
      <c r="D10" s="178"/>
      <c r="E10" s="37"/>
      <c r="F10" s="39"/>
      <c r="G10" s="37"/>
      <c r="H10" s="37"/>
      <c r="I10" s="37"/>
      <c r="J10" s="39" t="s">
        <v>28</v>
      </c>
      <c r="K10" s="37">
        <v>1.28</v>
      </c>
      <c r="L10" s="39"/>
      <c r="M10" s="37"/>
      <c r="N10" s="37">
        <f>C10+K10</f>
        <v>1.61</v>
      </c>
    </row>
    <row r="11" spans="1:14" x14ac:dyDescent="0.3">
      <c r="A11" s="76"/>
      <c r="B11" s="76"/>
      <c r="C11" s="159"/>
      <c r="D11" s="76"/>
      <c r="E11" s="159"/>
      <c r="F11" s="76"/>
      <c r="G11" s="159"/>
      <c r="H11" s="76"/>
      <c r="I11" s="159"/>
      <c r="J11" s="76"/>
      <c r="K11" s="159"/>
      <c r="L11" s="76"/>
      <c r="M11" s="76"/>
      <c r="N11" s="159"/>
    </row>
    <row r="12" spans="1:14" x14ac:dyDescent="0.3">
      <c r="A12" s="87">
        <f>SUM(A3:A11)</f>
        <v>68.69</v>
      </c>
      <c r="B12" s="77"/>
      <c r="C12" s="161">
        <f>SUM(C3:C11)</f>
        <v>3.9000000000000004</v>
      </c>
      <c r="D12" s="77"/>
      <c r="E12" s="161">
        <f>SUM(E3:E11)</f>
        <v>3.38</v>
      </c>
      <c r="F12" s="77"/>
      <c r="G12" s="161">
        <f>SUM(G3:G11)</f>
        <v>2.62</v>
      </c>
      <c r="H12" s="77"/>
      <c r="I12" s="161">
        <f>SUM(I3:I11)</f>
        <v>2.0500000000000003</v>
      </c>
      <c r="J12" s="77"/>
      <c r="K12" s="161">
        <f>SUM(K3:K11)</f>
        <v>3.9000000000000004</v>
      </c>
      <c r="L12" s="77"/>
      <c r="M12" s="77">
        <f>SUM(M4:M11)</f>
        <v>0</v>
      </c>
      <c r="N12" s="161">
        <f>SUM(N3:N11)</f>
        <v>15.850000000000001</v>
      </c>
    </row>
    <row r="13" spans="1:14" x14ac:dyDescent="0.3">
      <c r="A13" s="28"/>
      <c r="B13" s="3"/>
      <c r="C13" s="3" t="s">
        <v>9</v>
      </c>
      <c r="D13" s="28"/>
      <c r="E13" s="28"/>
      <c r="F13" s="29"/>
      <c r="G13" s="28"/>
      <c r="H13" s="28"/>
      <c r="I13" s="28"/>
      <c r="J13" s="63"/>
      <c r="K13" s="28"/>
      <c r="L13" s="28"/>
      <c r="M13" s="28"/>
      <c r="N13" s="28"/>
    </row>
    <row r="14" spans="1:14" x14ac:dyDescent="0.3">
      <c r="A14" s="28"/>
      <c r="B14" s="3"/>
      <c r="C14" s="3" t="s">
        <v>12</v>
      </c>
      <c r="D14" s="28"/>
      <c r="E14" s="67" t="s">
        <v>174</v>
      </c>
      <c r="F14" s="29"/>
      <c r="G14" s="28"/>
      <c r="H14" s="28" t="s">
        <v>45</v>
      </c>
      <c r="I14" s="28"/>
      <c r="J14" s="63"/>
      <c r="K14" s="65"/>
      <c r="L14" s="65"/>
      <c r="M14" s="65">
        <f>N12*4.33</f>
        <v>68.630500000000012</v>
      </c>
      <c r="N14" s="28"/>
    </row>
    <row r="15" spans="1:14" x14ac:dyDescent="0.3">
      <c r="A15" s="28"/>
      <c r="C15" s="28" t="s">
        <v>10</v>
      </c>
      <c r="D15" s="28"/>
      <c r="F15" s="222"/>
      <c r="G15" s="222"/>
      <c r="H15" s="222"/>
      <c r="I15" s="66"/>
      <c r="J15" s="28"/>
      <c r="K15" s="28"/>
      <c r="L15" s="28"/>
      <c r="M15" s="28"/>
      <c r="N15" s="28"/>
    </row>
  </sheetData>
  <mergeCells count="1">
    <mergeCell ref="F15:H15"/>
  </mergeCells>
  <pageMargins left="0" right="0" top="0" bottom="0" header="0" footer="0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opLeftCell="A10" workbookViewId="0">
      <selection sqref="A1:N23"/>
    </sheetView>
  </sheetViews>
  <sheetFormatPr baseColWidth="10" defaultRowHeight="14.4" x14ac:dyDescent="0.3"/>
  <cols>
    <col min="1" max="1" width="6.109375" customWidth="1"/>
    <col min="2" max="2" width="14.33203125" customWidth="1"/>
    <col min="3" max="3" width="6.5546875" customWidth="1"/>
    <col min="4" max="4" width="16.88671875" customWidth="1"/>
    <col min="5" max="5" width="5.6640625" customWidth="1"/>
    <col min="6" max="6" width="15.109375" customWidth="1"/>
    <col min="7" max="7" width="5.6640625" customWidth="1"/>
    <col min="8" max="8" width="15.88671875" customWidth="1"/>
    <col min="9" max="9" width="5.6640625" customWidth="1"/>
    <col min="10" max="10" width="15.88671875" customWidth="1"/>
    <col min="11" max="11" width="5.33203125" customWidth="1"/>
    <col min="12" max="12" width="5.6640625" customWidth="1"/>
    <col min="13" max="13" width="5.109375" customWidth="1"/>
    <col min="14" max="14" width="6.88671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98" t="s">
        <v>141</v>
      </c>
      <c r="C3" s="34"/>
      <c r="D3" s="198" t="s">
        <v>141</v>
      </c>
      <c r="E3" s="34"/>
      <c r="F3" s="198" t="s">
        <v>141</v>
      </c>
      <c r="G3" s="51"/>
      <c r="H3" s="198" t="s">
        <v>141</v>
      </c>
      <c r="I3" s="182"/>
      <c r="J3" s="198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ht="15" customHeight="1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customHeight="1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ht="15" customHeight="1" x14ac:dyDescent="0.3">
      <c r="A9" s="78"/>
      <c r="B9" s="3"/>
      <c r="C9" s="78"/>
      <c r="D9" s="199"/>
      <c r="E9" s="162"/>
      <c r="F9" s="103"/>
      <c r="G9" s="78"/>
      <c r="H9" s="50" t="s">
        <v>171</v>
      </c>
      <c r="I9" s="78"/>
      <c r="J9" s="200"/>
      <c r="K9" s="78"/>
      <c r="L9" s="56"/>
      <c r="M9" s="78"/>
      <c r="N9" s="78"/>
    </row>
    <row r="10" spans="1:14" ht="17.399999999999999" x14ac:dyDescent="0.3">
      <c r="A10" s="80">
        <v>1</v>
      </c>
      <c r="B10" s="1"/>
      <c r="C10" s="80"/>
      <c r="D10" s="2"/>
      <c r="E10" s="80"/>
      <c r="F10" s="178"/>
      <c r="G10" s="80"/>
      <c r="H10" s="201" t="s">
        <v>172</v>
      </c>
      <c r="I10" s="80">
        <v>0.23</v>
      </c>
      <c r="J10" s="202"/>
      <c r="K10" s="80"/>
      <c r="L10" s="1"/>
      <c r="M10" s="80"/>
      <c r="N10" s="80">
        <f>C10+E10+G10+I10+K10+M10</f>
        <v>0.23</v>
      </c>
    </row>
    <row r="11" spans="1:14" ht="21.75" customHeight="1" x14ac:dyDescent="0.3">
      <c r="A11" s="34">
        <v>6</v>
      </c>
      <c r="B11" s="192" t="s">
        <v>153</v>
      </c>
      <c r="C11" s="51"/>
      <c r="D11" s="187"/>
      <c r="E11" s="104"/>
      <c r="F11" s="192" t="s">
        <v>153</v>
      </c>
      <c r="G11" s="104"/>
      <c r="H11" s="187"/>
      <c r="I11" s="158"/>
      <c r="J11" s="192" t="s">
        <v>153</v>
      </c>
      <c r="K11" s="104"/>
      <c r="L11" s="187"/>
      <c r="M11" s="34"/>
      <c r="N11" s="51"/>
    </row>
    <row r="12" spans="1:14" x14ac:dyDescent="0.3">
      <c r="A12" s="37"/>
      <c r="B12" s="37" t="s">
        <v>28</v>
      </c>
      <c r="C12" s="52">
        <v>0.88</v>
      </c>
      <c r="D12" s="37"/>
      <c r="E12" s="193"/>
      <c r="F12" s="39" t="s">
        <v>27</v>
      </c>
      <c r="G12" s="106">
        <v>0.25</v>
      </c>
      <c r="H12" s="37"/>
      <c r="I12" s="106"/>
      <c r="J12" s="37" t="s">
        <v>27</v>
      </c>
      <c r="K12" s="106">
        <v>0.25</v>
      </c>
      <c r="L12" s="37"/>
      <c r="M12" s="37"/>
      <c r="N12" s="52">
        <f>C12+G12+K12</f>
        <v>1.38</v>
      </c>
    </row>
    <row r="13" spans="1:14" ht="23.25" customHeight="1" x14ac:dyDescent="0.3">
      <c r="A13" s="34">
        <v>6</v>
      </c>
      <c r="B13" s="29" t="s">
        <v>154</v>
      </c>
      <c r="C13" s="51"/>
      <c r="D13" s="28"/>
      <c r="E13" s="104"/>
      <c r="F13" s="29" t="s">
        <v>154</v>
      </c>
      <c r="G13" s="104"/>
      <c r="H13" s="28"/>
      <c r="I13" s="158"/>
      <c r="J13" s="29" t="s">
        <v>154</v>
      </c>
      <c r="K13" s="104"/>
      <c r="L13" s="34"/>
      <c r="M13" s="34"/>
      <c r="N13" s="51"/>
    </row>
    <row r="14" spans="1:14" x14ac:dyDescent="0.3">
      <c r="A14" s="37"/>
      <c r="B14" s="37" t="s">
        <v>28</v>
      </c>
      <c r="C14" s="52">
        <v>0.88</v>
      </c>
      <c r="D14" s="37"/>
      <c r="E14" s="193"/>
      <c r="F14" s="39" t="s">
        <v>27</v>
      </c>
      <c r="G14" s="106">
        <v>0.25</v>
      </c>
      <c r="H14" s="37"/>
      <c r="I14" s="106"/>
      <c r="J14" s="37" t="s">
        <v>27</v>
      </c>
      <c r="K14" s="106">
        <v>0.25</v>
      </c>
      <c r="L14" s="37"/>
      <c r="M14" s="37"/>
      <c r="N14" s="52">
        <f>C14+G14+K14</f>
        <v>1.38</v>
      </c>
    </row>
    <row r="15" spans="1:14" x14ac:dyDescent="0.3">
      <c r="A15" s="32"/>
      <c r="B15" s="198" t="s">
        <v>133</v>
      </c>
      <c r="C15" s="40"/>
      <c r="D15" s="198" t="s">
        <v>133</v>
      </c>
      <c r="E15" s="69"/>
      <c r="F15" s="198" t="s">
        <v>133</v>
      </c>
      <c r="G15" s="69"/>
      <c r="H15" s="198" t="s">
        <v>133</v>
      </c>
      <c r="I15" s="69"/>
      <c r="J15" s="198" t="s">
        <v>133</v>
      </c>
      <c r="K15" s="69"/>
      <c r="L15" s="34"/>
      <c r="M15" s="34"/>
      <c r="N15" s="34"/>
    </row>
    <row r="16" spans="1:14" x14ac:dyDescent="0.3">
      <c r="A16" s="36">
        <v>10.3</v>
      </c>
      <c r="B16" s="70" t="s">
        <v>27</v>
      </c>
      <c r="C16" s="37">
        <v>0.21</v>
      </c>
      <c r="D16" s="70" t="s">
        <v>28</v>
      </c>
      <c r="E16" s="39">
        <v>1.54</v>
      </c>
      <c r="F16" s="70" t="s">
        <v>27</v>
      </c>
      <c r="G16" s="39">
        <v>0.21</v>
      </c>
      <c r="H16" s="70" t="s">
        <v>27</v>
      </c>
      <c r="I16" s="39">
        <v>0.21</v>
      </c>
      <c r="J16" s="70" t="s">
        <v>27</v>
      </c>
      <c r="K16" s="39">
        <v>0.21</v>
      </c>
      <c r="L16" s="39"/>
      <c r="M16" s="37"/>
      <c r="N16" s="37">
        <v>2.38</v>
      </c>
    </row>
    <row r="17" spans="1:14" x14ac:dyDescent="0.3">
      <c r="A17" s="32"/>
      <c r="B17" s="55" t="s">
        <v>134</v>
      </c>
      <c r="C17" s="40"/>
      <c r="D17" s="55"/>
      <c r="E17" s="40"/>
      <c r="F17" s="69"/>
      <c r="G17" s="40"/>
      <c r="H17" s="198"/>
      <c r="I17" s="40"/>
      <c r="J17" s="55" t="s">
        <v>134</v>
      </c>
      <c r="K17" s="34"/>
      <c r="L17" s="55"/>
      <c r="M17" s="34"/>
      <c r="N17" s="34"/>
    </row>
    <row r="18" spans="1:14" x14ac:dyDescent="0.3">
      <c r="A18" s="36">
        <v>7</v>
      </c>
      <c r="B18" s="178" t="s">
        <v>27</v>
      </c>
      <c r="C18" s="37">
        <v>0.33</v>
      </c>
      <c r="D18" s="178"/>
      <c r="E18" s="37"/>
      <c r="F18" s="39"/>
      <c r="G18" s="37"/>
      <c r="H18" s="37"/>
      <c r="I18" s="37"/>
      <c r="J18" s="39" t="s">
        <v>28</v>
      </c>
      <c r="K18" s="37">
        <v>1.28</v>
      </c>
      <c r="L18" s="39"/>
      <c r="M18" s="37"/>
      <c r="N18" s="37">
        <f>C18+K18</f>
        <v>1.61</v>
      </c>
    </row>
    <row r="19" spans="1:14" x14ac:dyDescent="0.3">
      <c r="A19" s="76"/>
      <c r="B19" s="76"/>
      <c r="C19" s="159"/>
      <c r="D19" s="76"/>
      <c r="E19" s="159"/>
      <c r="F19" s="76"/>
      <c r="G19" s="159"/>
      <c r="H19" s="76"/>
      <c r="I19" s="159"/>
      <c r="J19" s="76"/>
      <c r="K19" s="159"/>
      <c r="L19" s="76"/>
      <c r="M19" s="76"/>
      <c r="N19" s="159"/>
    </row>
    <row r="20" spans="1:14" x14ac:dyDescent="0.3">
      <c r="A20" s="87">
        <f>SUM(A3:A19)</f>
        <v>87.69</v>
      </c>
      <c r="B20" s="77"/>
      <c r="C20" s="161">
        <f>SUM(C3:C19)</f>
        <v>5.91</v>
      </c>
      <c r="D20" s="77"/>
      <c r="E20" s="161">
        <f>SUM(E3:E19)</f>
        <v>3.38</v>
      </c>
      <c r="F20" s="77"/>
      <c r="G20" s="161">
        <f>SUM(G3:G19)</f>
        <v>4</v>
      </c>
      <c r="H20" s="77"/>
      <c r="I20" s="161">
        <f>SUM(I3:I19)</f>
        <v>2.2800000000000002</v>
      </c>
      <c r="J20" s="77"/>
      <c r="K20" s="161">
        <f>SUM(K3:K19)</f>
        <v>4.6500000000000004</v>
      </c>
      <c r="L20" s="77"/>
      <c r="M20" s="77">
        <f>SUM(M5:M19)</f>
        <v>0</v>
      </c>
      <c r="N20" s="161">
        <f>SUM(N3:N19)</f>
        <v>20.22</v>
      </c>
    </row>
    <row r="21" spans="1:14" x14ac:dyDescent="0.3">
      <c r="A21" s="28"/>
      <c r="B21" s="3"/>
      <c r="C21" s="3" t="s">
        <v>9</v>
      </c>
      <c r="D21" s="28"/>
      <c r="E21" s="28"/>
      <c r="F21" s="29"/>
      <c r="G21" s="28"/>
      <c r="H21" s="28"/>
      <c r="I21" s="28"/>
      <c r="J21" s="63"/>
      <c r="K21" s="28"/>
      <c r="L21" s="28"/>
      <c r="M21" s="28"/>
      <c r="N21" s="28"/>
    </row>
    <row r="22" spans="1:14" x14ac:dyDescent="0.3">
      <c r="A22" s="28"/>
      <c r="B22" s="3"/>
      <c r="C22" s="3" t="s">
        <v>12</v>
      </c>
      <c r="D22" s="28"/>
      <c r="E22" s="67" t="s">
        <v>173</v>
      </c>
      <c r="F22" s="29"/>
      <c r="G22" s="28"/>
      <c r="H22" s="28" t="s">
        <v>45</v>
      </c>
      <c r="I22" s="28"/>
      <c r="J22" s="63"/>
      <c r="K22" s="65"/>
      <c r="L22" s="65"/>
      <c r="M22" s="65">
        <f>N20*4.33</f>
        <v>87.552599999999998</v>
      </c>
      <c r="N22" s="28"/>
    </row>
    <row r="23" spans="1:14" x14ac:dyDescent="0.3">
      <c r="A23" s="28"/>
      <c r="C23" s="28" t="s">
        <v>10</v>
      </c>
      <c r="D23" s="28"/>
      <c r="F23" s="222"/>
      <c r="G23" s="222"/>
      <c r="H23" s="222"/>
      <c r="I23" s="66"/>
      <c r="J23" s="28"/>
      <c r="K23" s="28"/>
      <c r="L23" s="28"/>
      <c r="M23" s="28"/>
      <c r="N23" s="28"/>
    </row>
  </sheetData>
  <mergeCells count="1">
    <mergeCell ref="F23:H23"/>
  </mergeCells>
  <pageMargins left="0.7" right="0.7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opLeftCell="A4" workbookViewId="0">
      <selection sqref="A1:N20"/>
    </sheetView>
  </sheetViews>
  <sheetFormatPr baseColWidth="10" defaultRowHeight="14.4" x14ac:dyDescent="0.3"/>
  <cols>
    <col min="1" max="1" width="6.33203125" customWidth="1"/>
    <col min="2" max="2" width="17.109375" customWidth="1"/>
    <col min="3" max="3" width="8.109375" customWidth="1"/>
    <col min="4" max="4" width="17.88671875" customWidth="1"/>
    <col min="5" max="5" width="6.5546875" customWidth="1"/>
    <col min="6" max="6" width="16.44140625" customWidth="1"/>
    <col min="7" max="7" width="6" customWidth="1"/>
    <col min="8" max="8" width="15.88671875" customWidth="1"/>
    <col min="9" max="9" width="6.109375" customWidth="1"/>
    <col min="10" max="10" width="15.88671875" customWidth="1"/>
    <col min="11" max="11" width="6.109375" customWidth="1"/>
    <col min="12" max="12" width="7.6640625" customWidth="1"/>
    <col min="13" max="13" width="4.88671875" customWidth="1"/>
    <col min="14" max="14" width="6.441406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97" t="s">
        <v>141</v>
      </c>
      <c r="C3" s="34"/>
      <c r="D3" s="197" t="s">
        <v>141</v>
      </c>
      <c r="E3" s="34"/>
      <c r="F3" s="197" t="s">
        <v>141</v>
      </c>
      <c r="G3" s="51"/>
      <c r="H3" s="197" t="s">
        <v>141</v>
      </c>
      <c r="I3" s="182"/>
      <c r="J3" s="197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78"/>
      <c r="B9" s="3"/>
      <c r="C9" s="78"/>
      <c r="D9" s="199"/>
      <c r="E9" s="162"/>
      <c r="F9" s="103"/>
      <c r="G9" s="78"/>
      <c r="H9" s="50" t="s">
        <v>171</v>
      </c>
      <c r="I9" s="78"/>
      <c r="J9" s="200"/>
      <c r="K9" s="78"/>
      <c r="L9" s="56"/>
      <c r="M9" s="78"/>
      <c r="N9" s="78"/>
    </row>
    <row r="10" spans="1:14" ht="17.399999999999999" x14ac:dyDescent="0.3">
      <c r="A10" s="80">
        <v>1</v>
      </c>
      <c r="B10" s="1"/>
      <c r="C10" s="80"/>
      <c r="D10" s="2"/>
      <c r="E10" s="80"/>
      <c r="F10" s="178"/>
      <c r="G10" s="80"/>
      <c r="H10" s="201" t="s">
        <v>172</v>
      </c>
      <c r="I10" s="80">
        <v>0.23</v>
      </c>
      <c r="J10" s="202"/>
      <c r="K10" s="80"/>
      <c r="L10" s="1"/>
      <c r="M10" s="80"/>
      <c r="N10" s="80">
        <f>C10+E10+G10+I10+K10+M10</f>
        <v>0.23</v>
      </c>
    </row>
    <row r="11" spans="1:14" ht="26.25" customHeight="1" x14ac:dyDescent="0.3">
      <c r="A11" s="34">
        <v>6</v>
      </c>
      <c r="B11" s="192" t="s">
        <v>153</v>
      </c>
      <c r="C11" s="51"/>
      <c r="D11" s="187"/>
      <c r="E11" s="104"/>
      <c r="F11" s="192" t="s">
        <v>153</v>
      </c>
      <c r="G11" s="104"/>
      <c r="H11" s="187"/>
      <c r="I11" s="158"/>
      <c r="J11" s="192" t="s">
        <v>153</v>
      </c>
      <c r="K11" s="104"/>
      <c r="L11" s="187"/>
      <c r="M11" s="34"/>
      <c r="N11" s="51"/>
    </row>
    <row r="12" spans="1:14" x14ac:dyDescent="0.3">
      <c r="A12" s="37"/>
      <c r="B12" s="37" t="s">
        <v>28</v>
      </c>
      <c r="C12" s="52">
        <v>0.88</v>
      </c>
      <c r="D12" s="37"/>
      <c r="E12" s="193"/>
      <c r="F12" s="39" t="s">
        <v>27</v>
      </c>
      <c r="G12" s="106">
        <v>0.25</v>
      </c>
      <c r="H12" s="37"/>
      <c r="I12" s="106"/>
      <c r="J12" s="37" t="s">
        <v>27</v>
      </c>
      <c r="K12" s="106">
        <v>0.25</v>
      </c>
      <c r="L12" s="37"/>
      <c r="M12" s="37"/>
      <c r="N12" s="52">
        <f>C12+G12+K12</f>
        <v>1.38</v>
      </c>
    </row>
    <row r="13" spans="1:14" ht="22.5" customHeight="1" x14ac:dyDescent="0.3">
      <c r="A13" s="34">
        <v>6</v>
      </c>
      <c r="B13" s="29" t="s">
        <v>154</v>
      </c>
      <c r="C13" s="51"/>
      <c r="D13" s="28"/>
      <c r="E13" s="104"/>
      <c r="F13" s="29" t="s">
        <v>154</v>
      </c>
      <c r="G13" s="104"/>
      <c r="H13" s="28"/>
      <c r="I13" s="158"/>
      <c r="J13" s="29" t="s">
        <v>154</v>
      </c>
      <c r="K13" s="104"/>
      <c r="L13" s="34"/>
      <c r="M13" s="34"/>
      <c r="N13" s="51"/>
    </row>
    <row r="14" spans="1:14" x14ac:dyDescent="0.3">
      <c r="A14" s="37"/>
      <c r="B14" s="37" t="s">
        <v>28</v>
      </c>
      <c r="C14" s="52">
        <v>0.88</v>
      </c>
      <c r="D14" s="37"/>
      <c r="E14" s="193"/>
      <c r="F14" s="39" t="s">
        <v>27</v>
      </c>
      <c r="G14" s="106">
        <v>0.25</v>
      </c>
      <c r="H14" s="37"/>
      <c r="I14" s="106"/>
      <c r="J14" s="37" t="s">
        <v>27</v>
      </c>
      <c r="K14" s="106">
        <v>0.25</v>
      </c>
      <c r="L14" s="37"/>
      <c r="M14" s="37"/>
      <c r="N14" s="52">
        <f>C14+G14+K14</f>
        <v>1.38</v>
      </c>
    </row>
    <row r="15" spans="1:14" x14ac:dyDescent="0.3">
      <c r="A15" s="76"/>
      <c r="B15" s="76"/>
      <c r="C15" s="159"/>
      <c r="D15" s="76"/>
      <c r="E15" s="159"/>
      <c r="F15" s="76"/>
      <c r="G15" s="159"/>
      <c r="H15" s="76"/>
      <c r="I15" s="159"/>
      <c r="J15" s="76"/>
      <c r="K15" s="159"/>
      <c r="L15" s="76"/>
      <c r="M15" s="76"/>
      <c r="N15" s="159"/>
    </row>
    <row r="16" spans="1:14" x14ac:dyDescent="0.3">
      <c r="A16" s="87">
        <f>SUM(A3:A15)</f>
        <v>70.39</v>
      </c>
      <c r="B16" s="77"/>
      <c r="C16" s="161">
        <f>SUM(C3:C15)</f>
        <v>5.37</v>
      </c>
      <c r="D16" s="77"/>
      <c r="E16" s="161">
        <f>SUM(E3:E15)</f>
        <v>1.84</v>
      </c>
      <c r="F16" s="77"/>
      <c r="G16" s="161">
        <f>SUM(G3:G15)</f>
        <v>3.79</v>
      </c>
      <c r="H16" s="77"/>
      <c r="I16" s="161">
        <f>SUM(I3:I15)</f>
        <v>2.0700000000000003</v>
      </c>
      <c r="J16" s="77"/>
      <c r="K16" s="161">
        <f>SUM(K3:K15)</f>
        <v>3.16</v>
      </c>
      <c r="L16" s="77"/>
      <c r="M16" s="77">
        <f>SUM(M5:M15)</f>
        <v>0</v>
      </c>
      <c r="N16" s="161">
        <f>SUM(N3:N15)</f>
        <v>16.23</v>
      </c>
    </row>
    <row r="17" spans="1:14" x14ac:dyDescent="0.3">
      <c r="A17" s="28"/>
      <c r="B17" s="3"/>
      <c r="C17" s="3" t="s">
        <v>9</v>
      </c>
      <c r="D17" s="28"/>
      <c r="E17" s="28"/>
      <c r="F17" s="29"/>
      <c r="G17" s="28"/>
      <c r="H17" s="28"/>
      <c r="I17" s="28"/>
      <c r="J17" s="63"/>
      <c r="K17" s="28"/>
      <c r="L17" s="28"/>
      <c r="M17" s="28"/>
      <c r="N17" s="28"/>
    </row>
    <row r="18" spans="1:14" x14ac:dyDescent="0.3">
      <c r="A18" s="28"/>
      <c r="B18" s="3"/>
      <c r="C18" s="3" t="s">
        <v>12</v>
      </c>
      <c r="D18" s="28"/>
      <c r="E18" s="67" t="s">
        <v>170</v>
      </c>
      <c r="F18" s="29"/>
      <c r="G18" s="28"/>
      <c r="H18" s="28" t="s">
        <v>45</v>
      </c>
      <c r="I18" s="28"/>
      <c r="J18" s="63"/>
      <c r="K18" s="65"/>
      <c r="L18" s="65"/>
      <c r="M18" s="65">
        <f>N16*4.33</f>
        <v>70.275900000000007</v>
      </c>
      <c r="N18" s="28"/>
    </row>
    <row r="19" spans="1:14" x14ac:dyDescent="0.3">
      <c r="A19" s="28"/>
      <c r="C19" s="28" t="s">
        <v>10</v>
      </c>
      <c r="D19" s="28"/>
      <c r="F19" s="222"/>
      <c r="G19" s="222"/>
      <c r="H19" s="222"/>
      <c r="I19" s="66"/>
      <c r="J19" s="28"/>
      <c r="K19" s="28"/>
      <c r="L19" s="28"/>
      <c r="M19" s="28"/>
      <c r="N19" s="28"/>
    </row>
  </sheetData>
  <mergeCells count="1">
    <mergeCell ref="F19:H19"/>
  </mergeCells>
  <pageMargins left="0" right="0" top="0" bottom="0" header="0" footer="0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sqref="A1:N13"/>
    </sheetView>
  </sheetViews>
  <sheetFormatPr baseColWidth="10" defaultRowHeight="14.4" x14ac:dyDescent="0.3"/>
  <cols>
    <col min="1" max="1" width="9.33203125" customWidth="1"/>
    <col min="2" max="2" width="14" customWidth="1"/>
    <col min="3" max="3" width="6.6640625" customWidth="1"/>
    <col min="5" max="5" width="5.6640625" customWidth="1"/>
    <col min="6" max="6" width="14.88671875" customWidth="1"/>
    <col min="7" max="7" width="6.33203125" customWidth="1"/>
    <col min="9" max="9" width="6.33203125" customWidth="1"/>
    <col min="10" max="10" width="14.6640625" customWidth="1"/>
    <col min="11" max="11" width="7" customWidth="1"/>
    <col min="12" max="12" width="8.88671875" customWidth="1"/>
    <col min="13" max="13" width="6.88671875" customWidth="1"/>
    <col min="14" max="14" width="8.1093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96" t="s">
        <v>141</v>
      </c>
      <c r="C3" s="34"/>
      <c r="D3" s="196" t="s">
        <v>141</v>
      </c>
      <c r="E3" s="34"/>
      <c r="F3" s="196" t="s">
        <v>141</v>
      </c>
      <c r="G3" s="51"/>
      <c r="H3" s="196" t="s">
        <v>141</v>
      </c>
      <c r="I3" s="182"/>
      <c r="J3" s="196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76"/>
      <c r="B9" s="76"/>
      <c r="C9" s="159"/>
      <c r="D9" s="76"/>
      <c r="E9" s="159"/>
      <c r="F9" s="76"/>
      <c r="G9" s="159"/>
      <c r="H9" s="76"/>
      <c r="I9" s="159"/>
      <c r="J9" s="76"/>
      <c r="K9" s="159"/>
      <c r="L9" s="76"/>
      <c r="M9" s="76"/>
      <c r="N9" s="159"/>
    </row>
    <row r="10" spans="1:14" x14ac:dyDescent="0.3">
      <c r="A10" s="87">
        <f>SUM(A3:A9)</f>
        <v>57.39</v>
      </c>
      <c r="B10" s="77"/>
      <c r="C10" s="161">
        <f>SUM(C3:C9)</f>
        <v>3.6100000000000003</v>
      </c>
      <c r="D10" s="77"/>
      <c r="E10" s="161">
        <f>SUM(E3:E9)</f>
        <v>1.84</v>
      </c>
      <c r="F10" s="77"/>
      <c r="G10" s="161">
        <f>SUM(G3:G9)</f>
        <v>3.29</v>
      </c>
      <c r="H10" s="77"/>
      <c r="I10" s="161">
        <f>SUM(I3:I9)</f>
        <v>1.84</v>
      </c>
      <c r="J10" s="77"/>
      <c r="K10" s="161">
        <f>SUM(K3:K9)</f>
        <v>2.66</v>
      </c>
      <c r="L10" s="77"/>
      <c r="M10" s="77">
        <f>SUM(M5:M9)</f>
        <v>0</v>
      </c>
      <c r="N10" s="161">
        <f>SUM(N3:N9)</f>
        <v>13.240000000000002</v>
      </c>
    </row>
    <row r="11" spans="1:14" x14ac:dyDescent="0.3">
      <c r="A11" s="28"/>
      <c r="B11" s="3"/>
      <c r="C11" s="3" t="s">
        <v>9</v>
      </c>
      <c r="D11" s="28"/>
      <c r="E11" s="28"/>
      <c r="F11" s="29"/>
      <c r="G11" s="28"/>
      <c r="H11" s="28"/>
      <c r="I11" s="28"/>
      <c r="J11" s="63"/>
      <c r="K11" s="28"/>
      <c r="L11" s="28"/>
      <c r="M11" s="28"/>
      <c r="N11" s="28"/>
    </row>
    <row r="12" spans="1:14" x14ac:dyDescent="0.3">
      <c r="A12" s="28"/>
      <c r="B12" s="3"/>
      <c r="C12" s="3" t="s">
        <v>12</v>
      </c>
      <c r="D12" s="28"/>
      <c r="E12" s="67" t="s">
        <v>169</v>
      </c>
      <c r="F12" s="29"/>
      <c r="G12" s="28"/>
      <c r="H12" s="28" t="s">
        <v>45</v>
      </c>
      <c r="I12" s="28"/>
      <c r="J12" s="63"/>
      <c r="K12" s="65"/>
      <c r="L12" s="65"/>
      <c r="M12" s="65">
        <f>N10*4.33</f>
        <v>57.329200000000007</v>
      </c>
      <c r="N12" s="28"/>
    </row>
    <row r="13" spans="1:14" x14ac:dyDescent="0.3">
      <c r="A13" s="28"/>
      <c r="C13" s="28" t="s">
        <v>10</v>
      </c>
      <c r="D13" s="28"/>
      <c r="F13" s="222"/>
      <c r="G13" s="222"/>
      <c r="H13" s="222"/>
      <c r="I13" s="66"/>
      <c r="J13" s="28"/>
      <c r="K13" s="28"/>
      <c r="L13" s="28"/>
      <c r="M13" s="28"/>
      <c r="N13" s="28"/>
    </row>
  </sheetData>
  <mergeCells count="1">
    <mergeCell ref="F13:H13"/>
  </mergeCells>
  <pageMargins left="0" right="0" top="0" bottom="0" header="0" footer="0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21"/>
    </sheetView>
  </sheetViews>
  <sheetFormatPr baseColWidth="10" defaultRowHeight="14.4" x14ac:dyDescent="0.3"/>
  <cols>
    <col min="1" max="1" width="6.88671875" customWidth="1"/>
    <col min="3" max="3" width="6.6640625" customWidth="1"/>
    <col min="4" max="4" width="14" customWidth="1"/>
    <col min="5" max="5" width="6.5546875" customWidth="1"/>
    <col min="6" max="6" width="13.5546875" customWidth="1"/>
    <col min="7" max="7" width="5.88671875" customWidth="1"/>
    <col min="8" max="8" width="15.33203125" customWidth="1"/>
    <col min="9" max="9" width="5.33203125" customWidth="1"/>
    <col min="10" max="10" width="12.88671875" customWidth="1"/>
    <col min="11" max="11" width="5.88671875" customWidth="1"/>
    <col min="12" max="12" width="7.109375" bestFit="1" customWidth="1"/>
    <col min="13" max="13" width="4.5546875" customWidth="1"/>
    <col min="14" max="14" width="6.5546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95" t="s">
        <v>141</v>
      </c>
      <c r="C3" s="34"/>
      <c r="D3" s="195" t="s">
        <v>141</v>
      </c>
      <c r="E3" s="34"/>
      <c r="F3" s="195" t="s">
        <v>141</v>
      </c>
      <c r="G3" s="51"/>
      <c r="H3" s="195" t="s">
        <v>141</v>
      </c>
      <c r="I3" s="182"/>
      <c r="J3" s="195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36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107"/>
      <c r="B9" s="108"/>
      <c r="C9" s="109"/>
      <c r="D9" s="108" t="s">
        <v>75</v>
      </c>
      <c r="E9" s="110"/>
      <c r="F9" s="108"/>
      <c r="G9" s="109"/>
      <c r="H9" s="111"/>
      <c r="I9" s="109"/>
      <c r="J9" s="108" t="s">
        <v>76</v>
      </c>
      <c r="K9" s="109"/>
      <c r="L9" s="108"/>
      <c r="M9" s="112"/>
      <c r="N9" s="109"/>
    </row>
    <row r="10" spans="1:14" x14ac:dyDescent="0.3">
      <c r="A10" s="113">
        <v>6.01</v>
      </c>
      <c r="B10" s="114"/>
      <c r="C10" s="115"/>
      <c r="D10" s="114" t="s">
        <v>27</v>
      </c>
      <c r="E10" s="116">
        <v>0.33</v>
      </c>
      <c r="F10" s="114"/>
      <c r="G10" s="115"/>
      <c r="H10" s="117"/>
      <c r="I10" s="115"/>
      <c r="J10" s="114" t="s">
        <v>28</v>
      </c>
      <c r="K10" s="116">
        <v>1.06</v>
      </c>
      <c r="L10" s="114"/>
      <c r="M10" s="118"/>
      <c r="N10" s="119">
        <f>C10+E10+G10+I10+K10+M10</f>
        <v>1.3900000000000001</v>
      </c>
    </row>
    <row r="11" spans="1:14" x14ac:dyDescent="0.3">
      <c r="A11" s="56"/>
      <c r="B11" s="50"/>
      <c r="C11" s="78"/>
      <c r="D11" s="50" t="s">
        <v>77</v>
      </c>
      <c r="E11" s="78"/>
      <c r="F11" s="50"/>
      <c r="G11" s="78"/>
      <c r="H11" s="50"/>
      <c r="I11" s="78"/>
      <c r="J11" s="50" t="s">
        <v>77</v>
      </c>
      <c r="K11" s="78"/>
      <c r="L11" s="50"/>
      <c r="M11" s="97"/>
      <c r="N11" s="78"/>
    </row>
    <row r="12" spans="1:14" x14ac:dyDescent="0.3">
      <c r="A12" s="2">
        <v>4.21</v>
      </c>
      <c r="B12" s="1"/>
      <c r="C12" s="80"/>
      <c r="D12" s="1" t="s">
        <v>28</v>
      </c>
      <c r="E12" s="80">
        <v>0.64</v>
      </c>
      <c r="F12" s="1"/>
      <c r="G12" s="80"/>
      <c r="H12" s="1"/>
      <c r="I12" s="80"/>
      <c r="J12" s="1" t="s">
        <v>27</v>
      </c>
      <c r="K12" s="80">
        <v>0.33</v>
      </c>
      <c r="L12" s="1"/>
      <c r="M12" s="58"/>
      <c r="N12" s="80">
        <f>M12+K12+I12+G12+E12+C12</f>
        <v>0.97</v>
      </c>
    </row>
    <row r="13" spans="1:14" x14ac:dyDescent="0.3">
      <c r="A13" s="34"/>
      <c r="B13" s="102"/>
      <c r="C13" s="78"/>
      <c r="D13" s="103" t="s">
        <v>74</v>
      </c>
      <c r="E13" s="78"/>
      <c r="F13" s="103"/>
      <c r="G13" s="78"/>
      <c r="H13" s="103"/>
      <c r="I13" s="78"/>
      <c r="J13" s="103" t="s">
        <v>74</v>
      </c>
      <c r="K13" s="78"/>
      <c r="L13" s="103"/>
      <c r="M13" s="34"/>
      <c r="N13" s="104"/>
    </row>
    <row r="14" spans="1:14" x14ac:dyDescent="0.3">
      <c r="A14" s="37">
        <v>6.75</v>
      </c>
      <c r="B14" s="39"/>
      <c r="C14" s="80"/>
      <c r="D14" s="2" t="s">
        <v>27</v>
      </c>
      <c r="E14" s="105">
        <v>0.33</v>
      </c>
      <c r="F14" s="1"/>
      <c r="G14" s="80"/>
      <c r="H14" s="1"/>
      <c r="I14" s="80"/>
      <c r="J14" s="1" t="s">
        <v>28</v>
      </c>
      <c r="K14" s="80">
        <v>1.23</v>
      </c>
      <c r="L14" s="1"/>
      <c r="M14" s="37"/>
      <c r="N14" s="106">
        <f>C14+E14+G14+I14+K14</f>
        <v>1.56</v>
      </c>
    </row>
    <row r="15" spans="1:14" x14ac:dyDescent="0.3">
      <c r="A15" s="76"/>
      <c r="B15" s="76"/>
      <c r="C15" s="159"/>
      <c r="D15" s="76"/>
      <c r="E15" s="159"/>
      <c r="F15" s="76"/>
      <c r="G15" s="159"/>
      <c r="H15" s="76"/>
      <c r="I15" s="159"/>
      <c r="J15" s="76"/>
      <c r="K15" s="159"/>
      <c r="L15" s="76"/>
      <c r="M15" s="76"/>
      <c r="N15" s="159"/>
    </row>
    <row r="16" spans="1:14" x14ac:dyDescent="0.3">
      <c r="A16" s="87">
        <f>SUM(A3:A15)</f>
        <v>74.36</v>
      </c>
      <c r="B16" s="77"/>
      <c r="C16" s="161">
        <f>SUM(C3:C15)</f>
        <v>3.6100000000000003</v>
      </c>
      <c r="D16" s="77"/>
      <c r="E16" s="161">
        <f>SUM(E3:E15)</f>
        <v>3.14</v>
      </c>
      <c r="F16" s="77"/>
      <c r="G16" s="161">
        <f>SUM(G3:G15)</f>
        <v>3.29</v>
      </c>
      <c r="H16" s="77"/>
      <c r="I16" s="161">
        <f>SUM(I3:I15)</f>
        <v>1.84</v>
      </c>
      <c r="J16" s="77"/>
      <c r="K16" s="161">
        <f>SUM(K3:K15)</f>
        <v>5.2799999999999994</v>
      </c>
      <c r="L16" s="77"/>
      <c r="M16" s="77">
        <f>SUM(M5:M15)</f>
        <v>0</v>
      </c>
      <c r="N16" s="161">
        <f>SUM(N3:N15)</f>
        <v>17.160000000000004</v>
      </c>
    </row>
    <row r="17" spans="1:14" x14ac:dyDescent="0.3">
      <c r="A17" s="28"/>
      <c r="B17" s="3"/>
      <c r="C17" s="3" t="s">
        <v>9</v>
      </c>
      <c r="D17" s="28"/>
      <c r="E17" s="28"/>
      <c r="F17" s="29"/>
      <c r="G17" s="28"/>
      <c r="H17" s="28"/>
      <c r="I17" s="28"/>
      <c r="J17" s="63"/>
      <c r="K17" s="28"/>
      <c r="L17" s="28"/>
      <c r="M17" s="28"/>
      <c r="N17" s="28"/>
    </row>
    <row r="18" spans="1:14" x14ac:dyDescent="0.3">
      <c r="A18" s="28"/>
      <c r="B18" s="3"/>
      <c r="C18" s="3" t="s">
        <v>12</v>
      </c>
      <c r="D18" s="28"/>
      <c r="E18" s="67" t="s">
        <v>168</v>
      </c>
      <c r="F18" s="29"/>
      <c r="G18" s="28"/>
      <c r="H18" s="28" t="s">
        <v>45</v>
      </c>
      <c r="I18" s="28"/>
      <c r="J18" s="63"/>
      <c r="K18" s="65"/>
      <c r="L18" s="65"/>
      <c r="M18" s="65">
        <f>N16*4.33</f>
        <v>74.302800000000019</v>
      </c>
      <c r="N18" s="28"/>
    </row>
    <row r="19" spans="1:14" x14ac:dyDescent="0.3">
      <c r="A19" s="28"/>
      <c r="C19" s="28" t="s">
        <v>10</v>
      </c>
      <c r="D19" s="28"/>
      <c r="F19" s="222" t="s">
        <v>167</v>
      </c>
      <c r="G19" s="222"/>
      <c r="H19" s="222"/>
      <c r="I19" s="66"/>
      <c r="J19" s="28"/>
      <c r="K19" s="28"/>
      <c r="L19" s="28"/>
      <c r="M19" s="28"/>
      <c r="N19" s="28"/>
    </row>
  </sheetData>
  <mergeCells count="1">
    <mergeCell ref="F19:H19"/>
  </mergeCells>
  <pageMargins left="0.7" right="0.7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sqref="A1:N19"/>
    </sheetView>
  </sheetViews>
  <sheetFormatPr baseColWidth="10" defaultRowHeight="14.4" x14ac:dyDescent="0.3"/>
  <cols>
    <col min="1" max="1" width="7.33203125" customWidth="1"/>
    <col min="2" max="2" width="16.33203125" customWidth="1"/>
    <col min="3" max="3" width="7.33203125" customWidth="1"/>
    <col min="4" max="4" width="17" customWidth="1"/>
    <col min="5" max="5" width="6.109375" customWidth="1"/>
    <col min="6" max="6" width="13.44140625" customWidth="1"/>
    <col min="7" max="7" width="7.33203125" customWidth="1"/>
    <col min="8" max="8" width="16.109375" customWidth="1"/>
    <col min="9" max="9" width="7.109375" customWidth="1"/>
    <col min="10" max="10" width="14" customWidth="1"/>
    <col min="11" max="11" width="6.5546875" customWidth="1"/>
    <col min="12" max="12" width="8.5546875" customWidth="1"/>
    <col min="13" max="13" width="6.6640625" customWidth="1"/>
    <col min="14" max="14" width="8.332031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94" t="s">
        <v>141</v>
      </c>
      <c r="C3" s="34"/>
      <c r="D3" s="194" t="s">
        <v>141</v>
      </c>
      <c r="E3" s="34"/>
      <c r="F3" s="194" t="s">
        <v>141</v>
      </c>
      <c r="G3" s="51"/>
      <c r="H3" s="194" t="s">
        <v>141</v>
      </c>
      <c r="I3" s="182"/>
      <c r="J3" s="194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107"/>
      <c r="B9" s="108"/>
      <c r="C9" s="109"/>
      <c r="D9" s="108" t="s">
        <v>75</v>
      </c>
      <c r="E9" s="110"/>
      <c r="F9" s="108"/>
      <c r="G9" s="109"/>
      <c r="H9" s="111"/>
      <c r="I9" s="109"/>
      <c r="J9" s="108" t="s">
        <v>76</v>
      </c>
      <c r="K9" s="109"/>
      <c r="L9" s="108"/>
      <c r="M9" s="112"/>
      <c r="N9" s="109"/>
    </row>
    <row r="10" spans="1:14" x14ac:dyDescent="0.3">
      <c r="A10" s="113">
        <v>6.01</v>
      </c>
      <c r="B10" s="114"/>
      <c r="C10" s="115"/>
      <c r="D10" s="114" t="s">
        <v>27</v>
      </c>
      <c r="E10" s="116">
        <v>0.33</v>
      </c>
      <c r="F10" s="114"/>
      <c r="G10" s="115"/>
      <c r="H10" s="117"/>
      <c r="I10" s="115"/>
      <c r="J10" s="114" t="s">
        <v>28</v>
      </c>
      <c r="K10" s="116">
        <v>1.06</v>
      </c>
      <c r="L10" s="114"/>
      <c r="M10" s="118"/>
      <c r="N10" s="119">
        <f>C10+E10+G10+I10+K10+M10</f>
        <v>1.3900000000000001</v>
      </c>
    </row>
    <row r="11" spans="1:14" x14ac:dyDescent="0.3">
      <c r="A11" s="76"/>
      <c r="B11" s="76"/>
      <c r="C11" s="159"/>
      <c r="D11" s="76"/>
      <c r="E11" s="159"/>
      <c r="F11" s="76"/>
      <c r="G11" s="159"/>
      <c r="H11" s="76"/>
      <c r="I11" s="159"/>
      <c r="J11" s="76"/>
      <c r="K11" s="159"/>
      <c r="L11" s="76"/>
      <c r="M11" s="76"/>
      <c r="N11" s="159"/>
    </row>
    <row r="12" spans="1:14" x14ac:dyDescent="0.3">
      <c r="A12" s="87">
        <f>SUM(A3:A11)</f>
        <v>63.4</v>
      </c>
      <c r="B12" s="77"/>
      <c r="C12" s="161">
        <f>SUM(C3:C11)</f>
        <v>3.6100000000000003</v>
      </c>
      <c r="D12" s="77"/>
      <c r="E12" s="161">
        <f>SUM(E3:E11)</f>
        <v>2.17</v>
      </c>
      <c r="F12" s="77"/>
      <c r="G12" s="161">
        <f>SUM(G3:G11)</f>
        <v>3.29</v>
      </c>
      <c r="H12" s="77"/>
      <c r="I12" s="161">
        <f>SUM(I3:I11)</f>
        <v>1.84</v>
      </c>
      <c r="J12" s="77"/>
      <c r="K12" s="161">
        <f>SUM(K3:K11)</f>
        <v>3.72</v>
      </c>
      <c r="L12" s="77"/>
      <c r="M12" s="77">
        <f>SUM(M5:M11)</f>
        <v>0</v>
      </c>
      <c r="N12" s="161">
        <f>SUM(N3:N11)</f>
        <v>14.630000000000003</v>
      </c>
    </row>
    <row r="13" spans="1:14" x14ac:dyDescent="0.3">
      <c r="A13" s="28"/>
      <c r="B13" s="3"/>
      <c r="C13" s="3" t="s">
        <v>9</v>
      </c>
      <c r="D13" s="28"/>
      <c r="E13" s="28"/>
      <c r="F13" s="29"/>
      <c r="G13" s="28"/>
      <c r="H13" s="28"/>
      <c r="I13" s="28"/>
      <c r="J13" s="63"/>
      <c r="K13" s="28"/>
      <c r="L13" s="28"/>
      <c r="M13" s="28"/>
      <c r="N13" s="28"/>
    </row>
    <row r="14" spans="1:14" x14ac:dyDescent="0.3">
      <c r="A14" s="28"/>
      <c r="B14" s="3"/>
      <c r="C14" s="3" t="s">
        <v>12</v>
      </c>
      <c r="D14" s="28"/>
      <c r="E14" s="67" t="s">
        <v>166</v>
      </c>
      <c r="F14" s="29"/>
      <c r="G14" s="28"/>
      <c r="H14" s="28" t="s">
        <v>45</v>
      </c>
      <c r="I14" s="28"/>
      <c r="J14" s="63"/>
      <c r="K14" s="65"/>
      <c r="L14" s="65"/>
      <c r="M14" s="65">
        <f>N12*4.33</f>
        <v>63.34790000000001</v>
      </c>
      <c r="N14" s="28"/>
    </row>
    <row r="15" spans="1:14" x14ac:dyDescent="0.3">
      <c r="A15" s="28"/>
      <c r="C15" s="28" t="s">
        <v>10</v>
      </c>
      <c r="D15" s="28"/>
      <c r="F15" s="222" t="s">
        <v>167</v>
      </c>
      <c r="G15" s="222"/>
      <c r="H15" s="222"/>
      <c r="I15" s="66"/>
      <c r="J15" s="28"/>
      <c r="K15" s="28"/>
      <c r="L15" s="28"/>
      <c r="M15" s="28"/>
      <c r="N15" s="28"/>
    </row>
  </sheetData>
  <mergeCells count="1">
    <mergeCell ref="F15:H15"/>
  </mergeCells>
  <pageMargins left="0" right="0" top="0" bottom="0" header="0" footer="0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opLeftCell="A4" workbookViewId="0">
      <selection sqref="A1:N26"/>
    </sheetView>
  </sheetViews>
  <sheetFormatPr baseColWidth="10" defaultRowHeight="14.4" x14ac:dyDescent="0.3"/>
  <cols>
    <col min="1" max="1" width="6" customWidth="1"/>
    <col min="2" max="2" width="14.33203125" customWidth="1"/>
    <col min="3" max="3" width="6.109375" customWidth="1"/>
    <col min="5" max="5" width="6.88671875" customWidth="1"/>
    <col min="6" max="6" width="13.33203125" customWidth="1"/>
    <col min="7" max="7" width="6.44140625" customWidth="1"/>
    <col min="9" max="9" width="8.6640625" customWidth="1"/>
    <col min="10" max="10" width="15.109375" customWidth="1"/>
    <col min="11" max="11" width="6.109375" customWidth="1"/>
    <col min="13" max="13" width="6.6640625" customWidth="1"/>
    <col min="14" max="14" width="7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91" t="s">
        <v>141</v>
      </c>
      <c r="C3" s="34"/>
      <c r="D3" s="191" t="s">
        <v>141</v>
      </c>
      <c r="E3" s="34"/>
      <c r="F3" s="191" t="s">
        <v>141</v>
      </c>
      <c r="G3" s="51"/>
      <c r="H3" s="191" t="s">
        <v>141</v>
      </c>
      <c r="I3" s="182"/>
      <c r="J3" s="191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32"/>
      <c r="B9" s="191" t="s">
        <v>133</v>
      </c>
      <c r="C9" s="40"/>
      <c r="D9" s="191" t="s">
        <v>133</v>
      </c>
      <c r="E9" s="69"/>
      <c r="F9" s="191" t="s">
        <v>133</v>
      </c>
      <c r="G9" s="69"/>
      <c r="H9" s="191" t="s">
        <v>133</v>
      </c>
      <c r="I9" s="69"/>
      <c r="J9" s="191" t="s">
        <v>133</v>
      </c>
      <c r="K9" s="69"/>
      <c r="L9" s="34"/>
      <c r="M9" s="34"/>
      <c r="N9" s="34"/>
    </row>
    <row r="10" spans="1:14" x14ac:dyDescent="0.3">
      <c r="A10" s="36">
        <v>10.3</v>
      </c>
      <c r="B10" s="70" t="s">
        <v>27</v>
      </c>
      <c r="C10" s="37">
        <v>0.21</v>
      </c>
      <c r="D10" s="70" t="s">
        <v>28</v>
      </c>
      <c r="E10" s="39">
        <v>1.54</v>
      </c>
      <c r="F10" s="70" t="s">
        <v>27</v>
      </c>
      <c r="G10" s="39">
        <v>0.21</v>
      </c>
      <c r="H10" s="70" t="s">
        <v>27</v>
      </c>
      <c r="I10" s="39">
        <v>0.21</v>
      </c>
      <c r="J10" s="70" t="s">
        <v>27</v>
      </c>
      <c r="K10" s="39">
        <v>0.21</v>
      </c>
      <c r="L10" s="39"/>
      <c r="M10" s="37"/>
      <c r="N10" s="37">
        <v>2.38</v>
      </c>
    </row>
    <row r="11" spans="1:14" x14ac:dyDescent="0.3">
      <c r="A11" s="32"/>
      <c r="B11" s="55" t="s">
        <v>134</v>
      </c>
      <c r="C11" s="40"/>
      <c r="D11" s="55"/>
      <c r="E11" s="40"/>
      <c r="F11" s="69"/>
      <c r="G11" s="40"/>
      <c r="H11" s="191"/>
      <c r="I11" s="40"/>
      <c r="J11" s="55" t="s">
        <v>134</v>
      </c>
      <c r="K11" s="34"/>
      <c r="L11" s="55"/>
      <c r="M11" s="34"/>
      <c r="N11" s="34"/>
    </row>
    <row r="12" spans="1:14" x14ac:dyDescent="0.3">
      <c r="A12" s="36">
        <v>7</v>
      </c>
      <c r="B12" s="178" t="s">
        <v>27</v>
      </c>
      <c r="C12" s="37">
        <v>0.33</v>
      </c>
      <c r="D12" s="178"/>
      <c r="E12" s="37"/>
      <c r="F12" s="39"/>
      <c r="G12" s="37"/>
      <c r="H12" s="37"/>
      <c r="I12" s="37"/>
      <c r="J12" s="39" t="s">
        <v>28</v>
      </c>
      <c r="K12" s="37">
        <v>1.28</v>
      </c>
      <c r="L12" s="39"/>
      <c r="M12" s="37"/>
      <c r="N12" s="37">
        <f>C12+K12</f>
        <v>1.61</v>
      </c>
    </row>
    <row r="13" spans="1:14" ht="19.5" customHeight="1" x14ac:dyDescent="0.3">
      <c r="A13" s="32"/>
      <c r="B13" s="191" t="s">
        <v>157</v>
      </c>
      <c r="C13" s="34"/>
      <c r="D13" s="175"/>
      <c r="E13" s="34"/>
      <c r="F13" s="191" t="s">
        <v>157</v>
      </c>
      <c r="G13" s="34"/>
      <c r="H13" s="191"/>
      <c r="I13" s="35"/>
      <c r="J13" s="191" t="s">
        <v>157</v>
      </c>
      <c r="K13" s="34"/>
      <c r="L13" s="34"/>
      <c r="M13" s="34"/>
      <c r="N13" s="34"/>
    </row>
    <row r="14" spans="1:14" x14ac:dyDescent="0.3">
      <c r="A14" s="36">
        <v>5</v>
      </c>
      <c r="B14" s="39" t="s">
        <v>158</v>
      </c>
      <c r="C14" s="37">
        <v>0.25</v>
      </c>
      <c r="D14" s="37"/>
      <c r="E14" s="38"/>
      <c r="F14" s="39" t="s">
        <v>28</v>
      </c>
      <c r="G14" s="37">
        <v>0.56999999999999995</v>
      </c>
      <c r="H14" s="37"/>
      <c r="I14" s="37"/>
      <c r="J14" s="37" t="s">
        <v>158</v>
      </c>
      <c r="K14" s="37">
        <v>0.33</v>
      </c>
      <c r="L14" s="37"/>
      <c r="M14" s="37"/>
      <c r="N14" s="37">
        <f>C14+E14+G14+I14+K14+M14</f>
        <v>1.1499999999999999</v>
      </c>
    </row>
    <row r="15" spans="1:14" x14ac:dyDescent="0.3">
      <c r="A15" s="32"/>
      <c r="B15" s="191"/>
      <c r="C15" s="40"/>
      <c r="D15" s="191" t="s">
        <v>54</v>
      </c>
      <c r="E15" s="69"/>
      <c r="F15" s="191"/>
      <c r="G15" s="69"/>
      <c r="H15" s="191"/>
      <c r="I15" s="69"/>
      <c r="J15" s="191"/>
      <c r="K15" s="69"/>
      <c r="L15" s="34"/>
      <c r="M15" s="34"/>
      <c r="N15" s="34"/>
    </row>
    <row r="16" spans="1:14" x14ac:dyDescent="0.3">
      <c r="A16" s="36">
        <v>4</v>
      </c>
      <c r="B16" s="70"/>
      <c r="C16" s="37"/>
      <c r="D16" s="70" t="s">
        <v>28</v>
      </c>
      <c r="E16" s="39">
        <v>0.92</v>
      </c>
      <c r="F16" s="70"/>
      <c r="G16" s="39"/>
      <c r="H16" s="70"/>
      <c r="I16" s="39"/>
      <c r="J16" s="70"/>
      <c r="K16" s="39"/>
      <c r="L16" s="39"/>
      <c r="M16" s="37"/>
      <c r="N16" s="37">
        <f>C16+E16+G16+I16+K16+M16</f>
        <v>0.92</v>
      </c>
    </row>
    <row r="17" spans="1:14" x14ac:dyDescent="0.3">
      <c r="A17" s="71"/>
      <c r="B17" s="72" t="s">
        <v>159</v>
      </c>
      <c r="C17" s="34"/>
      <c r="D17" s="72"/>
      <c r="E17" s="35"/>
      <c r="F17" s="72" t="s">
        <v>159</v>
      </c>
      <c r="G17" s="35"/>
      <c r="H17" s="72"/>
      <c r="I17" s="35"/>
      <c r="J17" s="72" t="s">
        <v>159</v>
      </c>
      <c r="K17" s="35"/>
      <c r="L17" s="35"/>
      <c r="M17" s="34"/>
      <c r="N17" s="34"/>
    </row>
    <row r="18" spans="1:14" x14ac:dyDescent="0.3">
      <c r="A18" s="73">
        <v>8.27</v>
      </c>
      <c r="B18" s="70" t="s">
        <v>27</v>
      </c>
      <c r="C18" s="37">
        <v>0.33</v>
      </c>
      <c r="D18" s="70"/>
      <c r="E18" s="39"/>
      <c r="F18" s="70" t="s">
        <v>28</v>
      </c>
      <c r="G18" s="39">
        <v>1.25</v>
      </c>
      <c r="H18" s="70"/>
      <c r="I18" s="39"/>
      <c r="J18" s="70" t="s">
        <v>27</v>
      </c>
      <c r="K18" s="39">
        <v>0.33</v>
      </c>
      <c r="L18" s="39"/>
      <c r="M18" s="37"/>
      <c r="N18" s="37">
        <f>C18+E18+G18+I18+K18+M18</f>
        <v>1.9100000000000001</v>
      </c>
    </row>
    <row r="19" spans="1:14" x14ac:dyDescent="0.3">
      <c r="A19" s="34">
        <v>9</v>
      </c>
      <c r="B19" s="34" t="s">
        <v>162</v>
      </c>
      <c r="C19" s="51"/>
      <c r="D19" s="34"/>
      <c r="E19" s="158"/>
      <c r="F19" s="35" t="s">
        <v>162</v>
      </c>
      <c r="G19" s="158"/>
      <c r="H19" s="34"/>
      <c r="I19" s="104"/>
      <c r="J19" s="34" t="s">
        <v>162</v>
      </c>
      <c r="K19" s="104"/>
      <c r="L19" s="34"/>
      <c r="M19" s="34"/>
      <c r="N19" s="51"/>
    </row>
    <row r="20" spans="1:14" x14ac:dyDescent="0.3">
      <c r="A20" s="40"/>
      <c r="B20" s="39" t="s">
        <v>27</v>
      </c>
      <c r="C20" s="52">
        <v>0.33</v>
      </c>
      <c r="D20" s="39"/>
      <c r="E20" s="160"/>
      <c r="F20" s="39" t="s">
        <v>28</v>
      </c>
      <c r="G20" s="106">
        <v>1.42</v>
      </c>
      <c r="H20" s="37"/>
      <c r="I20" s="106"/>
      <c r="J20" s="39" t="s">
        <v>27</v>
      </c>
      <c r="K20" s="106">
        <v>0.33</v>
      </c>
      <c r="L20" s="39"/>
      <c r="M20" s="37"/>
      <c r="N20" s="52">
        <f>C20+G20+K20</f>
        <v>2.08</v>
      </c>
    </row>
    <row r="21" spans="1:14" x14ac:dyDescent="0.3">
      <c r="A21" s="76"/>
      <c r="B21" s="76"/>
      <c r="C21" s="159"/>
      <c r="D21" s="76"/>
      <c r="E21" s="159"/>
      <c r="F21" s="76"/>
      <c r="G21" s="159"/>
      <c r="H21" s="76"/>
      <c r="I21" s="159"/>
      <c r="J21" s="76"/>
      <c r="K21" s="159"/>
      <c r="L21" s="76"/>
      <c r="M21" s="76"/>
      <c r="N21" s="159"/>
    </row>
    <row r="22" spans="1:14" x14ac:dyDescent="0.3">
      <c r="A22" s="87">
        <f>SUM(A3:A21)</f>
        <v>100.96</v>
      </c>
      <c r="B22" s="77"/>
      <c r="C22" s="161">
        <f>SUM(C3:C21)</f>
        <v>5.0600000000000005</v>
      </c>
      <c r="D22" s="77"/>
      <c r="E22" s="161">
        <f>SUM(E3:E21)</f>
        <v>4.3</v>
      </c>
      <c r="F22" s="77"/>
      <c r="G22" s="161">
        <f>SUM(G3:G21)</f>
        <v>6.74</v>
      </c>
      <c r="H22" s="77"/>
      <c r="I22" s="161">
        <f>SUM(I3:I21)</f>
        <v>2.0500000000000003</v>
      </c>
      <c r="J22" s="77"/>
      <c r="K22" s="161">
        <f>SUM(K3:K21)</f>
        <v>5.1400000000000006</v>
      </c>
      <c r="L22" s="77"/>
      <c r="M22" s="77">
        <f>SUM(M5:M21)</f>
        <v>0</v>
      </c>
      <c r="N22" s="161">
        <f>SUM(N3:N21)</f>
        <v>23.29</v>
      </c>
    </row>
    <row r="23" spans="1:14" x14ac:dyDescent="0.3">
      <c r="A23" s="28"/>
      <c r="B23" s="3"/>
      <c r="C23" s="3" t="s">
        <v>9</v>
      </c>
      <c r="D23" s="28"/>
      <c r="E23" s="28"/>
      <c r="F23" s="29"/>
      <c r="G23" s="28"/>
      <c r="H23" s="28"/>
      <c r="I23" s="28"/>
      <c r="J23" s="63"/>
      <c r="K23" s="28"/>
      <c r="L23" s="28"/>
      <c r="M23" s="28"/>
      <c r="N23" s="28"/>
    </row>
    <row r="24" spans="1:14" x14ac:dyDescent="0.3">
      <c r="A24" s="28"/>
      <c r="B24" s="3"/>
      <c r="C24" s="3" t="s">
        <v>12</v>
      </c>
      <c r="D24" s="28"/>
      <c r="E24" s="67" t="s">
        <v>160</v>
      </c>
      <c r="F24" s="29"/>
      <c r="G24" s="28"/>
      <c r="H24" s="28" t="s">
        <v>45</v>
      </c>
      <c r="I24" s="28"/>
      <c r="J24" s="63"/>
      <c r="K24" s="65"/>
      <c r="L24" s="65"/>
      <c r="M24" s="65">
        <f>N22*4.33</f>
        <v>100.84569999999999</v>
      </c>
      <c r="N24" s="28"/>
    </row>
    <row r="25" spans="1:14" x14ac:dyDescent="0.3">
      <c r="A25" s="28"/>
      <c r="C25" s="28" t="s">
        <v>10</v>
      </c>
      <c r="D25" s="28"/>
      <c r="F25" s="222" t="s">
        <v>161</v>
      </c>
      <c r="G25" s="222"/>
      <c r="H25" s="222"/>
      <c r="I25" s="66"/>
      <c r="J25" s="28"/>
      <c r="K25" s="28"/>
      <c r="L25" s="28"/>
      <c r="M25" s="28"/>
      <c r="N25" s="28"/>
    </row>
  </sheetData>
  <mergeCells count="1">
    <mergeCell ref="F25:H25"/>
  </mergeCells>
  <pageMargins left="0.7" right="0.7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opLeftCell="A5" workbookViewId="0">
      <selection activeCell="F25" sqref="F25"/>
    </sheetView>
  </sheetViews>
  <sheetFormatPr baseColWidth="10" defaultRowHeight="14.4" x14ac:dyDescent="0.3"/>
  <cols>
    <col min="1" max="1" width="7.33203125" customWidth="1"/>
    <col min="2" max="2" width="13.88671875" customWidth="1"/>
    <col min="3" max="3" width="7" customWidth="1"/>
    <col min="5" max="5" width="6.33203125" customWidth="1"/>
    <col min="7" max="7" width="7.109375" customWidth="1"/>
    <col min="9" max="9" width="6.88671875" customWidth="1"/>
    <col min="10" max="10" width="12.88671875" customWidth="1"/>
    <col min="11" max="11" width="8.44140625" customWidth="1"/>
    <col min="12" max="12" width="8" customWidth="1"/>
    <col min="13" max="13" width="5.33203125" customWidth="1"/>
    <col min="14" max="14" width="6.5546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91" t="s">
        <v>141</v>
      </c>
      <c r="C3" s="34"/>
      <c r="D3" s="191" t="s">
        <v>141</v>
      </c>
      <c r="E3" s="34"/>
      <c r="F3" s="191" t="s">
        <v>141</v>
      </c>
      <c r="G3" s="51"/>
      <c r="H3" s="191" t="s">
        <v>141</v>
      </c>
      <c r="I3" s="182"/>
      <c r="J3" s="191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36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32"/>
      <c r="B9" s="191" t="s">
        <v>133</v>
      </c>
      <c r="C9" s="40"/>
      <c r="D9" s="191" t="s">
        <v>133</v>
      </c>
      <c r="E9" s="69"/>
      <c r="F9" s="191" t="s">
        <v>133</v>
      </c>
      <c r="G9" s="69"/>
      <c r="H9" s="191" t="s">
        <v>133</v>
      </c>
      <c r="I9" s="69"/>
      <c r="J9" s="191" t="s">
        <v>133</v>
      </c>
      <c r="K9" s="69"/>
      <c r="L9" s="34"/>
      <c r="M9" s="34"/>
      <c r="N9" s="34"/>
    </row>
    <row r="10" spans="1:14" x14ac:dyDescent="0.3">
      <c r="A10" s="36">
        <v>10.3</v>
      </c>
      <c r="B10" s="70" t="s">
        <v>27</v>
      </c>
      <c r="C10" s="37">
        <v>0.21</v>
      </c>
      <c r="D10" s="70" t="s">
        <v>28</v>
      </c>
      <c r="E10" s="39">
        <v>1.54</v>
      </c>
      <c r="F10" s="70" t="s">
        <v>27</v>
      </c>
      <c r="G10" s="39">
        <v>0.21</v>
      </c>
      <c r="H10" s="70" t="s">
        <v>27</v>
      </c>
      <c r="I10" s="39">
        <v>0.21</v>
      </c>
      <c r="J10" s="70" t="s">
        <v>27</v>
      </c>
      <c r="K10" s="39">
        <v>0.21</v>
      </c>
      <c r="L10" s="39"/>
      <c r="M10" s="37"/>
      <c r="N10" s="37">
        <v>2.38</v>
      </c>
    </row>
    <row r="11" spans="1:14" x14ac:dyDescent="0.3">
      <c r="A11" s="32"/>
      <c r="B11" s="55" t="s">
        <v>134</v>
      </c>
      <c r="C11" s="40"/>
      <c r="D11" s="55"/>
      <c r="E11" s="40"/>
      <c r="F11" s="69"/>
      <c r="G11" s="40"/>
      <c r="H11" s="191"/>
      <c r="I11" s="40"/>
      <c r="J11" s="55" t="s">
        <v>134</v>
      </c>
      <c r="K11" s="34"/>
      <c r="L11" s="55"/>
      <c r="M11" s="34"/>
      <c r="N11" s="34"/>
    </row>
    <row r="12" spans="1:14" x14ac:dyDescent="0.3">
      <c r="A12" s="36">
        <v>7</v>
      </c>
      <c r="B12" s="178" t="s">
        <v>27</v>
      </c>
      <c r="C12" s="37">
        <v>0.33</v>
      </c>
      <c r="D12" s="178"/>
      <c r="E12" s="37"/>
      <c r="F12" s="39"/>
      <c r="G12" s="37"/>
      <c r="H12" s="37"/>
      <c r="I12" s="37"/>
      <c r="J12" s="39" t="s">
        <v>28</v>
      </c>
      <c r="K12" s="37">
        <v>1.28</v>
      </c>
      <c r="L12" s="39"/>
      <c r="M12" s="37"/>
      <c r="N12" s="37">
        <f>C12+K12</f>
        <v>1.61</v>
      </c>
    </row>
    <row r="13" spans="1:14" x14ac:dyDescent="0.3">
      <c r="A13" s="76"/>
      <c r="B13" s="76"/>
      <c r="C13" s="159"/>
      <c r="D13" s="76"/>
      <c r="E13" s="159"/>
      <c r="F13" s="76"/>
      <c r="G13" s="159"/>
      <c r="H13" s="76"/>
      <c r="I13" s="159"/>
      <c r="J13" s="76"/>
      <c r="K13" s="159"/>
      <c r="L13" s="76"/>
      <c r="M13" s="76"/>
      <c r="N13" s="159"/>
    </row>
    <row r="14" spans="1:14" x14ac:dyDescent="0.3">
      <c r="A14" s="87">
        <f>SUM(A3:A13)</f>
        <v>74.69</v>
      </c>
      <c r="B14" s="77"/>
      <c r="C14" s="161">
        <f>SUM(C3:C13)</f>
        <v>4.1500000000000004</v>
      </c>
      <c r="D14" s="77"/>
      <c r="E14" s="161">
        <f>SUM(E3:E13)</f>
        <v>3.38</v>
      </c>
      <c r="F14" s="77"/>
      <c r="G14" s="161">
        <f>SUM(G3:G13)</f>
        <v>3.5</v>
      </c>
      <c r="H14" s="77"/>
      <c r="I14" s="161">
        <f>SUM(I3:I13)</f>
        <v>2.0500000000000003</v>
      </c>
      <c r="J14" s="77"/>
      <c r="K14" s="161">
        <f>SUM(K3:K13)</f>
        <v>4.1500000000000004</v>
      </c>
      <c r="L14" s="77"/>
      <c r="M14" s="77">
        <f>SUM(M5:M13)</f>
        <v>0</v>
      </c>
      <c r="N14" s="161">
        <f>SUM(N3:N13)</f>
        <v>17.23</v>
      </c>
    </row>
    <row r="15" spans="1:14" x14ac:dyDescent="0.3">
      <c r="A15" s="28"/>
      <c r="B15" s="3"/>
      <c r="C15" s="3" t="s">
        <v>9</v>
      </c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3"/>
      <c r="C16" s="3" t="s">
        <v>12</v>
      </c>
      <c r="D16" s="28"/>
      <c r="E16" s="67" t="s">
        <v>164</v>
      </c>
      <c r="F16" s="29"/>
      <c r="G16" s="28"/>
      <c r="H16" s="28" t="s">
        <v>45</v>
      </c>
      <c r="I16" s="28"/>
      <c r="J16" s="63"/>
      <c r="K16" s="65"/>
      <c r="L16" s="65"/>
      <c r="M16" s="65">
        <f>N14*4.33</f>
        <v>74.605900000000005</v>
      </c>
      <c r="N16" s="28"/>
    </row>
    <row r="17" spans="1:14" x14ac:dyDescent="0.3">
      <c r="A17" s="28"/>
      <c r="C17" s="28" t="s">
        <v>10</v>
      </c>
      <c r="D17" s="28"/>
      <c r="F17" s="222"/>
      <c r="G17" s="222"/>
      <c r="H17" s="222"/>
      <c r="I17" s="66"/>
      <c r="J17" s="28"/>
      <c r="K17" s="28"/>
      <c r="L17" s="28"/>
      <c r="M17" s="28"/>
      <c r="N17" s="28"/>
    </row>
    <row r="23" spans="1:14" x14ac:dyDescent="0.3">
      <c r="F23" t="s">
        <v>165</v>
      </c>
    </row>
  </sheetData>
  <mergeCells count="1">
    <mergeCell ref="F17:H17"/>
  </mergeCells>
  <pageMargins left="0.7" right="0.7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A5" workbookViewId="0">
      <selection sqref="A1:N22"/>
    </sheetView>
  </sheetViews>
  <sheetFormatPr baseColWidth="10" defaultRowHeight="14.4" x14ac:dyDescent="0.3"/>
  <cols>
    <col min="1" max="1" width="7.5546875" customWidth="1"/>
    <col min="2" max="2" width="14.33203125" customWidth="1"/>
    <col min="3" max="3" width="7" customWidth="1"/>
    <col min="5" max="5" width="6.109375" customWidth="1"/>
    <col min="6" max="6" width="17.5546875" customWidth="1"/>
    <col min="7" max="7" width="6" customWidth="1"/>
    <col min="8" max="8" width="16.109375" customWidth="1"/>
    <col min="9" max="9" width="6.109375" customWidth="1"/>
    <col min="10" max="10" width="15.33203125" customWidth="1"/>
    <col min="11" max="11" width="6" customWidth="1"/>
    <col min="12" max="12" width="7.6640625" customWidth="1"/>
    <col min="13" max="13" width="5.109375" customWidth="1"/>
    <col min="14" max="14" width="6.88671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90" t="s">
        <v>141</v>
      </c>
      <c r="C3" s="34"/>
      <c r="D3" s="190" t="s">
        <v>141</v>
      </c>
      <c r="E3" s="34"/>
      <c r="F3" s="190" t="s">
        <v>141</v>
      </c>
      <c r="G3" s="51"/>
      <c r="H3" s="190" t="s">
        <v>141</v>
      </c>
      <c r="I3" s="182"/>
      <c r="J3" s="190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ht="24" customHeight="1" x14ac:dyDescent="0.3">
      <c r="A9" s="34">
        <v>6</v>
      </c>
      <c r="B9" s="192" t="s">
        <v>153</v>
      </c>
      <c r="C9" s="51"/>
      <c r="D9" s="187"/>
      <c r="E9" s="104"/>
      <c r="F9" s="192" t="s">
        <v>153</v>
      </c>
      <c r="G9" s="104"/>
      <c r="H9" s="187"/>
      <c r="I9" s="158"/>
      <c r="J9" s="192" t="s">
        <v>153</v>
      </c>
      <c r="K9" s="104"/>
      <c r="L9" s="187"/>
      <c r="M9" s="34"/>
      <c r="N9" s="51"/>
    </row>
    <row r="10" spans="1:14" x14ac:dyDescent="0.3">
      <c r="A10" s="37"/>
      <c r="B10" s="37" t="s">
        <v>28</v>
      </c>
      <c r="C10" s="52">
        <v>0.88</v>
      </c>
      <c r="D10" s="37"/>
      <c r="E10" s="193"/>
      <c r="F10" s="39" t="s">
        <v>27</v>
      </c>
      <c r="G10" s="106">
        <v>0.25</v>
      </c>
      <c r="H10" s="37"/>
      <c r="I10" s="106"/>
      <c r="J10" s="37" t="s">
        <v>27</v>
      </c>
      <c r="K10" s="106">
        <v>0.25</v>
      </c>
      <c r="L10" s="37"/>
      <c r="M10" s="37"/>
      <c r="N10" s="52">
        <f>C10+G10+K10</f>
        <v>1.38</v>
      </c>
    </row>
    <row r="11" spans="1:14" ht="27" customHeight="1" x14ac:dyDescent="0.3">
      <c r="A11" s="34">
        <v>6</v>
      </c>
      <c r="B11" s="29" t="s">
        <v>154</v>
      </c>
      <c r="C11" s="51"/>
      <c r="D11" s="28"/>
      <c r="E11" s="104"/>
      <c r="F11" s="29" t="s">
        <v>154</v>
      </c>
      <c r="G11" s="104"/>
      <c r="H11" s="28"/>
      <c r="I11" s="158"/>
      <c r="J11" s="29" t="s">
        <v>154</v>
      </c>
      <c r="K11" s="104"/>
      <c r="L11" s="34"/>
      <c r="M11" s="34"/>
      <c r="N11" s="51"/>
    </row>
    <row r="12" spans="1:14" x14ac:dyDescent="0.3">
      <c r="A12" s="37"/>
      <c r="B12" s="37" t="s">
        <v>28</v>
      </c>
      <c r="C12" s="52">
        <v>0.88</v>
      </c>
      <c r="D12" s="37"/>
      <c r="E12" s="193"/>
      <c r="F12" s="39" t="s">
        <v>27</v>
      </c>
      <c r="G12" s="106">
        <v>0.25</v>
      </c>
      <c r="H12" s="37"/>
      <c r="I12" s="106"/>
      <c r="J12" s="37" t="s">
        <v>27</v>
      </c>
      <c r="K12" s="106">
        <v>0.25</v>
      </c>
      <c r="L12" s="37"/>
      <c r="M12" s="37"/>
      <c r="N12" s="52">
        <f>C12+G12+K12</f>
        <v>1.38</v>
      </c>
    </row>
    <row r="13" spans="1:14" x14ac:dyDescent="0.3">
      <c r="A13" s="32"/>
      <c r="B13" s="190" t="s">
        <v>133</v>
      </c>
      <c r="C13" s="40"/>
      <c r="D13" s="190" t="s">
        <v>133</v>
      </c>
      <c r="E13" s="69"/>
      <c r="F13" s="190" t="s">
        <v>133</v>
      </c>
      <c r="G13" s="69"/>
      <c r="H13" s="190" t="s">
        <v>133</v>
      </c>
      <c r="I13" s="69"/>
      <c r="J13" s="190" t="s">
        <v>133</v>
      </c>
      <c r="K13" s="69"/>
      <c r="L13" s="34"/>
      <c r="M13" s="34"/>
      <c r="N13" s="34"/>
    </row>
    <row r="14" spans="1:14" x14ac:dyDescent="0.3">
      <c r="A14" s="36">
        <v>10.3</v>
      </c>
      <c r="B14" s="70" t="s">
        <v>27</v>
      </c>
      <c r="C14" s="37">
        <v>0.21</v>
      </c>
      <c r="D14" s="70" t="s">
        <v>28</v>
      </c>
      <c r="E14" s="39">
        <v>1.54</v>
      </c>
      <c r="F14" s="70" t="s">
        <v>27</v>
      </c>
      <c r="G14" s="39">
        <v>0.21</v>
      </c>
      <c r="H14" s="70" t="s">
        <v>27</v>
      </c>
      <c r="I14" s="39">
        <v>0.21</v>
      </c>
      <c r="J14" s="70" t="s">
        <v>27</v>
      </c>
      <c r="K14" s="39">
        <v>0.21</v>
      </c>
      <c r="L14" s="39"/>
      <c r="M14" s="37"/>
      <c r="N14" s="37">
        <v>2.38</v>
      </c>
    </row>
    <row r="15" spans="1:14" x14ac:dyDescent="0.3">
      <c r="A15" s="32"/>
      <c r="B15" s="55" t="s">
        <v>134</v>
      </c>
      <c r="C15" s="40"/>
      <c r="D15" s="55"/>
      <c r="E15" s="40"/>
      <c r="F15" s="69"/>
      <c r="G15" s="40"/>
      <c r="H15" s="190"/>
      <c r="I15" s="40"/>
      <c r="J15" s="55" t="s">
        <v>134</v>
      </c>
      <c r="K15" s="34"/>
      <c r="L15" s="55"/>
      <c r="M15" s="34"/>
      <c r="N15" s="34"/>
    </row>
    <row r="16" spans="1:14" x14ac:dyDescent="0.3">
      <c r="A16" s="36">
        <v>7</v>
      </c>
      <c r="B16" s="178" t="s">
        <v>27</v>
      </c>
      <c r="C16" s="37">
        <v>0.33</v>
      </c>
      <c r="D16" s="178"/>
      <c r="E16" s="37"/>
      <c r="F16" s="39"/>
      <c r="G16" s="37"/>
      <c r="H16" s="37"/>
      <c r="I16" s="37"/>
      <c r="J16" s="39" t="s">
        <v>28</v>
      </c>
      <c r="K16" s="37">
        <v>1.28</v>
      </c>
      <c r="L16" s="39"/>
      <c r="M16" s="37"/>
      <c r="N16" s="37">
        <f>C16+K16</f>
        <v>1.61</v>
      </c>
    </row>
    <row r="17" spans="1:14" x14ac:dyDescent="0.3">
      <c r="A17" s="76"/>
      <c r="B17" s="76"/>
      <c r="C17" s="159"/>
      <c r="D17" s="76"/>
      <c r="E17" s="159"/>
      <c r="F17" s="76"/>
      <c r="G17" s="159"/>
      <c r="H17" s="76"/>
      <c r="I17" s="159"/>
      <c r="J17" s="76"/>
      <c r="K17" s="159"/>
      <c r="L17" s="76"/>
      <c r="M17" s="76"/>
      <c r="N17" s="159"/>
    </row>
    <row r="18" spans="1:14" x14ac:dyDescent="0.3">
      <c r="A18" s="87">
        <f>SUM(A3:A17)</f>
        <v>86.69</v>
      </c>
      <c r="B18" s="77"/>
      <c r="C18" s="161">
        <f>SUM(C3:C17)</f>
        <v>5.91</v>
      </c>
      <c r="D18" s="77"/>
      <c r="E18" s="161">
        <f>SUM(E3:E17)</f>
        <v>3.38</v>
      </c>
      <c r="F18" s="77"/>
      <c r="G18" s="161">
        <f>SUM(G3:G17)</f>
        <v>4</v>
      </c>
      <c r="H18" s="77"/>
      <c r="I18" s="161">
        <f>SUM(I3:I17)</f>
        <v>2.0500000000000003</v>
      </c>
      <c r="J18" s="77"/>
      <c r="K18" s="161">
        <f>SUM(K3:K17)</f>
        <v>4.6500000000000004</v>
      </c>
      <c r="L18" s="77"/>
      <c r="M18" s="77">
        <f>SUM(M5:M17)</f>
        <v>0</v>
      </c>
      <c r="N18" s="161">
        <f>SUM(N3:N17)</f>
        <v>19.989999999999998</v>
      </c>
    </row>
    <row r="19" spans="1:14" x14ac:dyDescent="0.3">
      <c r="A19" s="28"/>
      <c r="B19" s="3"/>
      <c r="C19" s="3" t="s">
        <v>9</v>
      </c>
      <c r="D19" s="28"/>
      <c r="E19" s="28"/>
      <c r="F19" s="29"/>
      <c r="G19" s="28"/>
      <c r="H19" s="28"/>
      <c r="I19" s="28"/>
      <c r="J19" s="63"/>
      <c r="K19" s="28"/>
      <c r="L19" s="28"/>
      <c r="M19" s="28"/>
      <c r="N19" s="28"/>
    </row>
    <row r="20" spans="1:14" x14ac:dyDescent="0.3">
      <c r="A20" s="28"/>
      <c r="B20" s="3"/>
      <c r="C20" s="3" t="s">
        <v>12</v>
      </c>
      <c r="D20" s="28"/>
      <c r="E20" s="67" t="s">
        <v>155</v>
      </c>
      <c r="F20" s="29"/>
      <c r="G20" s="28"/>
      <c r="H20" s="28" t="s">
        <v>45</v>
      </c>
      <c r="I20" s="28"/>
      <c r="J20" s="63"/>
      <c r="K20" s="65"/>
      <c r="L20" s="65"/>
      <c r="M20" s="65">
        <f>N18*4.33</f>
        <v>86.556699999999992</v>
      </c>
      <c r="N20" s="28"/>
    </row>
    <row r="21" spans="1:14" x14ac:dyDescent="0.3">
      <c r="A21" s="28"/>
      <c r="C21" s="28" t="s">
        <v>10</v>
      </c>
      <c r="D21" s="28"/>
      <c r="F21" s="222"/>
      <c r="G21" s="222"/>
      <c r="H21" s="222"/>
      <c r="I21" s="66"/>
      <c r="J21" s="28"/>
      <c r="K21" s="28"/>
      <c r="L21" s="28"/>
      <c r="M21" s="28"/>
      <c r="N21" s="28"/>
    </row>
    <row r="22" spans="1:14" x14ac:dyDescent="0.3">
      <c r="F22" t="s">
        <v>163</v>
      </c>
    </row>
    <row r="27" spans="1:14" x14ac:dyDescent="0.3">
      <c r="F27" t="s">
        <v>156</v>
      </c>
    </row>
  </sheetData>
  <mergeCells count="1">
    <mergeCell ref="F21:H21"/>
  </mergeCells>
  <pageMargins left="0" right="0" top="0" bottom="0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19"/>
    </sheetView>
  </sheetViews>
  <sheetFormatPr baseColWidth="10" defaultRowHeight="14.4" x14ac:dyDescent="0.3"/>
  <cols>
    <col min="1" max="1" width="7.6640625" customWidth="1"/>
    <col min="3" max="3" width="7.5546875" customWidth="1"/>
    <col min="5" max="5" width="8.44140625" customWidth="1"/>
    <col min="7" max="7" width="8" customWidth="1"/>
    <col min="9" max="9" width="7.6640625" customWidth="1"/>
    <col min="11" max="11" width="6.88671875" customWidth="1"/>
    <col min="12" max="12" width="7.6640625" customWidth="1"/>
    <col min="13" max="13" width="5.6640625" customWidth="1"/>
    <col min="14" max="14" width="8.1093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17" t="s">
        <v>141</v>
      </c>
      <c r="C3" s="104"/>
      <c r="D3" s="217" t="s">
        <v>141</v>
      </c>
      <c r="E3" s="104"/>
      <c r="F3" s="217" t="s">
        <v>141</v>
      </c>
      <c r="G3" s="51"/>
      <c r="H3" s="217" t="s">
        <v>141</v>
      </c>
      <c r="I3" s="182"/>
      <c r="J3" s="217" t="s">
        <v>141</v>
      </c>
      <c r="K3" s="104"/>
      <c r="L3" s="175"/>
      <c r="M3" s="34"/>
      <c r="N3" s="104"/>
    </row>
    <row r="4" spans="1:14" ht="36.6" x14ac:dyDescent="0.3">
      <c r="A4" s="36">
        <v>40</v>
      </c>
      <c r="B4" s="70" t="s">
        <v>142</v>
      </c>
      <c r="C4" s="106">
        <v>1.85</v>
      </c>
      <c r="D4" s="183" t="s">
        <v>143</v>
      </c>
      <c r="E4" s="193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106">
        <v>1.85</v>
      </c>
      <c r="L4" s="37"/>
      <c r="M4" s="37"/>
      <c r="N4" s="106">
        <f>C4+E4+G4+I4+K4+M4</f>
        <v>9.23</v>
      </c>
    </row>
    <row r="5" spans="1:14" x14ac:dyDescent="0.3">
      <c r="A5" s="165"/>
      <c r="B5" s="97" t="s">
        <v>125</v>
      </c>
      <c r="C5" s="78"/>
      <c r="D5" s="97"/>
      <c r="E5" s="162"/>
      <c r="F5" s="97" t="s">
        <v>125</v>
      </c>
      <c r="G5" s="90"/>
      <c r="H5" s="97"/>
      <c r="I5" s="56"/>
      <c r="J5" s="97" t="s">
        <v>125</v>
      </c>
      <c r="K5" s="78"/>
      <c r="L5" s="50"/>
      <c r="M5" s="56"/>
      <c r="N5" s="78"/>
    </row>
    <row r="6" spans="1:14" x14ac:dyDescent="0.3">
      <c r="A6" s="168">
        <v>11.39</v>
      </c>
      <c r="B6" s="1" t="s">
        <v>28</v>
      </c>
      <c r="C6" s="80">
        <v>1.51</v>
      </c>
      <c r="D6" s="1"/>
      <c r="E6" s="221"/>
      <c r="F6" s="1" t="s">
        <v>27</v>
      </c>
      <c r="G6" s="10">
        <v>0.56000000000000005</v>
      </c>
      <c r="H6" s="1"/>
      <c r="I6" s="2"/>
      <c r="J6" s="1" t="s">
        <v>27</v>
      </c>
      <c r="K6" s="80">
        <v>0.56000000000000005</v>
      </c>
      <c r="L6" s="1"/>
      <c r="M6" s="2"/>
      <c r="N6" s="80">
        <f>C6+E6+G6+I6+K6+M6</f>
        <v>2.6300000000000003</v>
      </c>
    </row>
    <row r="7" spans="1:14" x14ac:dyDescent="0.3">
      <c r="A7" s="54"/>
      <c r="B7" s="56" t="s">
        <v>186</v>
      </c>
      <c r="C7" s="78"/>
      <c r="D7" s="56" t="s">
        <v>186</v>
      </c>
      <c r="E7" s="78"/>
      <c r="F7" s="56" t="s">
        <v>186</v>
      </c>
      <c r="G7" s="78"/>
      <c r="H7" s="56" t="s">
        <v>186</v>
      </c>
      <c r="I7" s="78"/>
      <c r="J7" s="56" t="s">
        <v>186</v>
      </c>
      <c r="K7" s="78"/>
      <c r="L7" s="127"/>
      <c r="M7" s="127"/>
      <c r="N7" s="78"/>
    </row>
    <row r="8" spans="1:14" x14ac:dyDescent="0.3">
      <c r="A8" s="57">
        <v>13.94</v>
      </c>
      <c r="B8" s="96" t="s">
        <v>27</v>
      </c>
      <c r="C8" s="116">
        <v>0.5</v>
      </c>
      <c r="D8" s="96" t="s">
        <v>40</v>
      </c>
      <c r="E8" s="116">
        <v>0.33</v>
      </c>
      <c r="F8" s="96" t="s">
        <v>28</v>
      </c>
      <c r="G8" s="116">
        <v>1.56</v>
      </c>
      <c r="H8" s="96" t="s">
        <v>40</v>
      </c>
      <c r="I8" s="116">
        <v>0.33</v>
      </c>
      <c r="J8" s="96" t="s">
        <v>40</v>
      </c>
      <c r="K8" s="116">
        <v>0.5</v>
      </c>
      <c r="L8" s="82"/>
      <c r="M8" s="82"/>
      <c r="N8" s="80">
        <f>C8+E8+G8+I8+K8</f>
        <v>3.22</v>
      </c>
    </row>
    <row r="9" spans="1:14" ht="20.399999999999999" x14ac:dyDescent="0.3">
      <c r="A9" s="54"/>
      <c r="B9" s="130" t="s">
        <v>187</v>
      </c>
      <c r="C9" s="209"/>
      <c r="D9" s="130"/>
      <c r="E9" s="210"/>
      <c r="F9" s="130" t="s">
        <v>188</v>
      </c>
      <c r="G9" s="211"/>
      <c r="H9" s="130"/>
      <c r="I9" s="211"/>
      <c r="J9" s="130" t="s">
        <v>189</v>
      </c>
      <c r="K9" s="211"/>
      <c r="L9" s="130"/>
      <c r="M9" s="127"/>
      <c r="N9" s="78"/>
    </row>
    <row r="10" spans="1:14" x14ac:dyDescent="0.3">
      <c r="A10" s="57">
        <v>17.32</v>
      </c>
      <c r="B10" s="132" t="s">
        <v>28</v>
      </c>
      <c r="C10" s="105">
        <v>1.75</v>
      </c>
      <c r="D10" s="132"/>
      <c r="E10" s="212"/>
      <c r="F10" s="132" t="s">
        <v>40</v>
      </c>
      <c r="G10" s="213">
        <v>0.5</v>
      </c>
      <c r="H10" s="132"/>
      <c r="I10" s="213"/>
      <c r="J10" s="132" t="s">
        <v>28</v>
      </c>
      <c r="K10" s="213">
        <v>1.75</v>
      </c>
      <c r="L10" s="132"/>
      <c r="M10" s="82"/>
      <c r="N10" s="80">
        <f>C10+G10+K10</f>
        <v>4</v>
      </c>
    </row>
    <row r="11" spans="1:14" x14ac:dyDescent="0.3">
      <c r="A11" s="78"/>
      <c r="B11" s="130" t="s">
        <v>190</v>
      </c>
      <c r="C11" s="78"/>
      <c r="D11" s="214"/>
      <c r="E11" s="78"/>
      <c r="F11" s="130" t="s">
        <v>190</v>
      </c>
      <c r="G11" s="78"/>
      <c r="H11" s="214"/>
      <c r="I11" s="78"/>
      <c r="J11" s="130" t="s">
        <v>190</v>
      </c>
      <c r="K11" s="78"/>
      <c r="L11" s="214"/>
      <c r="M11" s="56"/>
      <c r="N11" s="78"/>
    </row>
    <row r="12" spans="1:14" ht="31.8" x14ac:dyDescent="0.3">
      <c r="A12" s="80">
        <v>7</v>
      </c>
      <c r="B12" s="1" t="s">
        <v>40</v>
      </c>
      <c r="C12" s="80">
        <v>0.33</v>
      </c>
      <c r="D12" s="2"/>
      <c r="E12" s="105"/>
      <c r="F12" s="1" t="s">
        <v>191</v>
      </c>
      <c r="G12" s="80">
        <v>0.95</v>
      </c>
      <c r="H12" s="1"/>
      <c r="I12" s="80"/>
      <c r="J12" s="1" t="s">
        <v>40</v>
      </c>
      <c r="K12" s="80">
        <v>0.33</v>
      </c>
      <c r="L12" s="2"/>
      <c r="M12" s="2"/>
      <c r="N12" s="80">
        <f>C12+E12+G12+I12+K12+M12</f>
        <v>1.61</v>
      </c>
    </row>
    <row r="13" spans="1:14" x14ac:dyDescent="0.3">
      <c r="A13" s="116"/>
      <c r="B13" s="218"/>
      <c r="C13" s="116"/>
      <c r="D13" s="96"/>
      <c r="E13" s="219"/>
      <c r="F13" s="218"/>
      <c r="G13" s="116"/>
      <c r="H13" s="218"/>
      <c r="I13" s="116"/>
      <c r="J13" s="218" t="s">
        <v>197</v>
      </c>
      <c r="K13" s="116"/>
      <c r="L13" s="96"/>
      <c r="M13" s="96"/>
      <c r="N13" s="116"/>
    </row>
    <row r="14" spans="1:14" ht="62.4" x14ac:dyDescent="0.3">
      <c r="A14" s="116">
        <v>1</v>
      </c>
      <c r="B14" s="218"/>
      <c r="C14" s="116"/>
      <c r="D14" s="96"/>
      <c r="E14" s="219"/>
      <c r="F14" s="218"/>
      <c r="G14" s="116"/>
      <c r="H14" s="218"/>
      <c r="I14" s="116"/>
      <c r="J14" s="218" t="s">
        <v>198</v>
      </c>
      <c r="K14" s="116">
        <v>0.23</v>
      </c>
      <c r="L14" s="96"/>
      <c r="M14" s="96"/>
      <c r="N14" s="116">
        <v>0.23</v>
      </c>
    </row>
    <row r="15" spans="1:14" x14ac:dyDescent="0.3">
      <c r="A15" s="76"/>
      <c r="B15" s="76"/>
      <c r="C15" s="159"/>
      <c r="D15" s="76"/>
      <c r="E15" s="159"/>
      <c r="F15" s="76"/>
      <c r="G15" s="159"/>
      <c r="H15" s="76"/>
      <c r="I15" s="159"/>
      <c r="J15" s="76"/>
      <c r="K15" s="159"/>
      <c r="L15" s="76"/>
      <c r="M15" s="76"/>
      <c r="N15" s="159"/>
    </row>
    <row r="16" spans="1:14" x14ac:dyDescent="0.3">
      <c r="A16" s="87">
        <f>SUM(A3:A15)</f>
        <v>90.65</v>
      </c>
      <c r="B16" s="77"/>
      <c r="C16" s="161">
        <f>SUM(C3:C15)</f>
        <v>5.94</v>
      </c>
      <c r="D16" s="77"/>
      <c r="E16" s="161">
        <f>SUM(E3:E15)</f>
        <v>2.17</v>
      </c>
      <c r="F16" s="77"/>
      <c r="G16" s="161">
        <f>SUM(G3:G15)</f>
        <v>5.4200000000000008</v>
      </c>
      <c r="H16" s="77"/>
      <c r="I16" s="161">
        <f>SUM(I3:I15)</f>
        <v>2.17</v>
      </c>
      <c r="J16" s="77"/>
      <c r="K16" s="161">
        <f>SUM(K3:K15)</f>
        <v>5.2200000000000006</v>
      </c>
      <c r="L16" s="77"/>
      <c r="M16" s="77">
        <f>SUM(M4:M15)</f>
        <v>0</v>
      </c>
      <c r="N16" s="161">
        <f>SUM(N3:N15)</f>
        <v>20.92</v>
      </c>
    </row>
    <row r="17" spans="1:14" x14ac:dyDescent="0.3">
      <c r="A17" s="28"/>
      <c r="B17" s="3"/>
      <c r="C17" s="3" t="s">
        <v>9</v>
      </c>
      <c r="D17" s="28"/>
      <c r="E17" s="28"/>
      <c r="F17" s="29"/>
      <c r="G17" s="28"/>
      <c r="H17" s="28"/>
      <c r="I17" s="28"/>
      <c r="J17" s="63"/>
      <c r="K17" s="28"/>
      <c r="L17" s="28"/>
      <c r="M17" s="28"/>
      <c r="N17" s="28"/>
    </row>
    <row r="18" spans="1:14" x14ac:dyDescent="0.3">
      <c r="A18" s="28"/>
      <c r="B18" s="3"/>
      <c r="C18" s="3" t="s">
        <v>12</v>
      </c>
      <c r="D18" s="28"/>
      <c r="E18" s="67">
        <v>44896</v>
      </c>
      <c r="F18" s="29"/>
      <c r="G18" s="28"/>
      <c r="H18" s="28" t="s">
        <v>45</v>
      </c>
      <c r="I18" s="28"/>
      <c r="J18" s="63"/>
      <c r="K18" s="65"/>
      <c r="L18" s="65"/>
      <c r="M18" s="65">
        <f>N16*4.33</f>
        <v>90.583600000000004</v>
      </c>
      <c r="N18" s="28"/>
    </row>
    <row r="19" spans="1:14" x14ac:dyDescent="0.3">
      <c r="A19" s="28"/>
      <c r="C19" s="28" t="s">
        <v>10</v>
      </c>
      <c r="D19" s="28"/>
      <c r="F19" s="222"/>
      <c r="G19" s="222"/>
      <c r="H19" s="222"/>
      <c r="I19" s="66"/>
      <c r="J19" s="28"/>
      <c r="K19" s="28"/>
      <c r="L19" s="28"/>
      <c r="M19" s="28"/>
      <c r="N19" s="28"/>
    </row>
  </sheetData>
  <mergeCells count="1">
    <mergeCell ref="F19:H19"/>
  </mergeCells>
  <pageMargins left="0.7" right="0.7" top="0.75" bottom="0.75" header="0.3" footer="0.3"/>
  <pageSetup paperSize="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sqref="A1:N22"/>
    </sheetView>
  </sheetViews>
  <sheetFormatPr baseColWidth="10" defaultRowHeight="14.4" x14ac:dyDescent="0.3"/>
  <cols>
    <col min="1" max="1" width="6.44140625" customWidth="1"/>
    <col min="2" max="2" width="14.5546875" customWidth="1"/>
    <col min="3" max="3" width="7.5546875" customWidth="1"/>
    <col min="4" max="4" width="16.5546875" customWidth="1"/>
    <col min="5" max="5" width="6.44140625" customWidth="1"/>
    <col min="6" max="6" width="14.33203125" customWidth="1"/>
    <col min="7" max="7" width="6" customWidth="1"/>
    <col min="8" max="8" width="15.44140625" customWidth="1"/>
    <col min="9" max="9" width="5.44140625" customWidth="1"/>
    <col min="10" max="10" width="14.5546875" customWidth="1"/>
    <col min="11" max="11" width="6" customWidth="1"/>
    <col min="12" max="12" width="7.109375" customWidth="1"/>
    <col min="13" max="13" width="6.6640625" customWidth="1"/>
    <col min="14" max="14" width="7.66406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86" t="s">
        <v>141</v>
      </c>
      <c r="C3" s="34"/>
      <c r="D3" s="186" t="s">
        <v>141</v>
      </c>
      <c r="E3" s="34"/>
      <c r="F3" s="186" t="s">
        <v>141</v>
      </c>
      <c r="G3" s="51"/>
      <c r="H3" s="186" t="s">
        <v>141</v>
      </c>
      <c r="I3" s="182"/>
      <c r="J3" s="186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34">
        <v>6</v>
      </c>
      <c r="B9" s="187"/>
      <c r="C9" s="51"/>
      <c r="D9" s="188" t="s">
        <v>97</v>
      </c>
      <c r="E9" s="104"/>
      <c r="F9" s="35"/>
      <c r="G9" s="104"/>
      <c r="H9" s="188" t="s">
        <v>97</v>
      </c>
      <c r="I9" s="189"/>
      <c r="J9" s="188" t="s">
        <v>97</v>
      </c>
      <c r="K9" s="104"/>
      <c r="L9" s="34"/>
      <c r="M9" s="34"/>
      <c r="N9" s="51"/>
    </row>
    <row r="10" spans="1:14" x14ac:dyDescent="0.3">
      <c r="A10" s="37"/>
      <c r="B10" s="37"/>
      <c r="C10" s="52"/>
      <c r="D10" s="39" t="s">
        <v>28</v>
      </c>
      <c r="E10" s="106">
        <v>0.88</v>
      </c>
      <c r="F10" s="39"/>
      <c r="G10" s="106"/>
      <c r="H10" s="37" t="s">
        <v>27</v>
      </c>
      <c r="I10" s="106">
        <v>0.26</v>
      </c>
      <c r="J10" s="39" t="s">
        <v>27</v>
      </c>
      <c r="K10" s="106">
        <v>0.25</v>
      </c>
      <c r="L10" s="37"/>
      <c r="M10" s="37"/>
      <c r="N10" s="52">
        <f>E10+I10+K10</f>
        <v>1.3900000000000001</v>
      </c>
    </row>
    <row r="11" spans="1:14" x14ac:dyDescent="0.3">
      <c r="A11" s="34">
        <v>6</v>
      </c>
      <c r="B11" s="28"/>
      <c r="C11" s="51"/>
      <c r="D11" s="142" t="s">
        <v>98</v>
      </c>
      <c r="E11" s="104"/>
      <c r="F11" s="35"/>
      <c r="G11" s="104"/>
      <c r="H11" s="142" t="s">
        <v>98</v>
      </c>
      <c r="I11" s="189"/>
      <c r="J11" s="142" t="s">
        <v>98</v>
      </c>
      <c r="K11" s="104"/>
      <c r="L11" s="34"/>
      <c r="M11" s="34"/>
      <c r="N11" s="51"/>
    </row>
    <row r="12" spans="1:14" x14ac:dyDescent="0.3">
      <c r="A12" s="37"/>
      <c r="B12" s="37"/>
      <c r="C12" s="52"/>
      <c r="D12" s="39" t="s">
        <v>28</v>
      </c>
      <c r="E12" s="106">
        <v>0.88</v>
      </c>
      <c r="F12" s="39"/>
      <c r="G12" s="106"/>
      <c r="H12" s="37" t="s">
        <v>27</v>
      </c>
      <c r="I12" s="106">
        <v>0.26</v>
      </c>
      <c r="J12" s="39" t="s">
        <v>27</v>
      </c>
      <c r="K12" s="106">
        <v>0.25</v>
      </c>
      <c r="L12" s="37"/>
      <c r="M12" s="37"/>
      <c r="N12" s="52">
        <f>E12+I12+K12</f>
        <v>1.3900000000000001</v>
      </c>
    </row>
    <row r="13" spans="1:14" x14ac:dyDescent="0.3">
      <c r="A13" s="34">
        <v>6</v>
      </c>
      <c r="B13" s="28"/>
      <c r="C13" s="51"/>
      <c r="D13" s="142" t="s">
        <v>99</v>
      </c>
      <c r="E13" s="104"/>
      <c r="F13" s="35"/>
      <c r="G13" s="104"/>
      <c r="H13" s="142" t="s">
        <v>99</v>
      </c>
      <c r="I13" s="189"/>
      <c r="J13" s="142" t="s">
        <v>99</v>
      </c>
      <c r="K13" s="104"/>
      <c r="L13" s="34"/>
      <c r="M13" s="34"/>
      <c r="N13" s="51"/>
    </row>
    <row r="14" spans="1:14" x14ac:dyDescent="0.3">
      <c r="A14" s="37"/>
      <c r="B14" s="37"/>
      <c r="C14" s="52"/>
      <c r="D14" s="39" t="s">
        <v>27</v>
      </c>
      <c r="E14" s="106">
        <v>0.26</v>
      </c>
      <c r="F14" s="39"/>
      <c r="G14" s="106"/>
      <c r="H14" s="37" t="s">
        <v>28</v>
      </c>
      <c r="I14" s="106">
        <v>0.88</v>
      </c>
      <c r="J14" s="39" t="s">
        <v>27</v>
      </c>
      <c r="K14" s="106">
        <v>0.25</v>
      </c>
      <c r="L14" s="37"/>
      <c r="M14" s="37"/>
      <c r="N14" s="52">
        <f>E14+I14+K14</f>
        <v>1.3900000000000001</v>
      </c>
    </row>
    <row r="15" spans="1:14" x14ac:dyDescent="0.3">
      <c r="A15" s="34">
        <v>6</v>
      </c>
      <c r="B15" s="28"/>
      <c r="C15" s="51"/>
      <c r="D15" s="142" t="s">
        <v>100</v>
      </c>
      <c r="E15" s="104"/>
      <c r="F15" s="35"/>
      <c r="G15" s="104"/>
      <c r="H15" s="142" t="s">
        <v>100</v>
      </c>
      <c r="I15" s="189"/>
      <c r="J15" s="142" t="s">
        <v>100</v>
      </c>
      <c r="K15" s="104"/>
      <c r="L15" s="34"/>
      <c r="M15" s="34"/>
      <c r="N15" s="51"/>
    </row>
    <row r="16" spans="1:14" x14ac:dyDescent="0.3">
      <c r="A16" s="37"/>
      <c r="B16" s="37"/>
      <c r="C16" s="52"/>
      <c r="D16" s="39" t="s">
        <v>27</v>
      </c>
      <c r="E16" s="106">
        <v>0.26</v>
      </c>
      <c r="F16" s="39"/>
      <c r="G16" s="106"/>
      <c r="H16" s="37" t="s">
        <v>28</v>
      </c>
      <c r="I16" s="106">
        <v>0.88</v>
      </c>
      <c r="J16" s="39" t="s">
        <v>27</v>
      </c>
      <c r="K16" s="106">
        <v>0.25</v>
      </c>
      <c r="L16" s="37"/>
      <c r="M16" s="37"/>
      <c r="N16" s="52">
        <f>E16+I16+K16</f>
        <v>1.3900000000000001</v>
      </c>
    </row>
    <row r="17" spans="1:14" x14ac:dyDescent="0.3">
      <c r="A17" s="76"/>
      <c r="B17" s="76"/>
      <c r="C17" s="159"/>
      <c r="D17" s="76"/>
      <c r="E17" s="159"/>
      <c r="F17" s="76"/>
      <c r="G17" s="159"/>
      <c r="H17" s="76"/>
      <c r="I17" s="159"/>
      <c r="J17" s="76"/>
      <c r="K17" s="159"/>
      <c r="L17" s="76"/>
      <c r="M17" s="76"/>
      <c r="N17" s="159"/>
    </row>
    <row r="18" spans="1:14" x14ac:dyDescent="0.3">
      <c r="A18" s="87">
        <f>SUM(A3:A17)</f>
        <v>81.39</v>
      </c>
      <c r="B18" s="77"/>
      <c r="C18" s="161">
        <f>SUM(C3:C17)</f>
        <v>3.6100000000000003</v>
      </c>
      <c r="D18" s="77"/>
      <c r="E18" s="161">
        <f>SUM(E3:E17)</f>
        <v>4.12</v>
      </c>
      <c r="F18" s="77"/>
      <c r="G18" s="161">
        <f>SUM(G3:G17)</f>
        <v>3.29</v>
      </c>
      <c r="H18" s="77"/>
      <c r="I18" s="161">
        <f>SUM(I3:I17)</f>
        <v>4.12</v>
      </c>
      <c r="J18" s="77"/>
      <c r="K18" s="161">
        <f>SUM(K3:K17)</f>
        <v>3.66</v>
      </c>
      <c r="L18" s="77"/>
      <c r="M18" s="77">
        <f>SUM(M5:M17)</f>
        <v>0</v>
      </c>
      <c r="N18" s="161">
        <f>SUM(N3:N17)</f>
        <v>18.800000000000004</v>
      </c>
    </row>
    <row r="19" spans="1:14" x14ac:dyDescent="0.3">
      <c r="A19" s="28"/>
      <c r="B19" s="3"/>
      <c r="C19" s="3" t="s">
        <v>9</v>
      </c>
      <c r="D19" s="28"/>
      <c r="E19" s="28"/>
      <c r="F19" s="29"/>
      <c r="G19" s="28"/>
      <c r="H19" s="28"/>
      <c r="I19" s="28"/>
      <c r="J19" s="63"/>
      <c r="K19" s="28"/>
      <c r="L19" s="28"/>
      <c r="M19" s="28"/>
      <c r="N19" s="28"/>
    </row>
    <row r="20" spans="1:14" x14ac:dyDescent="0.3">
      <c r="A20" s="28"/>
      <c r="B20" s="3"/>
      <c r="C20" s="3" t="s">
        <v>12</v>
      </c>
      <c r="D20" s="28"/>
      <c r="E20" s="67" t="s">
        <v>151</v>
      </c>
      <c r="F20" s="29"/>
      <c r="G20" s="28"/>
      <c r="H20" s="28" t="s">
        <v>45</v>
      </c>
      <c r="I20" s="28"/>
      <c r="J20" s="63"/>
      <c r="K20" s="65"/>
      <c r="L20" s="65"/>
      <c r="M20" s="65">
        <f>N18*4.33</f>
        <v>81.404000000000025</v>
      </c>
      <c r="N20" s="28"/>
    </row>
    <row r="21" spans="1:14" x14ac:dyDescent="0.3">
      <c r="A21" s="28"/>
      <c r="C21" s="28" t="s">
        <v>10</v>
      </c>
      <c r="D21" s="28"/>
      <c r="F21" s="222"/>
      <c r="G21" s="222"/>
      <c r="H21" s="222"/>
      <c r="I21" s="66"/>
      <c r="J21" s="28"/>
      <c r="K21" s="28"/>
      <c r="L21" s="28"/>
      <c r="M21" s="28"/>
      <c r="N21" s="28"/>
    </row>
    <row r="22" spans="1:14" x14ac:dyDescent="0.3">
      <c r="F22" t="s">
        <v>152</v>
      </c>
    </row>
  </sheetData>
  <mergeCells count="1">
    <mergeCell ref="F21:H21"/>
  </mergeCells>
  <pageMargins left="0" right="0" top="0" bottom="0" header="0" footer="0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sqref="A1:O16"/>
    </sheetView>
  </sheetViews>
  <sheetFormatPr baseColWidth="10" defaultRowHeight="14.4" x14ac:dyDescent="0.3"/>
  <cols>
    <col min="1" max="1" width="7.6640625" customWidth="1"/>
    <col min="2" max="2" width="13.5546875" customWidth="1"/>
    <col min="3" max="3" width="7.33203125" customWidth="1"/>
    <col min="5" max="5" width="5.5546875" customWidth="1"/>
    <col min="6" max="6" width="13.44140625" customWidth="1"/>
    <col min="7" max="7" width="6.6640625" customWidth="1"/>
    <col min="9" max="9" width="6.44140625" customWidth="1"/>
    <col min="10" max="10" width="13.6640625" customWidth="1"/>
    <col min="11" max="12" width="8.109375" customWidth="1"/>
    <col min="13" max="13" width="5.6640625" customWidth="1"/>
    <col min="14" max="14" width="6.88671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85" t="s">
        <v>141</v>
      </c>
      <c r="C3" s="34"/>
      <c r="D3" s="185" t="s">
        <v>141</v>
      </c>
      <c r="E3" s="34"/>
      <c r="F3" s="185" t="s">
        <v>141</v>
      </c>
      <c r="G3" s="51"/>
      <c r="H3" s="185" t="s">
        <v>141</v>
      </c>
      <c r="I3" s="182"/>
      <c r="J3" s="185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76"/>
      <c r="B9" s="76"/>
      <c r="C9" s="159"/>
      <c r="D9" s="76"/>
      <c r="E9" s="159"/>
      <c r="F9" s="76"/>
      <c r="G9" s="159"/>
      <c r="H9" s="76"/>
      <c r="I9" s="159"/>
      <c r="J9" s="76"/>
      <c r="K9" s="159"/>
      <c r="L9" s="76"/>
      <c r="M9" s="76"/>
      <c r="N9" s="159"/>
    </row>
    <row r="10" spans="1:14" x14ac:dyDescent="0.3">
      <c r="A10" s="87">
        <f>SUM(A3:A9)</f>
        <v>57.39</v>
      </c>
      <c r="B10" s="77"/>
      <c r="C10" s="161">
        <f>SUM(C3:C9)</f>
        <v>3.6100000000000003</v>
      </c>
      <c r="D10" s="77"/>
      <c r="E10" s="161">
        <f>SUM(E3:E9)</f>
        <v>1.84</v>
      </c>
      <c r="F10" s="77"/>
      <c r="G10" s="161">
        <f>SUM(G3:G9)</f>
        <v>3.29</v>
      </c>
      <c r="H10" s="77"/>
      <c r="I10" s="161">
        <f>SUM(I3:I9)</f>
        <v>1.84</v>
      </c>
      <c r="J10" s="77"/>
      <c r="K10" s="161">
        <f>SUM(K3:K9)</f>
        <v>2.66</v>
      </c>
      <c r="L10" s="77"/>
      <c r="M10" s="77">
        <f>SUM(M5:M9)</f>
        <v>0</v>
      </c>
      <c r="N10" s="161">
        <f>SUM(N3:N9)</f>
        <v>13.240000000000002</v>
      </c>
    </row>
    <row r="11" spans="1:14" x14ac:dyDescent="0.3">
      <c r="A11" s="28"/>
      <c r="B11" s="3"/>
      <c r="C11" s="3" t="s">
        <v>9</v>
      </c>
      <c r="D11" s="28"/>
      <c r="E11" s="28"/>
      <c r="F11" s="29"/>
      <c r="G11" s="28"/>
      <c r="H11" s="28"/>
      <c r="I11" s="28"/>
      <c r="J11" s="63"/>
      <c r="K11" s="28"/>
      <c r="L11" s="28"/>
      <c r="M11" s="28"/>
      <c r="N11" s="28"/>
    </row>
    <row r="12" spans="1:14" x14ac:dyDescent="0.3">
      <c r="A12" s="28"/>
      <c r="B12" s="3"/>
      <c r="C12" s="3" t="s">
        <v>12</v>
      </c>
      <c r="D12" s="28"/>
      <c r="E12" s="67" t="s">
        <v>150</v>
      </c>
      <c r="F12" s="29"/>
      <c r="G12" s="28"/>
      <c r="H12" s="28" t="s">
        <v>45</v>
      </c>
      <c r="I12" s="28"/>
      <c r="J12" s="63"/>
      <c r="K12" s="65"/>
      <c r="L12" s="65"/>
      <c r="M12" s="65">
        <f>N10*4.33</f>
        <v>57.329200000000007</v>
      </c>
      <c r="N12" s="28"/>
    </row>
    <row r="13" spans="1:14" x14ac:dyDescent="0.3">
      <c r="A13" s="28"/>
      <c r="C13" s="28" t="s">
        <v>10</v>
      </c>
      <c r="D13" s="28"/>
      <c r="F13" s="222"/>
      <c r="G13" s="222"/>
      <c r="H13" s="222"/>
      <c r="I13" s="66"/>
      <c r="J13" s="28"/>
      <c r="K13" s="28"/>
      <c r="L13" s="28"/>
      <c r="M13" s="28"/>
      <c r="N13" s="28"/>
    </row>
  </sheetData>
  <mergeCells count="1">
    <mergeCell ref="F13:H13"/>
  </mergeCells>
  <pageMargins left="0.7" right="0.7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workbookViewId="0">
      <selection sqref="A1:N21"/>
    </sheetView>
  </sheetViews>
  <sheetFormatPr baseColWidth="10" defaultRowHeight="14.4" x14ac:dyDescent="0.3"/>
  <cols>
    <col min="1" max="1" width="8.88671875" customWidth="1"/>
    <col min="2" max="2" width="12.6640625" customWidth="1"/>
    <col min="3" max="3" width="6.88671875" customWidth="1"/>
    <col min="4" max="4" width="13.33203125" customWidth="1"/>
    <col min="5" max="5" width="6.44140625" customWidth="1"/>
    <col min="6" max="6" width="13.33203125" customWidth="1"/>
    <col min="7" max="7" width="6.109375" customWidth="1"/>
    <col min="9" max="9" width="5.6640625" customWidth="1"/>
    <col min="10" max="10" width="14" customWidth="1"/>
    <col min="11" max="11" width="5.6640625" customWidth="1"/>
    <col min="12" max="12" width="6.88671875" customWidth="1"/>
    <col min="13" max="13" width="5.6640625" customWidth="1"/>
    <col min="14" max="14" width="7.332031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84" t="s">
        <v>141</v>
      </c>
      <c r="C3" s="34"/>
      <c r="D3" s="184" t="s">
        <v>141</v>
      </c>
      <c r="E3" s="34"/>
      <c r="F3" s="184" t="s">
        <v>141</v>
      </c>
      <c r="G3" s="51"/>
      <c r="H3" s="184" t="s">
        <v>141</v>
      </c>
      <c r="I3" s="182"/>
      <c r="J3" s="184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32"/>
      <c r="B9" s="72" t="s">
        <v>108</v>
      </c>
      <c r="C9" s="35"/>
      <c r="D9" s="72"/>
      <c r="E9" s="35"/>
      <c r="F9" s="72" t="s">
        <v>108</v>
      </c>
      <c r="G9" s="34"/>
      <c r="H9" s="72"/>
      <c r="I9" s="34"/>
      <c r="J9" s="35" t="s">
        <v>108</v>
      </c>
      <c r="K9" s="34"/>
      <c r="L9" s="35"/>
      <c r="M9" s="34"/>
      <c r="N9" s="34"/>
    </row>
    <row r="10" spans="1:14" x14ac:dyDescent="0.3">
      <c r="A10" s="36">
        <v>8</v>
      </c>
      <c r="B10" s="70" t="s">
        <v>40</v>
      </c>
      <c r="C10" s="39">
        <v>0.33</v>
      </c>
      <c r="D10" s="70"/>
      <c r="E10" s="39"/>
      <c r="F10" s="70" t="s">
        <v>28</v>
      </c>
      <c r="G10" s="37">
        <v>1.19</v>
      </c>
      <c r="H10" s="70"/>
      <c r="I10" s="37"/>
      <c r="J10" s="39" t="s">
        <v>27</v>
      </c>
      <c r="K10" s="37">
        <v>0.33</v>
      </c>
      <c r="L10" s="39"/>
      <c r="M10" s="37"/>
      <c r="N10" s="37">
        <f>C10+E10+G10+I10+K10+M10</f>
        <v>1.85</v>
      </c>
    </row>
    <row r="11" spans="1:14" x14ac:dyDescent="0.3">
      <c r="A11" s="34"/>
      <c r="B11" s="102"/>
      <c r="C11" s="78"/>
      <c r="D11" s="103" t="s">
        <v>74</v>
      </c>
      <c r="E11" s="78"/>
      <c r="F11" s="103"/>
      <c r="G11" s="78"/>
      <c r="H11" s="103"/>
      <c r="I11" s="78"/>
      <c r="J11" s="103" t="s">
        <v>74</v>
      </c>
      <c r="K11" s="78"/>
      <c r="L11" s="103"/>
      <c r="M11" s="34"/>
      <c r="N11" s="104"/>
    </row>
    <row r="12" spans="1:14" x14ac:dyDescent="0.3">
      <c r="A12" s="37">
        <v>6.75</v>
      </c>
      <c r="B12" s="39"/>
      <c r="C12" s="80"/>
      <c r="D12" s="2" t="s">
        <v>27</v>
      </c>
      <c r="E12" s="105">
        <v>0.33</v>
      </c>
      <c r="F12" s="1"/>
      <c r="G12" s="80"/>
      <c r="H12" s="1"/>
      <c r="I12" s="80"/>
      <c r="J12" s="1" t="s">
        <v>28</v>
      </c>
      <c r="K12" s="80">
        <v>1.23</v>
      </c>
      <c r="L12" s="1"/>
      <c r="M12" s="37"/>
      <c r="N12" s="106">
        <f>C12+E12+G12+I12+K12</f>
        <v>1.56</v>
      </c>
    </row>
    <row r="13" spans="1:14" x14ac:dyDescent="0.3">
      <c r="A13" s="107"/>
      <c r="B13" s="108"/>
      <c r="C13" s="109"/>
      <c r="D13" s="108" t="s">
        <v>75</v>
      </c>
      <c r="E13" s="110"/>
      <c r="F13" s="108"/>
      <c r="G13" s="109"/>
      <c r="H13" s="111"/>
      <c r="I13" s="109"/>
      <c r="J13" s="108" t="s">
        <v>76</v>
      </c>
      <c r="K13" s="109"/>
      <c r="L13" s="108"/>
      <c r="M13" s="112"/>
      <c r="N13" s="109"/>
    </row>
    <row r="14" spans="1:14" x14ac:dyDescent="0.3">
      <c r="A14" s="113">
        <v>6.01</v>
      </c>
      <c r="B14" s="114"/>
      <c r="C14" s="115"/>
      <c r="D14" s="114" t="s">
        <v>27</v>
      </c>
      <c r="E14" s="116">
        <v>0.33</v>
      </c>
      <c r="F14" s="114"/>
      <c r="G14" s="115"/>
      <c r="H14" s="117"/>
      <c r="I14" s="115"/>
      <c r="J14" s="114" t="s">
        <v>28</v>
      </c>
      <c r="K14" s="116">
        <v>1.06</v>
      </c>
      <c r="L14" s="114"/>
      <c r="M14" s="118"/>
      <c r="N14" s="119">
        <f>C14+E14+G14+I14+K14+M14</f>
        <v>1.3900000000000001</v>
      </c>
    </row>
    <row r="15" spans="1:14" ht="15.75" customHeight="1" x14ac:dyDescent="0.3">
      <c r="A15" s="56"/>
      <c r="B15" s="50"/>
      <c r="C15" s="78"/>
      <c r="D15" s="50" t="s">
        <v>77</v>
      </c>
      <c r="E15" s="78"/>
      <c r="F15" s="50"/>
      <c r="G15" s="78"/>
      <c r="H15" s="50"/>
      <c r="I15" s="78"/>
      <c r="J15" s="50" t="s">
        <v>77</v>
      </c>
      <c r="K15" s="78"/>
      <c r="L15" s="50"/>
      <c r="M15" s="97"/>
      <c r="N15" s="78"/>
    </row>
    <row r="16" spans="1:14" x14ac:dyDescent="0.3">
      <c r="A16" s="2">
        <v>4.21</v>
      </c>
      <c r="B16" s="1"/>
      <c r="C16" s="80"/>
      <c r="D16" s="1" t="s">
        <v>28</v>
      </c>
      <c r="E16" s="80">
        <v>0.64</v>
      </c>
      <c r="F16" s="1"/>
      <c r="G16" s="80"/>
      <c r="H16" s="1"/>
      <c r="I16" s="80"/>
      <c r="J16" s="1" t="s">
        <v>27</v>
      </c>
      <c r="K16" s="80">
        <v>0.33</v>
      </c>
      <c r="L16" s="1"/>
      <c r="M16" s="58"/>
      <c r="N16" s="80">
        <f>M16+K16+I16+G16+E16+C16</f>
        <v>0.97</v>
      </c>
    </row>
    <row r="17" spans="1:14" x14ac:dyDescent="0.3">
      <c r="A17" s="76"/>
      <c r="B17" s="76"/>
      <c r="C17" s="159"/>
      <c r="D17" s="76"/>
      <c r="E17" s="159"/>
      <c r="F17" s="76"/>
      <c r="G17" s="159"/>
      <c r="H17" s="76"/>
      <c r="I17" s="159"/>
      <c r="J17" s="76"/>
      <c r="K17" s="159"/>
      <c r="L17" s="76"/>
      <c r="M17" s="76"/>
      <c r="N17" s="159"/>
    </row>
    <row r="18" spans="1:14" x14ac:dyDescent="0.3">
      <c r="A18" s="87">
        <f>SUM(A3:A17)</f>
        <v>82.36</v>
      </c>
      <c r="B18" s="77"/>
      <c r="C18" s="161">
        <f>SUM(C3:C17)</f>
        <v>3.9400000000000004</v>
      </c>
      <c r="D18" s="77"/>
      <c r="E18" s="161">
        <f>SUM(E3:E17)</f>
        <v>3.14</v>
      </c>
      <c r="F18" s="77"/>
      <c r="G18" s="161">
        <f>SUM(G3:G17)</f>
        <v>4.4800000000000004</v>
      </c>
      <c r="H18" s="77"/>
      <c r="I18" s="161">
        <f>SUM(I3:I17)</f>
        <v>1.84</v>
      </c>
      <c r="J18" s="77"/>
      <c r="K18" s="161">
        <f>SUM(K3:K17)</f>
        <v>5.6100000000000012</v>
      </c>
      <c r="L18" s="77"/>
      <c r="M18" s="77">
        <f>SUM(M5:M17)</f>
        <v>0</v>
      </c>
      <c r="N18" s="161">
        <f>SUM(N3:N17)</f>
        <v>19.010000000000002</v>
      </c>
    </row>
    <row r="19" spans="1:14" x14ac:dyDescent="0.3">
      <c r="A19" s="28"/>
      <c r="B19" s="3"/>
      <c r="C19" s="3" t="s">
        <v>9</v>
      </c>
      <c r="D19" s="28"/>
      <c r="E19" s="28"/>
      <c r="F19" s="29"/>
      <c r="G19" s="28"/>
      <c r="H19" s="28"/>
      <c r="I19" s="28"/>
      <c r="J19" s="63"/>
      <c r="K19" s="28"/>
      <c r="L19" s="28"/>
      <c r="M19" s="28"/>
      <c r="N19" s="28"/>
    </row>
    <row r="20" spans="1:14" x14ac:dyDescent="0.3">
      <c r="A20" s="28"/>
      <c r="B20" s="3"/>
      <c r="C20" s="3" t="s">
        <v>12</v>
      </c>
      <c r="D20" s="28"/>
      <c r="E20" s="67" t="s">
        <v>149</v>
      </c>
      <c r="F20" s="29"/>
      <c r="G20" s="28"/>
      <c r="H20" s="28" t="s">
        <v>45</v>
      </c>
      <c r="I20" s="28"/>
      <c r="J20" s="63"/>
      <c r="K20" s="65"/>
      <c r="L20" s="65"/>
      <c r="M20" s="65">
        <f>N18*4.33</f>
        <v>82.313300000000012</v>
      </c>
      <c r="N20" s="28"/>
    </row>
    <row r="21" spans="1:14" x14ac:dyDescent="0.3">
      <c r="A21" s="28"/>
      <c r="C21" s="28" t="s">
        <v>10</v>
      </c>
      <c r="D21" s="28"/>
      <c r="F21" s="222"/>
      <c r="G21" s="222"/>
      <c r="H21" s="222"/>
      <c r="I21" s="66"/>
      <c r="J21" s="28"/>
      <c r="K21" s="28"/>
      <c r="L21" s="28"/>
      <c r="M21" s="28"/>
      <c r="N21" s="28"/>
    </row>
  </sheetData>
  <mergeCells count="1">
    <mergeCell ref="F21:H21"/>
  </mergeCells>
  <pageMargins left="0.7" right="0.7" top="0.75" bottom="0.75" header="0.3" footer="0.3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sqref="A1:N18"/>
    </sheetView>
  </sheetViews>
  <sheetFormatPr baseColWidth="10" defaultRowHeight="14.4" x14ac:dyDescent="0.3"/>
  <cols>
    <col min="1" max="1" width="6.5546875" customWidth="1"/>
    <col min="2" max="2" width="13.33203125" customWidth="1"/>
    <col min="3" max="3" width="6.5546875" customWidth="1"/>
    <col min="4" max="4" width="15.109375" customWidth="1"/>
    <col min="5" max="5" width="6.109375" customWidth="1"/>
    <col min="6" max="6" width="13.5546875" customWidth="1"/>
    <col min="7" max="7" width="6.33203125" customWidth="1"/>
    <col min="8" max="8" width="16.5546875" customWidth="1"/>
    <col min="9" max="9" width="6.5546875" customWidth="1"/>
    <col min="10" max="10" width="13.44140625" customWidth="1"/>
    <col min="11" max="11" width="6" customWidth="1"/>
    <col min="13" max="13" width="4.88671875" customWidth="1"/>
    <col min="14" max="14" width="6.88671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84" t="s">
        <v>141</v>
      </c>
      <c r="C3" s="34"/>
      <c r="D3" s="184" t="s">
        <v>141</v>
      </c>
      <c r="E3" s="34"/>
      <c r="F3" s="184" t="s">
        <v>141</v>
      </c>
      <c r="G3" s="51"/>
      <c r="H3" s="184" t="s">
        <v>141</v>
      </c>
      <c r="I3" s="182"/>
      <c r="J3" s="184" t="s">
        <v>141</v>
      </c>
      <c r="K3" s="34"/>
      <c r="L3" s="175"/>
      <c r="M3" s="34"/>
      <c r="N3" s="51"/>
    </row>
    <row r="4" spans="1:14" ht="24.75" customHeight="1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ht="19.5" customHeight="1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customHeight="1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32"/>
      <c r="B9" s="72" t="s">
        <v>108</v>
      </c>
      <c r="C9" s="35"/>
      <c r="D9" s="72"/>
      <c r="E9" s="35"/>
      <c r="F9" s="72" t="s">
        <v>108</v>
      </c>
      <c r="G9" s="34"/>
      <c r="H9" s="72"/>
      <c r="I9" s="34"/>
      <c r="J9" s="35" t="s">
        <v>108</v>
      </c>
      <c r="K9" s="34"/>
      <c r="L9" s="35"/>
      <c r="M9" s="34"/>
      <c r="N9" s="34"/>
    </row>
    <row r="10" spans="1:14" x14ac:dyDescent="0.3">
      <c r="A10" s="36">
        <v>8</v>
      </c>
      <c r="B10" s="70" t="s">
        <v>40</v>
      </c>
      <c r="C10" s="39">
        <v>0.33</v>
      </c>
      <c r="D10" s="70"/>
      <c r="E10" s="39"/>
      <c r="F10" s="70" t="s">
        <v>28</v>
      </c>
      <c r="G10" s="37">
        <v>1.19</v>
      </c>
      <c r="H10" s="70"/>
      <c r="I10" s="37"/>
      <c r="J10" s="39" t="s">
        <v>27</v>
      </c>
      <c r="K10" s="37">
        <v>0.33</v>
      </c>
      <c r="L10" s="39"/>
      <c r="M10" s="37"/>
      <c r="N10" s="37">
        <f>C10+E10+G10+I10+K10+M10</f>
        <v>1.85</v>
      </c>
    </row>
    <row r="11" spans="1:14" x14ac:dyDescent="0.3">
      <c r="A11" s="76"/>
      <c r="B11" s="76"/>
      <c r="C11" s="159"/>
      <c r="D11" s="76"/>
      <c r="E11" s="159"/>
      <c r="F11" s="76"/>
      <c r="G11" s="159"/>
      <c r="H11" s="76"/>
      <c r="I11" s="159"/>
      <c r="J11" s="76"/>
      <c r="K11" s="159"/>
      <c r="L11" s="76"/>
      <c r="M11" s="76"/>
      <c r="N11" s="159"/>
    </row>
    <row r="12" spans="1:14" x14ac:dyDescent="0.3">
      <c r="A12" s="87">
        <f>SUM(A3:A11)</f>
        <v>65.39</v>
      </c>
      <c r="B12" s="77"/>
      <c r="C12" s="161">
        <f>SUM(C3:C11)</f>
        <v>3.9400000000000004</v>
      </c>
      <c r="D12" s="77"/>
      <c r="E12" s="161">
        <f>SUM(E3:E11)</f>
        <v>1.84</v>
      </c>
      <c r="F12" s="77"/>
      <c r="G12" s="161">
        <f>SUM(G3:G11)</f>
        <v>4.4800000000000004</v>
      </c>
      <c r="H12" s="77"/>
      <c r="I12" s="161">
        <f>SUM(I3:I11)</f>
        <v>1.84</v>
      </c>
      <c r="J12" s="77"/>
      <c r="K12" s="161">
        <f>SUM(K3:K11)</f>
        <v>2.99</v>
      </c>
      <c r="L12" s="77"/>
      <c r="M12" s="77">
        <f>SUM(M5:M11)</f>
        <v>0</v>
      </c>
      <c r="N12" s="161">
        <f>SUM(N3:N11)</f>
        <v>15.090000000000002</v>
      </c>
    </row>
    <row r="13" spans="1:14" x14ac:dyDescent="0.3">
      <c r="A13" s="28"/>
      <c r="B13" s="3"/>
      <c r="C13" s="3" t="s">
        <v>9</v>
      </c>
      <c r="D13" s="28"/>
      <c r="E13" s="28"/>
      <c r="F13" s="29"/>
      <c r="G13" s="28"/>
      <c r="H13" s="28"/>
      <c r="I13" s="28"/>
      <c r="J13" s="63"/>
      <c r="K13" s="28"/>
      <c r="L13" s="28"/>
      <c r="M13" s="28"/>
      <c r="N13" s="28"/>
    </row>
    <row r="14" spans="1:14" x14ac:dyDescent="0.3">
      <c r="A14" s="28"/>
      <c r="B14" s="3"/>
      <c r="C14" s="3" t="s">
        <v>12</v>
      </c>
      <c r="D14" s="28"/>
      <c r="E14" s="67" t="s">
        <v>148</v>
      </c>
      <c r="F14" s="29"/>
      <c r="G14" s="28"/>
      <c r="H14" s="28" t="s">
        <v>45</v>
      </c>
      <c r="I14" s="28"/>
      <c r="J14" s="63"/>
      <c r="K14" s="65"/>
      <c r="L14" s="65"/>
      <c r="M14" s="65">
        <f>N12*4.33</f>
        <v>65.339700000000008</v>
      </c>
      <c r="N14" s="28"/>
    </row>
    <row r="15" spans="1:14" x14ac:dyDescent="0.3">
      <c r="A15" s="28"/>
      <c r="C15" s="28" t="s">
        <v>10</v>
      </c>
      <c r="D15" s="28"/>
      <c r="F15" s="222"/>
      <c r="G15" s="222"/>
      <c r="H15" s="222"/>
      <c r="I15" s="66"/>
      <c r="J15" s="28"/>
      <c r="K15" s="28"/>
      <c r="L15" s="28"/>
      <c r="M15" s="28"/>
      <c r="N15" s="28"/>
    </row>
  </sheetData>
  <mergeCells count="1">
    <mergeCell ref="F15:H15"/>
  </mergeCells>
  <pageMargins left="0.25" right="0.25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sqref="A1:N14"/>
    </sheetView>
  </sheetViews>
  <sheetFormatPr baseColWidth="10" defaultRowHeight="14.4" x14ac:dyDescent="0.3"/>
  <cols>
    <col min="1" max="1" width="7.109375" customWidth="1"/>
    <col min="2" max="2" width="15" customWidth="1"/>
    <col min="3" max="3" width="8" customWidth="1"/>
    <col min="4" max="4" width="17" customWidth="1"/>
    <col min="5" max="5" width="7" customWidth="1"/>
    <col min="6" max="6" width="12.6640625" customWidth="1"/>
    <col min="7" max="7" width="6.6640625" customWidth="1"/>
    <col min="8" max="8" width="15.88671875" customWidth="1"/>
    <col min="9" max="9" width="5.6640625" customWidth="1"/>
    <col min="10" max="10" width="13.44140625" customWidth="1"/>
    <col min="11" max="11" width="6.109375" customWidth="1"/>
    <col min="12" max="12" width="7.33203125" customWidth="1"/>
    <col min="13" max="13" width="4.5546875" customWidth="1"/>
    <col min="14" max="14" width="7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84" t="s">
        <v>141</v>
      </c>
      <c r="C3" s="34"/>
      <c r="D3" s="184" t="s">
        <v>141</v>
      </c>
      <c r="E3" s="34"/>
      <c r="F3" s="184" t="s">
        <v>141</v>
      </c>
      <c r="G3" s="51"/>
      <c r="H3" s="184" t="s">
        <v>141</v>
      </c>
      <c r="I3" s="182"/>
      <c r="J3" s="184" t="s">
        <v>141</v>
      </c>
      <c r="K3" s="34"/>
      <c r="L3" s="175"/>
      <c r="M3" s="34"/>
      <c r="N3" s="51"/>
    </row>
    <row r="4" spans="1:14" ht="28.5" customHeight="1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30" customHeight="1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76"/>
      <c r="B9" s="76"/>
      <c r="C9" s="159"/>
      <c r="D9" s="76"/>
      <c r="E9" s="159"/>
      <c r="F9" s="76"/>
      <c r="G9" s="159"/>
      <c r="H9" s="76"/>
      <c r="I9" s="159"/>
      <c r="J9" s="76"/>
      <c r="K9" s="159"/>
      <c r="L9" s="76"/>
      <c r="M9" s="76"/>
      <c r="N9" s="159"/>
    </row>
    <row r="10" spans="1:14" x14ac:dyDescent="0.3">
      <c r="A10" s="87">
        <f>SUM(A3:A9)</f>
        <v>57.39</v>
      </c>
      <c r="B10" s="77"/>
      <c r="C10" s="161">
        <f>SUM(C3:C9)</f>
        <v>3.6100000000000003</v>
      </c>
      <c r="D10" s="77"/>
      <c r="E10" s="161">
        <f>SUM(E3:E9)</f>
        <v>1.84</v>
      </c>
      <c r="F10" s="77"/>
      <c r="G10" s="161">
        <f>SUM(G3:G9)</f>
        <v>3.29</v>
      </c>
      <c r="H10" s="77"/>
      <c r="I10" s="161">
        <f>SUM(I3:I9)</f>
        <v>1.84</v>
      </c>
      <c r="J10" s="77"/>
      <c r="K10" s="161">
        <f>SUM(K3:K9)</f>
        <v>2.66</v>
      </c>
      <c r="L10" s="77"/>
      <c r="M10" s="77">
        <f>SUM(M5:M9)</f>
        <v>0</v>
      </c>
      <c r="N10" s="161">
        <f>SUM(N3:N9)</f>
        <v>13.240000000000002</v>
      </c>
    </row>
    <row r="11" spans="1:14" x14ac:dyDescent="0.3">
      <c r="A11" s="28"/>
      <c r="B11" s="3"/>
      <c r="C11" s="3" t="s">
        <v>9</v>
      </c>
      <c r="D11" s="28"/>
      <c r="E11" s="28"/>
      <c r="F11" s="29"/>
      <c r="G11" s="28"/>
      <c r="H11" s="28"/>
      <c r="I11" s="28"/>
      <c r="J11" s="63"/>
      <c r="K11" s="28"/>
      <c r="L11" s="28"/>
      <c r="M11" s="28"/>
      <c r="N11" s="28"/>
    </row>
    <row r="12" spans="1:14" x14ac:dyDescent="0.3">
      <c r="A12" s="28"/>
      <c r="B12" s="3"/>
      <c r="C12" s="3" t="s">
        <v>12</v>
      </c>
      <c r="D12" s="28"/>
      <c r="E12" s="67" t="s">
        <v>147</v>
      </c>
      <c r="F12" s="29"/>
      <c r="G12" s="28"/>
      <c r="H12" s="28" t="s">
        <v>45</v>
      </c>
      <c r="I12" s="28"/>
      <c r="J12" s="63"/>
      <c r="K12" s="65"/>
      <c r="L12" s="65"/>
      <c r="M12" s="65">
        <f>N10*4.33</f>
        <v>57.329200000000007</v>
      </c>
      <c r="N12" s="28"/>
    </row>
    <row r="13" spans="1:14" x14ac:dyDescent="0.3">
      <c r="A13" s="28"/>
      <c r="C13" s="28" t="s">
        <v>10</v>
      </c>
      <c r="D13" s="28"/>
      <c r="F13" s="222"/>
      <c r="G13" s="222"/>
      <c r="H13" s="222"/>
      <c r="I13" s="66"/>
      <c r="J13" s="28"/>
      <c r="K13" s="28"/>
      <c r="L13" s="28"/>
      <c r="M13" s="28"/>
      <c r="N13" s="28"/>
    </row>
  </sheetData>
  <mergeCells count="1">
    <mergeCell ref="F13:H13"/>
  </mergeCells>
  <pageMargins left="0.25" right="0.25" top="0.75" bottom="0.75" header="0.3" footer="0.3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sqref="A1:N17"/>
    </sheetView>
  </sheetViews>
  <sheetFormatPr baseColWidth="10" defaultRowHeight="14.4" x14ac:dyDescent="0.3"/>
  <cols>
    <col min="1" max="1" width="7.5546875" customWidth="1"/>
    <col min="2" max="2" width="13.5546875" customWidth="1"/>
    <col min="3" max="3" width="6.88671875" customWidth="1"/>
    <col min="5" max="5" width="6.109375" customWidth="1"/>
    <col min="6" max="6" width="13.33203125" customWidth="1"/>
    <col min="7" max="7" width="6.44140625" customWidth="1"/>
    <col min="9" max="9" width="7.109375" customWidth="1"/>
    <col min="10" max="10" width="14.33203125" customWidth="1"/>
    <col min="11" max="11" width="7.5546875" customWidth="1"/>
    <col min="13" max="13" width="7" customWidth="1"/>
    <col min="14" max="14" width="8.88671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84" t="s">
        <v>141</v>
      </c>
      <c r="C3" s="34"/>
      <c r="D3" s="184" t="s">
        <v>141</v>
      </c>
      <c r="E3" s="34"/>
      <c r="F3" s="184" t="s">
        <v>141</v>
      </c>
      <c r="G3" s="51"/>
      <c r="H3" s="184" t="s">
        <v>141</v>
      </c>
      <c r="I3" s="182"/>
      <c r="J3" s="184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32"/>
      <c r="B9" s="72" t="s">
        <v>108</v>
      </c>
      <c r="C9" s="35"/>
      <c r="D9" s="72"/>
      <c r="E9" s="35"/>
      <c r="F9" s="72" t="s">
        <v>108</v>
      </c>
      <c r="G9" s="34"/>
      <c r="H9" s="72"/>
      <c r="I9" s="34"/>
      <c r="J9" s="35" t="s">
        <v>108</v>
      </c>
      <c r="K9" s="34"/>
      <c r="L9" s="35"/>
      <c r="M9" s="34"/>
      <c r="N9" s="34"/>
    </row>
    <row r="10" spans="1:14" x14ac:dyDescent="0.3">
      <c r="A10" s="36">
        <v>8</v>
      </c>
      <c r="B10" s="70" t="s">
        <v>40</v>
      </c>
      <c r="C10" s="39">
        <v>0.33</v>
      </c>
      <c r="D10" s="70"/>
      <c r="E10" s="39"/>
      <c r="F10" s="70" t="s">
        <v>28</v>
      </c>
      <c r="G10" s="37">
        <v>1.19</v>
      </c>
      <c r="H10" s="70"/>
      <c r="I10" s="37"/>
      <c r="J10" s="39" t="s">
        <v>27</v>
      </c>
      <c r="K10" s="37">
        <v>0.33</v>
      </c>
      <c r="L10" s="39"/>
      <c r="M10" s="37"/>
      <c r="N10" s="37">
        <f>C10+E10+G10+I10+K10+M10</f>
        <v>1.85</v>
      </c>
    </row>
    <row r="11" spans="1:14" x14ac:dyDescent="0.3">
      <c r="A11" s="76"/>
      <c r="B11" s="76"/>
      <c r="C11" s="159"/>
      <c r="D11" s="76"/>
      <c r="E11" s="159"/>
      <c r="F11" s="76"/>
      <c r="G11" s="159"/>
      <c r="H11" s="76"/>
      <c r="I11" s="159"/>
      <c r="J11" s="76"/>
      <c r="K11" s="159"/>
      <c r="L11" s="76"/>
      <c r="M11" s="76"/>
      <c r="N11" s="159"/>
    </row>
    <row r="12" spans="1:14" x14ac:dyDescent="0.3">
      <c r="A12" s="87">
        <f>SUM(A3:A11)</f>
        <v>65.39</v>
      </c>
      <c r="B12" s="77"/>
      <c r="C12" s="161">
        <f>SUM(C3:C11)</f>
        <v>3.9400000000000004</v>
      </c>
      <c r="D12" s="77"/>
      <c r="E12" s="161">
        <f>SUM(E3:E11)</f>
        <v>1.84</v>
      </c>
      <c r="F12" s="77"/>
      <c r="G12" s="161">
        <f>SUM(G3:G11)</f>
        <v>4.4800000000000004</v>
      </c>
      <c r="H12" s="77"/>
      <c r="I12" s="161">
        <f>SUM(I3:I11)</f>
        <v>1.84</v>
      </c>
      <c r="J12" s="77"/>
      <c r="K12" s="161">
        <f>SUM(K3:K11)</f>
        <v>2.99</v>
      </c>
      <c r="L12" s="77"/>
      <c r="M12" s="77">
        <f>SUM(M5:M11)</f>
        <v>0</v>
      </c>
      <c r="N12" s="161">
        <f>SUM(N3:N11)</f>
        <v>15.090000000000002</v>
      </c>
    </row>
    <row r="13" spans="1:14" x14ac:dyDescent="0.3">
      <c r="A13" s="28"/>
      <c r="B13" s="3"/>
      <c r="C13" s="3" t="s">
        <v>9</v>
      </c>
      <c r="D13" s="28"/>
      <c r="E13" s="28"/>
      <c r="F13" s="29"/>
      <c r="G13" s="28"/>
      <c r="H13" s="28"/>
      <c r="I13" s="28"/>
      <c r="J13" s="63"/>
      <c r="K13" s="28"/>
      <c r="L13" s="28"/>
      <c r="M13" s="28"/>
      <c r="N13" s="28"/>
    </row>
    <row r="14" spans="1:14" x14ac:dyDescent="0.3">
      <c r="A14" s="28"/>
      <c r="B14" s="3"/>
      <c r="C14" s="3" t="s">
        <v>12</v>
      </c>
      <c r="D14" s="28"/>
      <c r="E14" s="67" t="s">
        <v>146</v>
      </c>
      <c r="F14" s="29"/>
      <c r="G14" s="28"/>
      <c r="H14" s="28" t="s">
        <v>45</v>
      </c>
      <c r="I14" s="28"/>
      <c r="J14" s="63"/>
      <c r="K14" s="65"/>
      <c r="L14" s="65"/>
      <c r="M14" s="65">
        <f>N12*4.33</f>
        <v>65.339700000000008</v>
      </c>
      <c r="N14" s="28"/>
    </row>
    <row r="15" spans="1:14" x14ac:dyDescent="0.3">
      <c r="A15" s="28"/>
      <c r="C15" s="28" t="s">
        <v>10</v>
      </c>
      <c r="D15" s="28"/>
      <c r="F15" s="222"/>
      <c r="G15" s="222"/>
      <c r="H15" s="222"/>
      <c r="I15" s="66"/>
      <c r="J15" s="28"/>
      <c r="K15" s="28"/>
      <c r="L15" s="28"/>
      <c r="M15" s="28"/>
      <c r="N15" s="28"/>
    </row>
  </sheetData>
  <mergeCells count="1">
    <mergeCell ref="F15:H15"/>
  </mergeCells>
  <pageMargins left="0.25" right="0.25" top="0.75" bottom="0.75" header="0.3" footer="0.3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21"/>
    </sheetView>
  </sheetViews>
  <sheetFormatPr baseColWidth="10" defaultRowHeight="14.4" x14ac:dyDescent="0.3"/>
  <cols>
    <col min="1" max="1" width="7" customWidth="1"/>
    <col min="2" max="2" width="13.88671875" customWidth="1"/>
    <col min="3" max="3" width="6.33203125" customWidth="1"/>
    <col min="4" max="4" width="17.88671875" customWidth="1"/>
    <col min="5" max="5" width="6.33203125" customWidth="1"/>
    <col min="6" max="6" width="13" customWidth="1"/>
    <col min="7" max="7" width="6.6640625" customWidth="1"/>
    <col min="8" max="8" width="17.88671875" customWidth="1"/>
    <col min="9" max="9" width="5.6640625" customWidth="1"/>
    <col min="10" max="10" width="18.109375" customWidth="1"/>
    <col min="11" max="11" width="5.6640625" customWidth="1"/>
    <col min="12" max="12" width="7.109375" customWidth="1"/>
    <col min="13" max="13" width="5.33203125" customWidth="1"/>
    <col min="14" max="14" width="7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84" t="s">
        <v>141</v>
      </c>
      <c r="C3" s="34"/>
      <c r="D3" s="184" t="s">
        <v>141</v>
      </c>
      <c r="E3" s="34"/>
      <c r="F3" s="184" t="s">
        <v>141</v>
      </c>
      <c r="G3" s="51"/>
      <c r="H3" s="184" t="s">
        <v>141</v>
      </c>
      <c r="I3" s="182"/>
      <c r="J3" s="184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ht="15.75" customHeight="1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7" customHeight="1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152"/>
      <c r="B9" s="50" t="s">
        <v>106</v>
      </c>
      <c r="C9" s="56"/>
      <c r="D9" s="56"/>
      <c r="E9" s="97"/>
      <c r="F9" s="50"/>
      <c r="G9" s="56"/>
      <c r="H9" s="56" t="s">
        <v>106</v>
      </c>
      <c r="I9" s="97"/>
      <c r="J9" s="127"/>
      <c r="K9" s="97"/>
      <c r="L9" s="50"/>
      <c r="M9" s="97"/>
      <c r="N9" s="56"/>
    </row>
    <row r="10" spans="1:14" x14ac:dyDescent="0.3">
      <c r="A10" s="153">
        <v>4.83</v>
      </c>
      <c r="B10" s="1" t="s">
        <v>28</v>
      </c>
      <c r="C10" s="2">
        <v>0.75</v>
      </c>
      <c r="D10" s="2"/>
      <c r="E10" s="58"/>
      <c r="F10" s="1"/>
      <c r="G10" s="2"/>
      <c r="H10" s="2" t="s">
        <v>27</v>
      </c>
      <c r="I10" s="58">
        <v>0.36</v>
      </c>
      <c r="J10" s="82"/>
      <c r="K10" s="58"/>
      <c r="L10" s="1"/>
      <c r="M10" s="58"/>
      <c r="N10" s="2">
        <f>M10+K10+I10+G10+E10+C10</f>
        <v>1.1099999999999999</v>
      </c>
    </row>
    <row r="11" spans="1:14" x14ac:dyDescent="0.3">
      <c r="A11" s="32"/>
      <c r="B11" s="72" t="s">
        <v>108</v>
      </c>
      <c r="C11" s="35"/>
      <c r="D11" s="72"/>
      <c r="E11" s="35"/>
      <c r="F11" s="72" t="s">
        <v>108</v>
      </c>
      <c r="G11" s="34"/>
      <c r="H11" s="72"/>
      <c r="I11" s="34"/>
      <c r="J11" s="35" t="s">
        <v>108</v>
      </c>
      <c r="K11" s="34"/>
      <c r="L11" s="35"/>
      <c r="M11" s="34"/>
      <c r="N11" s="34"/>
    </row>
    <row r="12" spans="1:14" x14ac:dyDescent="0.3">
      <c r="A12" s="36">
        <v>8</v>
      </c>
      <c r="B12" s="70" t="s">
        <v>40</v>
      </c>
      <c r="C12" s="39">
        <v>0.33</v>
      </c>
      <c r="D12" s="70"/>
      <c r="E12" s="39"/>
      <c r="F12" s="70" t="s">
        <v>28</v>
      </c>
      <c r="G12" s="37">
        <v>1.19</v>
      </c>
      <c r="H12" s="70"/>
      <c r="I12" s="37"/>
      <c r="J12" s="39" t="s">
        <v>27</v>
      </c>
      <c r="K12" s="37">
        <v>0.33</v>
      </c>
      <c r="L12" s="39"/>
      <c r="M12" s="37"/>
      <c r="N12" s="37">
        <f>C12+E12+G12+I12+K12+M12</f>
        <v>1.85</v>
      </c>
    </row>
    <row r="13" spans="1:14" x14ac:dyDescent="0.3">
      <c r="A13" s="71"/>
      <c r="B13" s="72"/>
      <c r="C13" s="34"/>
      <c r="D13" s="72" t="s">
        <v>109</v>
      </c>
      <c r="E13" s="35"/>
      <c r="F13" s="72"/>
      <c r="G13" s="34"/>
      <c r="H13" s="72"/>
      <c r="I13" s="35"/>
      <c r="J13" s="72" t="s">
        <v>109</v>
      </c>
      <c r="K13" s="35"/>
      <c r="L13" s="35"/>
      <c r="M13" s="34"/>
      <c r="N13" s="51"/>
    </row>
    <row r="14" spans="1:14" x14ac:dyDescent="0.3">
      <c r="A14" s="73">
        <v>5.44</v>
      </c>
      <c r="B14" s="70"/>
      <c r="C14" s="37"/>
      <c r="D14" s="70" t="s">
        <v>27</v>
      </c>
      <c r="E14" s="39">
        <v>0.5</v>
      </c>
      <c r="F14" s="70"/>
      <c r="G14" s="37"/>
      <c r="H14" s="70"/>
      <c r="I14" s="39"/>
      <c r="J14" s="70" t="s">
        <v>110</v>
      </c>
      <c r="K14" s="39">
        <v>0.75</v>
      </c>
      <c r="L14" s="39"/>
      <c r="M14" s="37"/>
      <c r="N14" s="52">
        <f>K14+I14+G14+E14+C14</f>
        <v>1.25</v>
      </c>
    </row>
    <row r="15" spans="1:14" x14ac:dyDescent="0.3">
      <c r="A15" s="76"/>
      <c r="B15" s="76"/>
      <c r="C15" s="159"/>
      <c r="D15" s="76"/>
      <c r="E15" s="159"/>
      <c r="F15" s="76"/>
      <c r="G15" s="159"/>
      <c r="H15" s="76"/>
      <c r="I15" s="159"/>
      <c r="J15" s="76"/>
      <c r="K15" s="159"/>
      <c r="L15" s="76"/>
      <c r="M15" s="76"/>
      <c r="N15" s="159"/>
    </row>
    <row r="16" spans="1:14" x14ac:dyDescent="0.3">
      <c r="A16" s="87">
        <f>SUM(A3:A15)</f>
        <v>75.66</v>
      </c>
      <c r="B16" s="77"/>
      <c r="C16" s="161">
        <f>SUM(C3:C15)</f>
        <v>4.6900000000000004</v>
      </c>
      <c r="D16" s="77"/>
      <c r="E16" s="161">
        <f>SUM(E3:E15)</f>
        <v>2.34</v>
      </c>
      <c r="F16" s="77"/>
      <c r="G16" s="161">
        <f>SUM(G3:G15)</f>
        <v>4.4800000000000004</v>
      </c>
      <c r="H16" s="77"/>
      <c r="I16" s="161">
        <f>SUM(I3:I15)</f>
        <v>2.2000000000000002</v>
      </c>
      <c r="J16" s="77"/>
      <c r="K16" s="161">
        <f>SUM(K3:K15)</f>
        <v>3.74</v>
      </c>
      <c r="L16" s="77"/>
      <c r="M16" s="77">
        <f>SUM(M5:M15)</f>
        <v>0</v>
      </c>
      <c r="N16" s="161">
        <f>SUM(N3:N15)</f>
        <v>17.450000000000003</v>
      </c>
    </row>
    <row r="17" spans="1:14" x14ac:dyDescent="0.3">
      <c r="A17" s="28"/>
      <c r="B17" s="3"/>
      <c r="C17" s="3" t="s">
        <v>9</v>
      </c>
      <c r="D17" s="28"/>
      <c r="E17" s="28"/>
      <c r="F17" s="29"/>
      <c r="G17" s="28"/>
      <c r="H17" s="28"/>
      <c r="I17" s="28"/>
      <c r="J17" s="63"/>
      <c r="K17" s="28"/>
      <c r="L17" s="28"/>
      <c r="M17" s="28"/>
      <c r="N17" s="28"/>
    </row>
    <row r="18" spans="1:14" x14ac:dyDescent="0.3">
      <c r="A18" s="28"/>
      <c r="B18" s="3"/>
      <c r="C18" s="3" t="s">
        <v>12</v>
      </c>
      <c r="D18" s="28"/>
      <c r="E18" s="67" t="s">
        <v>145</v>
      </c>
      <c r="F18" s="29"/>
      <c r="G18" s="28"/>
      <c r="H18" s="28" t="s">
        <v>45</v>
      </c>
      <c r="I18" s="28"/>
      <c r="J18" s="63"/>
      <c r="K18" s="65"/>
      <c r="L18" s="65"/>
      <c r="M18" s="65">
        <f>N16*4.33</f>
        <v>75.558500000000009</v>
      </c>
      <c r="N18" s="28"/>
    </row>
    <row r="19" spans="1:14" x14ac:dyDescent="0.3">
      <c r="A19" s="28"/>
      <c r="C19" s="28" t="s">
        <v>10</v>
      </c>
      <c r="D19" s="28"/>
      <c r="F19" s="222"/>
      <c r="G19" s="222"/>
      <c r="H19" s="222"/>
      <c r="I19" s="66"/>
      <c r="J19" s="28"/>
      <c r="K19" s="28"/>
      <c r="L19" s="28"/>
      <c r="M19" s="28"/>
      <c r="N19" s="28"/>
    </row>
  </sheetData>
  <mergeCells count="1">
    <mergeCell ref="F19:H19"/>
  </mergeCells>
  <pageMargins left="0.25" right="0.25" top="0.75" bottom="0.75" header="0.3" footer="0.3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sqref="A1:N16"/>
    </sheetView>
  </sheetViews>
  <sheetFormatPr baseColWidth="10" defaultRowHeight="14.4" x14ac:dyDescent="0.3"/>
  <cols>
    <col min="1" max="1" width="8.88671875" customWidth="1"/>
    <col min="2" max="2" width="12.88671875" customWidth="1"/>
    <col min="3" max="3" width="7.109375" customWidth="1"/>
    <col min="4" max="4" width="14.109375" customWidth="1"/>
    <col min="5" max="5" width="6.88671875" customWidth="1"/>
    <col min="6" max="6" width="14.33203125" customWidth="1"/>
    <col min="7" max="7" width="6" customWidth="1"/>
    <col min="8" max="8" width="16.109375" customWidth="1"/>
    <col min="9" max="9" width="5.88671875" customWidth="1"/>
    <col min="10" max="10" width="14" customWidth="1"/>
    <col min="11" max="11" width="5.88671875" customWidth="1"/>
    <col min="12" max="12" width="8.88671875" customWidth="1"/>
    <col min="13" max="13" width="5.5546875" customWidth="1"/>
    <col min="14" max="14" width="6.66406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80" t="s">
        <v>141</v>
      </c>
      <c r="C3" s="34"/>
      <c r="D3" s="180" t="s">
        <v>141</v>
      </c>
      <c r="E3" s="34"/>
      <c r="F3" s="180" t="s">
        <v>141</v>
      </c>
      <c r="G3" s="51"/>
      <c r="H3" s="180" t="s">
        <v>141</v>
      </c>
      <c r="I3" s="182"/>
      <c r="J3" s="180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76"/>
      <c r="B9" s="76"/>
      <c r="C9" s="159"/>
      <c r="D9" s="76"/>
      <c r="E9" s="159"/>
      <c r="F9" s="76"/>
      <c r="G9" s="159"/>
      <c r="H9" s="76"/>
      <c r="I9" s="159"/>
      <c r="J9" s="76"/>
      <c r="K9" s="159"/>
      <c r="L9" s="76"/>
      <c r="M9" s="76"/>
      <c r="N9" s="159"/>
    </row>
    <row r="10" spans="1:14" x14ac:dyDescent="0.3">
      <c r="A10" s="87">
        <f>SUM(A3:A9)</f>
        <v>57.39</v>
      </c>
      <c r="B10" s="77"/>
      <c r="C10" s="161">
        <f>SUM(C3:C9)</f>
        <v>3.6100000000000003</v>
      </c>
      <c r="D10" s="77"/>
      <c r="E10" s="161">
        <f>SUM(E3:E9)</f>
        <v>1.84</v>
      </c>
      <c r="F10" s="77"/>
      <c r="G10" s="161">
        <f>SUM(G3:G9)</f>
        <v>3.29</v>
      </c>
      <c r="H10" s="77"/>
      <c r="I10" s="161">
        <f>SUM(I3:I9)</f>
        <v>1.84</v>
      </c>
      <c r="J10" s="77"/>
      <c r="K10" s="161">
        <f>SUM(K3:K9)</f>
        <v>2.66</v>
      </c>
      <c r="L10" s="77"/>
      <c r="M10" s="77">
        <f>SUM(M5:M9)</f>
        <v>0</v>
      </c>
      <c r="N10" s="161">
        <f>SUM(N3:N9)</f>
        <v>13.240000000000002</v>
      </c>
    </row>
    <row r="11" spans="1:14" x14ac:dyDescent="0.3">
      <c r="A11" s="28"/>
      <c r="B11" s="3"/>
      <c r="C11" s="3" t="s">
        <v>9</v>
      </c>
      <c r="D11" s="28"/>
      <c r="E11" s="28"/>
      <c r="F11" s="29"/>
      <c r="G11" s="28"/>
      <c r="H11" s="28"/>
      <c r="I11" s="28"/>
      <c r="J11" s="63"/>
      <c r="K11" s="28"/>
      <c r="L11" s="28"/>
      <c r="M11" s="28"/>
      <c r="N11" s="28"/>
    </row>
    <row r="12" spans="1:14" x14ac:dyDescent="0.3">
      <c r="A12" s="28"/>
      <c r="B12" s="3"/>
      <c r="C12" s="3" t="s">
        <v>12</v>
      </c>
      <c r="D12" s="28"/>
      <c r="E12" s="67" t="s">
        <v>144</v>
      </c>
      <c r="F12" s="29"/>
      <c r="G12" s="28"/>
      <c r="H12" s="28" t="s">
        <v>45</v>
      </c>
      <c r="I12" s="28"/>
      <c r="J12" s="63"/>
      <c r="K12" s="65"/>
      <c r="L12" s="65"/>
      <c r="M12" s="65">
        <f>N10*4.33</f>
        <v>57.329200000000007</v>
      </c>
      <c r="N12" s="28"/>
    </row>
    <row r="13" spans="1:14" x14ac:dyDescent="0.3">
      <c r="A13" s="28"/>
      <c r="C13" s="28" t="s">
        <v>10</v>
      </c>
      <c r="D13" s="28"/>
      <c r="F13" s="222"/>
      <c r="G13" s="222"/>
      <c r="H13" s="222"/>
      <c r="I13" s="66"/>
      <c r="J13" s="28"/>
      <c r="K13" s="28"/>
      <c r="L13" s="28"/>
      <c r="M13" s="28"/>
      <c r="N13" s="28"/>
    </row>
  </sheetData>
  <mergeCells count="1">
    <mergeCell ref="F13:H13"/>
  </mergeCells>
  <pageMargins left="0.25" right="0.25" top="0.75" bottom="0.75" header="0.3" footer="0.3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20"/>
    </sheetView>
  </sheetViews>
  <sheetFormatPr baseColWidth="10" defaultRowHeight="14.4" x14ac:dyDescent="0.3"/>
  <cols>
    <col min="1" max="1" width="8.88671875" customWidth="1"/>
    <col min="2" max="2" width="15.6640625" customWidth="1"/>
    <col min="3" max="3" width="6.5546875" customWidth="1"/>
    <col min="5" max="5" width="5.5546875" customWidth="1"/>
    <col min="6" max="6" width="12.88671875" customWidth="1"/>
    <col min="7" max="7" width="6.5546875" customWidth="1"/>
    <col min="9" max="9" width="6.109375" customWidth="1"/>
    <col min="10" max="10" width="13.109375" customWidth="1"/>
    <col min="11" max="11" width="6" customWidth="1"/>
    <col min="12" max="12" width="8" customWidth="1"/>
    <col min="13" max="13" width="7.44140625" customWidth="1"/>
    <col min="14" max="14" width="6.332031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180" t="s">
        <v>141</v>
      </c>
      <c r="C3" s="34"/>
      <c r="D3" s="180" t="s">
        <v>141</v>
      </c>
      <c r="E3" s="34"/>
      <c r="F3" s="180" t="s">
        <v>141</v>
      </c>
      <c r="G3" s="51"/>
      <c r="H3" s="180" t="s">
        <v>141</v>
      </c>
      <c r="I3" s="182"/>
      <c r="J3" s="180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24" x14ac:dyDescent="0.3">
      <c r="A7" s="32"/>
      <c r="B7" s="41" t="s">
        <v>113</v>
      </c>
      <c r="C7" s="45"/>
      <c r="D7" s="41"/>
      <c r="E7" s="45"/>
      <c r="F7" s="41" t="s">
        <v>113</v>
      </c>
      <c r="G7" s="45"/>
      <c r="H7" s="41"/>
      <c r="I7" s="45"/>
      <c r="J7" s="41" t="s">
        <v>113</v>
      </c>
      <c r="K7" s="45"/>
      <c r="L7" s="33"/>
      <c r="M7" s="33"/>
      <c r="N7" s="155"/>
    </row>
    <row r="8" spans="1:14" x14ac:dyDescent="0.3">
      <c r="A8" s="36">
        <v>6</v>
      </c>
      <c r="B8" s="46" t="s">
        <v>27</v>
      </c>
      <c r="C8" s="42">
        <v>0.25</v>
      </c>
      <c r="D8" s="46"/>
      <c r="E8" s="42"/>
      <c r="F8" s="46" t="s">
        <v>28</v>
      </c>
      <c r="G8" s="42">
        <v>0.88</v>
      </c>
      <c r="H8" s="46"/>
      <c r="I8" s="42"/>
      <c r="J8" s="46" t="s">
        <v>27</v>
      </c>
      <c r="K8" s="42">
        <v>0.25</v>
      </c>
      <c r="L8" s="42"/>
      <c r="M8" s="42"/>
      <c r="N8" s="156">
        <f t="shared" ref="N8" si="0">C8+E8+G8+I8+K8+M8</f>
        <v>1.38</v>
      </c>
    </row>
    <row r="9" spans="1:14" x14ac:dyDescent="0.3">
      <c r="A9" s="32"/>
      <c r="B9" s="179" t="s">
        <v>137</v>
      </c>
      <c r="C9" s="40"/>
      <c r="D9" s="179"/>
      <c r="E9" s="69"/>
      <c r="F9" s="179" t="s">
        <v>137</v>
      </c>
      <c r="G9" s="40"/>
      <c r="H9" s="40"/>
      <c r="I9" s="40"/>
      <c r="J9" s="179" t="s">
        <v>137</v>
      </c>
      <c r="K9" s="34"/>
      <c r="L9" s="34"/>
      <c r="M9" s="34"/>
      <c r="N9" s="34"/>
    </row>
    <row r="10" spans="1:14" x14ac:dyDescent="0.3">
      <c r="A10" s="36">
        <v>5.67</v>
      </c>
      <c r="B10" s="70" t="s">
        <v>28</v>
      </c>
      <c r="C10" s="37">
        <v>0.81</v>
      </c>
      <c r="D10" s="70"/>
      <c r="E10" s="39"/>
      <c r="F10" s="70" t="s">
        <v>27</v>
      </c>
      <c r="G10" s="37">
        <v>0.25</v>
      </c>
      <c r="H10" s="37"/>
      <c r="I10" s="37"/>
      <c r="J10" s="70" t="s">
        <v>27</v>
      </c>
      <c r="K10" s="37">
        <v>0.25</v>
      </c>
      <c r="L10" s="39"/>
      <c r="M10" s="37"/>
      <c r="N10" s="37">
        <f>C10+E10+G10+I10+K10+M10</f>
        <v>1.31</v>
      </c>
    </row>
    <row r="11" spans="1:14" x14ac:dyDescent="0.3">
      <c r="A11" s="32"/>
      <c r="B11" s="179" t="s">
        <v>138</v>
      </c>
      <c r="C11" s="40"/>
      <c r="D11" s="179"/>
      <c r="E11" s="69"/>
      <c r="F11" s="179" t="s">
        <v>138</v>
      </c>
      <c r="G11" s="40"/>
      <c r="H11" s="40"/>
      <c r="I11" s="40"/>
      <c r="J11" s="179" t="s">
        <v>138</v>
      </c>
      <c r="K11" s="34"/>
      <c r="L11" s="34"/>
      <c r="M11" s="34"/>
      <c r="N11" s="34"/>
    </row>
    <row r="12" spans="1:14" x14ac:dyDescent="0.3">
      <c r="A12" s="36">
        <v>5.68</v>
      </c>
      <c r="B12" s="70" t="s">
        <v>27</v>
      </c>
      <c r="C12" s="37">
        <v>0.25</v>
      </c>
      <c r="D12" s="70"/>
      <c r="E12" s="39"/>
      <c r="F12" s="70" t="s">
        <v>28</v>
      </c>
      <c r="G12" s="37">
        <v>0.81</v>
      </c>
      <c r="H12" s="37"/>
      <c r="I12" s="37"/>
      <c r="J12" s="70" t="s">
        <v>27</v>
      </c>
      <c r="K12" s="37">
        <v>0.25</v>
      </c>
      <c r="L12" s="39"/>
      <c r="M12" s="37"/>
      <c r="N12" s="37">
        <f>C12+E12+G12+I12+K12+M12</f>
        <v>1.31</v>
      </c>
    </row>
    <row r="13" spans="1:14" x14ac:dyDescent="0.3">
      <c r="A13" s="86"/>
      <c r="B13" s="179" t="s">
        <v>139</v>
      </c>
      <c r="C13" s="181"/>
      <c r="D13" s="69"/>
      <c r="E13" s="69"/>
      <c r="F13" s="179"/>
      <c r="G13" s="40"/>
      <c r="H13" s="179" t="s">
        <v>139</v>
      </c>
      <c r="I13" s="40"/>
      <c r="J13" s="69"/>
      <c r="K13" s="40"/>
      <c r="L13" s="40"/>
      <c r="M13" s="40"/>
      <c r="N13" s="40"/>
    </row>
    <row r="14" spans="1:14" x14ac:dyDescent="0.3">
      <c r="A14" s="36">
        <v>7</v>
      </c>
      <c r="B14" s="37" t="s">
        <v>28</v>
      </c>
      <c r="C14" s="37">
        <v>0.81</v>
      </c>
      <c r="D14" s="39"/>
      <c r="E14" s="39"/>
      <c r="F14" s="39"/>
      <c r="G14" s="37"/>
      <c r="H14" s="37" t="s">
        <v>28</v>
      </c>
      <c r="I14" s="37">
        <v>0.8</v>
      </c>
      <c r="J14" s="39"/>
      <c r="K14" s="37"/>
      <c r="L14" s="39"/>
      <c r="M14" s="37"/>
      <c r="N14" s="37">
        <f>C14+E14+G14+I14+K14+M14</f>
        <v>1.61</v>
      </c>
    </row>
    <row r="15" spans="1:14" x14ac:dyDescent="0.3">
      <c r="A15" s="76"/>
      <c r="B15" s="76"/>
      <c r="C15" s="159"/>
      <c r="D15" s="76"/>
      <c r="E15" s="159"/>
      <c r="F15" s="76"/>
      <c r="G15" s="159"/>
      <c r="H15" s="76"/>
      <c r="I15" s="159"/>
      <c r="J15" s="76"/>
      <c r="K15" s="159"/>
      <c r="L15" s="76"/>
      <c r="M15" s="76"/>
      <c r="N15" s="159"/>
    </row>
    <row r="16" spans="1:14" x14ac:dyDescent="0.3">
      <c r="A16" s="87">
        <f>SUM(A3:A15)</f>
        <v>75.740000000000009</v>
      </c>
      <c r="B16" s="77"/>
      <c r="C16" s="161">
        <f>SUM(C3:C15)</f>
        <v>5.48</v>
      </c>
      <c r="D16" s="77"/>
      <c r="E16" s="161">
        <f>SUM(E3:E15)</f>
        <v>1.84</v>
      </c>
      <c r="F16" s="77"/>
      <c r="G16" s="161">
        <f>SUM(G3:G15)</f>
        <v>4.3499999999999996</v>
      </c>
      <c r="H16" s="77"/>
      <c r="I16" s="161">
        <f>SUM(I3:I15)</f>
        <v>2.64</v>
      </c>
      <c r="J16" s="77"/>
      <c r="K16" s="161">
        <f>SUM(K3:K15)</f>
        <v>3.16</v>
      </c>
      <c r="L16" s="77"/>
      <c r="M16" s="77">
        <f>SUM(M5:M15)</f>
        <v>0</v>
      </c>
      <c r="N16" s="161">
        <f>SUM(N3:N15)</f>
        <v>17.470000000000002</v>
      </c>
    </row>
    <row r="17" spans="1:14" x14ac:dyDescent="0.3">
      <c r="A17" s="28"/>
      <c r="B17" s="3"/>
      <c r="C17" s="3" t="s">
        <v>9</v>
      </c>
      <c r="D17" s="28"/>
      <c r="E17" s="28"/>
      <c r="F17" s="29"/>
      <c r="G17" s="28"/>
      <c r="H17" s="28"/>
      <c r="I17" s="28"/>
      <c r="J17" s="63"/>
      <c r="K17" s="28"/>
      <c r="L17" s="28"/>
      <c r="M17" s="28"/>
      <c r="N17" s="28"/>
    </row>
    <row r="18" spans="1:14" x14ac:dyDescent="0.3">
      <c r="A18" s="28"/>
      <c r="B18" s="3"/>
      <c r="C18" s="3" t="s">
        <v>12</v>
      </c>
      <c r="D18" s="28"/>
      <c r="E18" s="67" t="s">
        <v>140</v>
      </c>
      <c r="F18" s="29"/>
      <c r="G18" s="28"/>
      <c r="H18" s="28" t="s">
        <v>45</v>
      </c>
      <c r="I18" s="28"/>
      <c r="J18" s="63"/>
      <c r="K18" s="65"/>
      <c r="L18" s="65"/>
      <c r="M18" s="65">
        <f>N16*4.33</f>
        <v>75.645100000000014</v>
      </c>
      <c r="N18" s="28"/>
    </row>
    <row r="19" spans="1:14" x14ac:dyDescent="0.3">
      <c r="A19" s="28"/>
      <c r="C19" s="28" t="s">
        <v>10</v>
      </c>
      <c r="D19" s="28"/>
      <c r="F19" s="222"/>
      <c r="G19" s="222"/>
      <c r="H19" s="222"/>
      <c r="I19" s="66"/>
      <c r="J19" s="28"/>
      <c r="K19" s="28"/>
      <c r="L19" s="28"/>
      <c r="M19" s="28"/>
      <c r="N19" s="28"/>
    </row>
  </sheetData>
  <mergeCells count="1">
    <mergeCell ref="F19:H19"/>
  </mergeCells>
  <pageMargins left="0.7" right="0.7" top="0.75" bottom="0.75" header="0.3" footer="0.3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sqref="A1:N15"/>
    </sheetView>
  </sheetViews>
  <sheetFormatPr baseColWidth="10" defaultRowHeight="14.4" x14ac:dyDescent="0.3"/>
  <cols>
    <col min="1" max="1" width="7.33203125" customWidth="1"/>
    <col min="2" max="2" width="13.33203125" customWidth="1"/>
    <col min="3" max="3" width="6.88671875" customWidth="1"/>
    <col min="5" max="5" width="5.6640625" customWidth="1"/>
    <col min="6" max="6" width="13.6640625" customWidth="1"/>
    <col min="7" max="7" width="7.109375" customWidth="1"/>
    <col min="8" max="8" width="7.44140625" customWidth="1"/>
    <col min="9" max="9" width="5.33203125" customWidth="1"/>
    <col min="10" max="10" width="12.6640625" customWidth="1"/>
    <col min="11" max="11" width="6" customWidth="1"/>
    <col min="12" max="12" width="8.6640625" customWidth="1"/>
    <col min="13" max="14" width="5.88671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x14ac:dyDescent="0.3">
      <c r="A3" s="165"/>
      <c r="B3" s="97" t="s">
        <v>125</v>
      </c>
      <c r="C3" s="56"/>
      <c r="D3" s="97"/>
      <c r="E3" s="50"/>
      <c r="F3" s="97" t="s">
        <v>125</v>
      </c>
      <c r="G3" s="90"/>
      <c r="H3" s="97"/>
      <c r="I3" s="56"/>
      <c r="J3" s="97" t="s">
        <v>125</v>
      </c>
      <c r="K3" s="90"/>
      <c r="L3" s="50"/>
      <c r="M3" s="56"/>
      <c r="N3" s="56"/>
    </row>
    <row r="4" spans="1:14" x14ac:dyDescent="0.3">
      <c r="A4" s="168">
        <v>11.39</v>
      </c>
      <c r="B4" s="1" t="s">
        <v>28</v>
      </c>
      <c r="C4" s="2">
        <v>1.51</v>
      </c>
      <c r="D4" s="1"/>
      <c r="E4" s="1"/>
      <c r="F4" s="1" t="s">
        <v>27</v>
      </c>
      <c r="G4" s="10">
        <v>0.56000000000000005</v>
      </c>
      <c r="H4" s="1"/>
      <c r="I4" s="2"/>
      <c r="J4" s="1" t="s">
        <v>27</v>
      </c>
      <c r="K4" s="10">
        <v>0.56000000000000005</v>
      </c>
      <c r="L4" s="1"/>
      <c r="M4" s="2"/>
      <c r="N4" s="2">
        <f>C4+E4+G4+I4+K4+M4</f>
        <v>2.6300000000000003</v>
      </c>
    </row>
    <row r="5" spans="1:14" ht="24" x14ac:dyDescent="0.3">
      <c r="A5" s="32"/>
      <c r="B5" s="41" t="s">
        <v>113</v>
      </c>
      <c r="C5" s="45"/>
      <c r="D5" s="41"/>
      <c r="E5" s="45"/>
      <c r="F5" s="41" t="s">
        <v>113</v>
      </c>
      <c r="G5" s="45"/>
      <c r="H5" s="41"/>
      <c r="I5" s="45"/>
      <c r="J5" s="41" t="s">
        <v>113</v>
      </c>
      <c r="K5" s="45"/>
      <c r="L5" s="33"/>
      <c r="M5" s="33"/>
      <c r="N5" s="155"/>
    </row>
    <row r="6" spans="1:14" x14ac:dyDescent="0.3">
      <c r="A6" s="36">
        <v>6</v>
      </c>
      <c r="B6" s="46" t="s">
        <v>27</v>
      </c>
      <c r="C6" s="42">
        <v>0.25</v>
      </c>
      <c r="D6" s="46"/>
      <c r="E6" s="42"/>
      <c r="F6" s="46" t="s">
        <v>28</v>
      </c>
      <c r="G6" s="42">
        <v>0.88</v>
      </c>
      <c r="H6" s="46"/>
      <c r="I6" s="42"/>
      <c r="J6" s="46" t="s">
        <v>27</v>
      </c>
      <c r="K6" s="42">
        <v>0.25</v>
      </c>
      <c r="L6" s="42"/>
      <c r="M6" s="42"/>
      <c r="N6" s="156">
        <f t="shared" ref="N6" si="0">C6+E6+G6+I6+K6+M6</f>
        <v>1.38</v>
      </c>
    </row>
    <row r="7" spans="1:14" x14ac:dyDescent="0.3">
      <c r="A7" s="76"/>
      <c r="B7" s="76"/>
      <c r="C7" s="159"/>
      <c r="D7" s="76"/>
      <c r="E7" s="159"/>
      <c r="F7" s="76"/>
      <c r="G7" s="159"/>
      <c r="H7" s="76"/>
      <c r="I7" s="159"/>
      <c r="J7" s="76"/>
      <c r="K7" s="159"/>
      <c r="L7" s="76"/>
      <c r="M7" s="76"/>
      <c r="N7" s="159"/>
    </row>
    <row r="8" spans="1:14" x14ac:dyDescent="0.3">
      <c r="A8" s="87">
        <f>SUM(A3:A7)</f>
        <v>17.39</v>
      </c>
      <c r="B8" s="77"/>
      <c r="C8" s="161">
        <f>SUM(C3:C7)</f>
        <v>1.76</v>
      </c>
      <c r="D8" s="77"/>
      <c r="E8" s="161">
        <f>SUM(E3:E7)</f>
        <v>0</v>
      </c>
      <c r="F8" s="77"/>
      <c r="G8" s="161">
        <f>SUM(G3:G7)</f>
        <v>1.44</v>
      </c>
      <c r="H8" s="77"/>
      <c r="I8" s="161">
        <f>SUM(I3:I7)</f>
        <v>0</v>
      </c>
      <c r="J8" s="77"/>
      <c r="K8" s="161">
        <f>SUM(K3:K7)</f>
        <v>0.81</v>
      </c>
      <c r="L8" s="77"/>
      <c r="M8" s="77">
        <f>SUM(M3:M7)</f>
        <v>0</v>
      </c>
      <c r="N8" s="161">
        <f>SUM(N3:N7)</f>
        <v>4.01</v>
      </c>
    </row>
    <row r="9" spans="1:14" x14ac:dyDescent="0.3">
      <c r="A9" s="28"/>
      <c r="B9" s="3"/>
      <c r="C9" s="3" t="s">
        <v>9</v>
      </c>
      <c r="D9" s="28"/>
      <c r="E9" s="28"/>
      <c r="F9" s="29"/>
      <c r="G9" s="28"/>
      <c r="H9" s="28"/>
      <c r="I9" s="28"/>
      <c r="J9" s="63"/>
      <c r="K9" s="28"/>
      <c r="L9" s="28"/>
      <c r="M9" s="28"/>
      <c r="N9" s="28"/>
    </row>
    <row r="10" spans="1:14" x14ac:dyDescent="0.3">
      <c r="A10" s="28"/>
      <c r="B10" s="3"/>
      <c r="C10" s="3" t="s">
        <v>12</v>
      </c>
      <c r="D10" s="28"/>
      <c r="E10" s="67" t="s">
        <v>136</v>
      </c>
      <c r="F10" s="29"/>
      <c r="G10" s="28"/>
      <c r="H10" s="28" t="s">
        <v>45</v>
      </c>
      <c r="I10" s="28"/>
      <c r="J10" s="63"/>
      <c r="K10" s="65"/>
      <c r="L10" s="65"/>
      <c r="M10" s="65">
        <f>N8*4.33</f>
        <v>17.363299999999999</v>
      </c>
      <c r="N10" s="28"/>
    </row>
    <row r="11" spans="1:14" x14ac:dyDescent="0.3">
      <c r="A11" s="28"/>
      <c r="C11" s="28" t="s">
        <v>10</v>
      </c>
      <c r="D11" s="28"/>
      <c r="F11" s="222"/>
      <c r="G11" s="222"/>
      <c r="H11" s="222"/>
      <c r="I11" s="66"/>
      <c r="J11" s="28"/>
      <c r="K11" s="28"/>
      <c r="L11" s="28"/>
      <c r="M11" s="28"/>
      <c r="N11" s="28"/>
    </row>
  </sheetData>
  <mergeCells count="1">
    <mergeCell ref="F11:H11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17"/>
    </sheetView>
  </sheetViews>
  <sheetFormatPr baseColWidth="10" defaultRowHeight="14.4" x14ac:dyDescent="0.3"/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16" t="s">
        <v>141</v>
      </c>
      <c r="C3" s="34"/>
      <c r="D3" s="216" t="s">
        <v>141</v>
      </c>
      <c r="E3" s="34"/>
      <c r="F3" s="216" t="s">
        <v>141</v>
      </c>
      <c r="G3" s="51"/>
      <c r="H3" s="216" t="s">
        <v>141</v>
      </c>
      <c r="I3" s="182"/>
      <c r="J3" s="216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x14ac:dyDescent="0.3">
      <c r="A7" s="54"/>
      <c r="B7" s="56" t="s">
        <v>186</v>
      </c>
      <c r="C7" s="78"/>
      <c r="D7" s="56" t="s">
        <v>186</v>
      </c>
      <c r="E7" s="78"/>
      <c r="F7" s="56" t="s">
        <v>186</v>
      </c>
      <c r="G7" s="78"/>
      <c r="H7" s="56" t="s">
        <v>186</v>
      </c>
      <c r="I7" s="78"/>
      <c r="J7" s="56" t="s">
        <v>186</v>
      </c>
      <c r="K7" s="78"/>
      <c r="L7" s="127"/>
      <c r="M7" s="127"/>
      <c r="N7" s="78"/>
    </row>
    <row r="8" spans="1:14" x14ac:dyDescent="0.3">
      <c r="A8" s="57">
        <v>13.94</v>
      </c>
      <c r="B8" s="96" t="s">
        <v>27</v>
      </c>
      <c r="C8" s="116">
        <v>0.5</v>
      </c>
      <c r="D8" s="96" t="s">
        <v>40</v>
      </c>
      <c r="E8" s="116">
        <v>0.33</v>
      </c>
      <c r="F8" s="96" t="s">
        <v>28</v>
      </c>
      <c r="G8" s="116">
        <v>1.56</v>
      </c>
      <c r="H8" s="96" t="s">
        <v>40</v>
      </c>
      <c r="I8" s="116">
        <v>0.33</v>
      </c>
      <c r="J8" s="96" t="s">
        <v>40</v>
      </c>
      <c r="K8" s="116">
        <v>0.5</v>
      </c>
      <c r="L8" s="82"/>
      <c r="M8" s="82"/>
      <c r="N8" s="80">
        <f>C8+E8+G8+I8+K8</f>
        <v>3.22</v>
      </c>
    </row>
    <row r="9" spans="1:14" ht="20.399999999999999" x14ac:dyDescent="0.3">
      <c r="A9" s="54"/>
      <c r="B9" s="130" t="s">
        <v>187</v>
      </c>
      <c r="C9" s="209"/>
      <c r="D9" s="130"/>
      <c r="E9" s="210"/>
      <c r="F9" s="130" t="s">
        <v>188</v>
      </c>
      <c r="G9" s="211"/>
      <c r="H9" s="130"/>
      <c r="I9" s="211"/>
      <c r="J9" s="130" t="s">
        <v>189</v>
      </c>
      <c r="K9" s="211"/>
      <c r="L9" s="130"/>
      <c r="M9" s="127"/>
      <c r="N9" s="78"/>
    </row>
    <row r="10" spans="1:14" x14ac:dyDescent="0.3">
      <c r="A10" s="57">
        <v>17.32</v>
      </c>
      <c r="B10" s="132" t="s">
        <v>28</v>
      </c>
      <c r="C10" s="105">
        <v>1.75</v>
      </c>
      <c r="D10" s="132"/>
      <c r="E10" s="212"/>
      <c r="F10" s="132" t="s">
        <v>40</v>
      </c>
      <c r="G10" s="213">
        <v>0.5</v>
      </c>
      <c r="H10" s="132"/>
      <c r="I10" s="213"/>
      <c r="J10" s="132" t="s">
        <v>28</v>
      </c>
      <c r="K10" s="213">
        <v>1.75</v>
      </c>
      <c r="L10" s="132"/>
      <c r="M10" s="82"/>
      <c r="N10" s="80">
        <f>C10+G10+K10</f>
        <v>4</v>
      </c>
    </row>
    <row r="11" spans="1:14" x14ac:dyDescent="0.3">
      <c r="A11" s="78"/>
      <c r="B11" s="130" t="s">
        <v>190</v>
      </c>
      <c r="C11" s="78"/>
      <c r="D11" s="214"/>
      <c r="E11" s="78"/>
      <c r="F11" s="130" t="s">
        <v>190</v>
      </c>
      <c r="G11" s="78"/>
      <c r="H11" s="214"/>
      <c r="I11" s="78"/>
      <c r="J11" s="130" t="s">
        <v>190</v>
      </c>
      <c r="K11" s="78"/>
      <c r="L11" s="214"/>
      <c r="M11" s="56"/>
      <c r="N11" s="78"/>
    </row>
    <row r="12" spans="1:14" ht="31.8" x14ac:dyDescent="0.3">
      <c r="A12" s="80">
        <v>7</v>
      </c>
      <c r="B12" s="1" t="s">
        <v>40</v>
      </c>
      <c r="C12" s="80">
        <v>0.33</v>
      </c>
      <c r="D12" s="2"/>
      <c r="E12" s="105"/>
      <c r="F12" s="1" t="s">
        <v>191</v>
      </c>
      <c r="G12" s="80">
        <v>0.95</v>
      </c>
      <c r="H12" s="1"/>
      <c r="I12" s="80"/>
      <c r="J12" s="1" t="s">
        <v>40</v>
      </c>
      <c r="K12" s="80">
        <v>0.33</v>
      </c>
      <c r="L12" s="2"/>
      <c r="M12" s="2"/>
      <c r="N12" s="80">
        <f>C12+E12+G12+I12+K12+M12</f>
        <v>1.61</v>
      </c>
    </row>
    <row r="13" spans="1:14" x14ac:dyDescent="0.3">
      <c r="A13" s="76"/>
      <c r="B13" s="76"/>
      <c r="C13" s="159"/>
      <c r="D13" s="76"/>
      <c r="E13" s="159"/>
      <c r="F13" s="76"/>
      <c r="G13" s="159"/>
      <c r="H13" s="76"/>
      <c r="I13" s="159"/>
      <c r="J13" s="76"/>
      <c r="K13" s="159"/>
      <c r="L13" s="76"/>
      <c r="M13" s="76"/>
      <c r="N13" s="159"/>
    </row>
    <row r="14" spans="1:14" x14ac:dyDescent="0.3">
      <c r="A14" s="87">
        <f>SUM(A3:A13)</f>
        <v>89.65</v>
      </c>
      <c r="B14" s="77"/>
      <c r="C14" s="161">
        <f>SUM(C3:C13)</f>
        <v>5.94</v>
      </c>
      <c r="D14" s="77"/>
      <c r="E14" s="161">
        <f>SUM(E3:E13)</f>
        <v>2.17</v>
      </c>
      <c r="F14" s="77"/>
      <c r="G14" s="161">
        <f>SUM(G3:G13)</f>
        <v>5.4200000000000008</v>
      </c>
      <c r="H14" s="77"/>
      <c r="I14" s="161">
        <f>SUM(I3:I13)</f>
        <v>2.17</v>
      </c>
      <c r="J14" s="77"/>
      <c r="K14" s="161">
        <f>SUM(K3:K13)</f>
        <v>4.99</v>
      </c>
      <c r="L14" s="77"/>
      <c r="M14" s="77">
        <f>SUM(M4:M13)</f>
        <v>0</v>
      </c>
      <c r="N14" s="161">
        <f>SUM(N3:N13)</f>
        <v>20.69</v>
      </c>
    </row>
    <row r="15" spans="1:14" x14ac:dyDescent="0.3">
      <c r="A15" s="28"/>
      <c r="B15" s="3"/>
      <c r="C15" s="3" t="s">
        <v>9</v>
      </c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3"/>
      <c r="C16" s="3" t="s">
        <v>12</v>
      </c>
      <c r="D16" s="28"/>
      <c r="E16" s="67">
        <v>44820</v>
      </c>
      <c r="F16" s="29"/>
      <c r="G16" s="28"/>
      <c r="H16" s="28" t="s">
        <v>45</v>
      </c>
      <c r="I16" s="28"/>
      <c r="J16" s="63"/>
      <c r="K16" s="65"/>
      <c r="L16" s="65"/>
      <c r="M16" s="65">
        <f>N14*4.33</f>
        <v>89.587700000000012</v>
      </c>
      <c r="N16" s="28"/>
    </row>
    <row r="17" spans="1:14" x14ac:dyDescent="0.3">
      <c r="A17" s="28"/>
      <c r="C17" s="28" t="s">
        <v>10</v>
      </c>
      <c r="D17" s="28"/>
      <c r="F17" s="222"/>
      <c r="G17" s="222"/>
      <c r="H17" s="222"/>
      <c r="I17" s="66"/>
      <c r="J17" s="28"/>
      <c r="K17" s="28"/>
      <c r="L17" s="28"/>
      <c r="M17" s="28"/>
      <c r="N17" s="28"/>
    </row>
    <row r="19" spans="1:14" x14ac:dyDescent="0.3">
      <c r="G19" t="s">
        <v>196</v>
      </c>
    </row>
  </sheetData>
  <mergeCells count="1">
    <mergeCell ref="F17:H17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sqref="A1:N19"/>
    </sheetView>
  </sheetViews>
  <sheetFormatPr baseColWidth="10" defaultRowHeight="14.4" x14ac:dyDescent="0.3"/>
  <cols>
    <col min="1" max="1" width="8.6640625" customWidth="1"/>
    <col min="2" max="2" width="13" customWidth="1"/>
    <col min="3" max="3" width="6.5546875" customWidth="1"/>
    <col min="4" max="4" width="14.33203125" customWidth="1"/>
    <col min="5" max="5" width="6.6640625" customWidth="1"/>
    <col min="6" max="6" width="13.88671875" customWidth="1"/>
    <col min="7" max="7" width="6.6640625" customWidth="1"/>
    <col min="9" max="9" width="6.88671875" customWidth="1"/>
    <col min="10" max="10" width="13.44140625" customWidth="1"/>
    <col min="11" max="11" width="7.44140625" customWidth="1"/>
    <col min="12" max="12" width="8.5546875" customWidth="1"/>
    <col min="13" max="13" width="5.5546875" customWidth="1"/>
    <col min="14" max="14" width="7.332031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x14ac:dyDescent="0.3">
      <c r="A3" s="165"/>
      <c r="B3" s="97" t="s">
        <v>125</v>
      </c>
      <c r="C3" s="56"/>
      <c r="D3" s="97"/>
      <c r="E3" s="50"/>
      <c r="F3" s="97" t="s">
        <v>125</v>
      </c>
      <c r="G3" s="90"/>
      <c r="H3" s="97"/>
      <c r="I3" s="56"/>
      <c r="J3" s="97" t="s">
        <v>125</v>
      </c>
      <c r="K3" s="90"/>
      <c r="L3" s="50"/>
      <c r="M3" s="56"/>
      <c r="N3" s="56"/>
    </row>
    <row r="4" spans="1:14" x14ac:dyDescent="0.3">
      <c r="A4" s="168">
        <v>11.39</v>
      </c>
      <c r="B4" s="1" t="s">
        <v>28</v>
      </c>
      <c r="C4" s="2">
        <v>1.51</v>
      </c>
      <c r="D4" s="1"/>
      <c r="E4" s="1"/>
      <c r="F4" s="1" t="s">
        <v>27</v>
      </c>
      <c r="G4" s="10">
        <v>0.56000000000000005</v>
      </c>
      <c r="H4" s="1"/>
      <c r="I4" s="2"/>
      <c r="J4" s="1" t="s">
        <v>27</v>
      </c>
      <c r="K4" s="10">
        <v>0.56000000000000005</v>
      </c>
      <c r="L4" s="1"/>
      <c r="M4" s="2"/>
      <c r="N4" s="2">
        <f>C4+E4+G4+I4+K4+M4</f>
        <v>2.6300000000000003</v>
      </c>
    </row>
    <row r="5" spans="1:14" ht="24" x14ac:dyDescent="0.3">
      <c r="A5" s="32"/>
      <c r="B5" s="41" t="s">
        <v>113</v>
      </c>
      <c r="C5" s="45"/>
      <c r="D5" s="41"/>
      <c r="E5" s="45"/>
      <c r="F5" s="41" t="s">
        <v>113</v>
      </c>
      <c r="G5" s="45"/>
      <c r="H5" s="41"/>
      <c r="I5" s="45"/>
      <c r="J5" s="41" t="s">
        <v>113</v>
      </c>
      <c r="K5" s="45"/>
      <c r="L5" s="33"/>
      <c r="M5" s="33"/>
      <c r="N5" s="155"/>
    </row>
    <row r="6" spans="1:14" x14ac:dyDescent="0.3">
      <c r="A6" s="36">
        <v>6</v>
      </c>
      <c r="B6" s="46" t="s">
        <v>27</v>
      </c>
      <c r="C6" s="42">
        <v>0.25</v>
      </c>
      <c r="D6" s="46"/>
      <c r="E6" s="42"/>
      <c r="F6" s="46" t="s">
        <v>28</v>
      </c>
      <c r="G6" s="42">
        <v>0.88</v>
      </c>
      <c r="H6" s="46"/>
      <c r="I6" s="42"/>
      <c r="J6" s="46" t="s">
        <v>27</v>
      </c>
      <c r="K6" s="42">
        <v>0.25</v>
      </c>
      <c r="L6" s="42"/>
      <c r="M6" s="42"/>
      <c r="N6" s="156">
        <f t="shared" ref="N6" si="0">C6+E6+G6+I6+K6+M6</f>
        <v>1.38</v>
      </c>
    </row>
    <row r="7" spans="1:14" x14ac:dyDescent="0.3">
      <c r="A7" s="32"/>
      <c r="B7" s="177" t="s">
        <v>133</v>
      </c>
      <c r="C7" s="40"/>
      <c r="D7" s="177" t="s">
        <v>133</v>
      </c>
      <c r="E7" s="69"/>
      <c r="F7" s="177" t="s">
        <v>133</v>
      </c>
      <c r="G7" s="69"/>
      <c r="H7" s="177" t="s">
        <v>133</v>
      </c>
      <c r="I7" s="69"/>
      <c r="J7" s="177" t="s">
        <v>133</v>
      </c>
      <c r="K7" s="69"/>
      <c r="L7" s="34"/>
      <c r="M7" s="34"/>
      <c r="N7" s="34"/>
    </row>
    <row r="8" spans="1:14" x14ac:dyDescent="0.3">
      <c r="A8" s="36">
        <v>10.3</v>
      </c>
      <c r="B8" s="70" t="s">
        <v>27</v>
      </c>
      <c r="C8" s="37">
        <v>0.21</v>
      </c>
      <c r="D8" s="70" t="s">
        <v>28</v>
      </c>
      <c r="E8" s="39">
        <v>1.54</v>
      </c>
      <c r="F8" s="70" t="s">
        <v>27</v>
      </c>
      <c r="G8" s="39">
        <v>0.21</v>
      </c>
      <c r="H8" s="70" t="s">
        <v>27</v>
      </c>
      <c r="I8" s="39">
        <v>0.21</v>
      </c>
      <c r="J8" s="70" t="s">
        <v>27</v>
      </c>
      <c r="K8" s="39">
        <v>0.21</v>
      </c>
      <c r="L8" s="39"/>
      <c r="M8" s="37"/>
      <c r="N8" s="37">
        <v>2.38</v>
      </c>
    </row>
    <row r="9" spans="1:14" x14ac:dyDescent="0.3">
      <c r="A9" s="32"/>
      <c r="B9" s="55" t="s">
        <v>134</v>
      </c>
      <c r="C9" s="40"/>
      <c r="D9" s="55"/>
      <c r="E9" s="40"/>
      <c r="F9" s="69"/>
      <c r="G9" s="40"/>
      <c r="H9" s="177"/>
      <c r="I9" s="40"/>
      <c r="J9" s="55" t="s">
        <v>134</v>
      </c>
      <c r="K9" s="34"/>
      <c r="L9" s="55"/>
      <c r="M9" s="34"/>
      <c r="N9" s="34"/>
    </row>
    <row r="10" spans="1:14" x14ac:dyDescent="0.3">
      <c r="A10" s="36">
        <v>7</v>
      </c>
      <c r="B10" s="178" t="s">
        <v>27</v>
      </c>
      <c r="C10" s="37">
        <v>0.33</v>
      </c>
      <c r="D10" s="178"/>
      <c r="E10" s="37"/>
      <c r="F10" s="39"/>
      <c r="G10" s="37"/>
      <c r="H10" s="37"/>
      <c r="I10" s="37"/>
      <c r="J10" s="39" t="s">
        <v>28</v>
      </c>
      <c r="K10" s="37">
        <v>1.28</v>
      </c>
      <c r="L10" s="39"/>
      <c r="M10" s="37"/>
      <c r="N10" s="37">
        <f>C10+K10</f>
        <v>1.61</v>
      </c>
    </row>
    <row r="11" spans="1:14" x14ac:dyDescent="0.3">
      <c r="A11" s="76"/>
      <c r="B11" s="76"/>
      <c r="C11" s="159"/>
      <c r="D11" s="76"/>
      <c r="E11" s="159"/>
      <c r="F11" s="76"/>
      <c r="G11" s="159"/>
      <c r="H11" s="76"/>
      <c r="I11" s="159"/>
      <c r="J11" s="76"/>
      <c r="K11" s="159"/>
      <c r="L11" s="76"/>
      <c r="M11" s="76"/>
      <c r="N11" s="159"/>
    </row>
    <row r="12" spans="1:14" x14ac:dyDescent="0.3">
      <c r="A12" s="87">
        <f>SUM(A3:A11)</f>
        <v>34.69</v>
      </c>
      <c r="B12" s="77"/>
      <c r="C12" s="161">
        <f>SUM(C3:C11)</f>
        <v>2.2999999999999998</v>
      </c>
      <c r="D12" s="77"/>
      <c r="E12" s="161">
        <f>SUM(E3:E11)</f>
        <v>1.54</v>
      </c>
      <c r="F12" s="77"/>
      <c r="G12" s="161">
        <f>SUM(G3:G11)</f>
        <v>1.65</v>
      </c>
      <c r="H12" s="77"/>
      <c r="I12" s="161">
        <f>SUM(I3:I11)</f>
        <v>0.21</v>
      </c>
      <c r="J12" s="77"/>
      <c r="K12" s="161">
        <f>SUM(K3:K11)</f>
        <v>2.2999999999999998</v>
      </c>
      <c r="L12" s="77"/>
      <c r="M12" s="77">
        <f>SUM(M3:M11)</f>
        <v>0</v>
      </c>
      <c r="N12" s="161">
        <f>SUM(N3:N11)</f>
        <v>8</v>
      </c>
    </row>
    <row r="13" spans="1:14" x14ac:dyDescent="0.3">
      <c r="A13" s="28"/>
      <c r="B13" s="3"/>
      <c r="C13" s="3" t="s">
        <v>9</v>
      </c>
      <c r="D13" s="28"/>
      <c r="E13" s="28"/>
      <c r="F13" s="29"/>
      <c r="G13" s="28"/>
      <c r="H13" s="28"/>
      <c r="I13" s="28"/>
      <c r="J13" s="63"/>
      <c r="K13" s="28"/>
      <c r="L13" s="28"/>
      <c r="M13" s="28"/>
      <c r="N13" s="28"/>
    </row>
    <row r="14" spans="1:14" x14ac:dyDescent="0.3">
      <c r="A14" s="28"/>
      <c r="B14" s="3"/>
      <c r="C14" s="3" t="s">
        <v>12</v>
      </c>
      <c r="D14" s="28"/>
      <c r="E14" s="67" t="s">
        <v>132</v>
      </c>
      <c r="F14" s="29"/>
      <c r="G14" s="28"/>
      <c r="H14" s="28" t="s">
        <v>45</v>
      </c>
      <c r="I14" s="28"/>
      <c r="J14" s="63"/>
      <c r="K14" s="65"/>
      <c r="L14" s="65"/>
      <c r="M14" s="65">
        <f>N12*4.33</f>
        <v>34.64</v>
      </c>
      <c r="N14" s="28"/>
    </row>
    <row r="15" spans="1:14" x14ac:dyDescent="0.3">
      <c r="A15" s="28"/>
      <c r="C15" s="28" t="s">
        <v>10</v>
      </c>
      <c r="D15" s="28"/>
      <c r="F15" s="222"/>
      <c r="G15" s="222"/>
      <c r="H15" s="222"/>
      <c r="I15" s="66"/>
      <c r="J15" s="28"/>
      <c r="K15" s="28"/>
      <c r="L15" s="28"/>
      <c r="M15" s="28"/>
      <c r="N15" s="28"/>
    </row>
    <row r="16" spans="1:14" x14ac:dyDescent="0.3">
      <c r="F16" t="s">
        <v>135</v>
      </c>
    </row>
  </sheetData>
  <mergeCells count="1">
    <mergeCell ref="F15:H15"/>
  </mergeCells>
  <pageMargins left="0.7" right="0.7" top="0.75" bottom="0.75" header="0.3" footer="0.3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sqref="A1:N22"/>
    </sheetView>
  </sheetViews>
  <sheetFormatPr baseColWidth="10" defaultRowHeight="14.4" x14ac:dyDescent="0.3"/>
  <cols>
    <col min="1" max="1" width="7.88671875" customWidth="1"/>
    <col min="2" max="2" width="15" customWidth="1"/>
    <col min="3" max="3" width="6.109375" customWidth="1"/>
    <col min="4" max="4" width="8.109375" bestFit="1" customWidth="1"/>
    <col min="5" max="5" width="5.6640625" customWidth="1"/>
    <col min="6" max="6" width="12.88671875" customWidth="1"/>
    <col min="7" max="7" width="6.6640625" customWidth="1"/>
    <col min="8" max="8" width="9.44140625" customWidth="1"/>
    <col min="9" max="9" width="5" customWidth="1"/>
    <col min="10" max="10" width="13.88671875" customWidth="1"/>
    <col min="11" max="11" width="5.6640625" customWidth="1"/>
    <col min="12" max="12" width="6.33203125" customWidth="1"/>
    <col min="13" max="13" width="4.6640625" customWidth="1"/>
    <col min="14" max="14" width="7.88671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x14ac:dyDescent="0.3">
      <c r="A3" s="165"/>
      <c r="B3" s="97" t="s">
        <v>125</v>
      </c>
      <c r="C3" s="56"/>
      <c r="D3" s="97"/>
      <c r="E3" s="50"/>
      <c r="F3" s="97" t="s">
        <v>125</v>
      </c>
      <c r="G3" s="90"/>
      <c r="H3" s="97"/>
      <c r="I3" s="56"/>
      <c r="J3" s="97" t="s">
        <v>125</v>
      </c>
      <c r="K3" s="90"/>
      <c r="L3" s="50"/>
      <c r="M3" s="56"/>
      <c r="N3" s="56"/>
    </row>
    <row r="4" spans="1:14" x14ac:dyDescent="0.3">
      <c r="A4" s="168">
        <v>11.39</v>
      </c>
      <c r="B4" s="1" t="s">
        <v>28</v>
      </c>
      <c r="C4" s="2">
        <v>1.51</v>
      </c>
      <c r="D4" s="1"/>
      <c r="E4" s="1"/>
      <c r="F4" s="1" t="s">
        <v>27</v>
      </c>
      <c r="G4" s="10">
        <v>0.56000000000000005</v>
      </c>
      <c r="H4" s="1"/>
      <c r="I4" s="2"/>
      <c r="J4" s="1" t="s">
        <v>27</v>
      </c>
      <c r="K4" s="10">
        <v>0.56000000000000005</v>
      </c>
      <c r="L4" s="1"/>
      <c r="M4" s="2"/>
      <c r="N4" s="2">
        <f>C4+E4+G4+I4+K4+M4</f>
        <v>2.6300000000000003</v>
      </c>
    </row>
    <row r="5" spans="1:14" ht="24" x14ac:dyDescent="0.3">
      <c r="A5" s="32"/>
      <c r="B5" s="41" t="s">
        <v>113</v>
      </c>
      <c r="C5" s="45"/>
      <c r="D5" s="41"/>
      <c r="E5" s="45"/>
      <c r="F5" s="41" t="s">
        <v>113</v>
      </c>
      <c r="G5" s="45"/>
      <c r="H5" s="41"/>
      <c r="I5" s="45"/>
      <c r="J5" s="41" t="s">
        <v>113</v>
      </c>
      <c r="K5" s="45"/>
      <c r="L5" s="33"/>
      <c r="M5" s="33"/>
      <c r="N5" s="155"/>
    </row>
    <row r="6" spans="1:14" x14ac:dyDescent="0.3">
      <c r="A6" s="36">
        <v>6</v>
      </c>
      <c r="B6" s="46" t="s">
        <v>27</v>
      </c>
      <c r="C6" s="42">
        <v>0.25</v>
      </c>
      <c r="D6" s="46"/>
      <c r="E6" s="42"/>
      <c r="F6" s="46" t="s">
        <v>28</v>
      </c>
      <c r="G6" s="42">
        <v>0.88</v>
      </c>
      <c r="H6" s="46"/>
      <c r="I6" s="42"/>
      <c r="J6" s="46" t="s">
        <v>27</v>
      </c>
      <c r="K6" s="42">
        <v>0.25</v>
      </c>
      <c r="L6" s="42"/>
      <c r="M6" s="42"/>
      <c r="N6" s="156">
        <f t="shared" ref="N6" si="0">C6+E6+G6+I6+K6+M6</f>
        <v>1.38</v>
      </c>
    </row>
    <row r="7" spans="1:14" x14ac:dyDescent="0.3">
      <c r="A7" s="78"/>
      <c r="B7" s="55"/>
      <c r="C7" s="90"/>
      <c r="D7" s="55" t="s">
        <v>128</v>
      </c>
      <c r="E7" s="90"/>
      <c r="F7" s="55"/>
      <c r="G7" s="90"/>
      <c r="H7" s="55"/>
      <c r="I7" s="90"/>
      <c r="J7" s="55" t="s">
        <v>128</v>
      </c>
      <c r="K7" s="90"/>
      <c r="L7" s="34"/>
      <c r="M7" s="104"/>
      <c r="N7" s="170"/>
    </row>
    <row r="8" spans="1:14" x14ac:dyDescent="0.3">
      <c r="A8" s="80">
        <v>4</v>
      </c>
      <c r="B8" s="1"/>
      <c r="C8" s="10"/>
      <c r="D8" s="2" t="s">
        <v>40</v>
      </c>
      <c r="E8" s="171">
        <v>0.33</v>
      </c>
      <c r="F8" s="1"/>
      <c r="G8" s="10"/>
      <c r="H8" s="2"/>
      <c r="I8" s="171"/>
      <c r="J8" s="2" t="s">
        <v>28</v>
      </c>
      <c r="K8" s="171">
        <v>0.59</v>
      </c>
      <c r="L8" s="39"/>
      <c r="M8" s="106"/>
      <c r="N8" s="106">
        <f>C8+G8+I8+K8</f>
        <v>0.59</v>
      </c>
    </row>
    <row r="9" spans="1:14" x14ac:dyDescent="0.3">
      <c r="A9" s="172"/>
      <c r="B9" s="3"/>
      <c r="C9" s="95"/>
      <c r="D9" s="55" t="s">
        <v>129</v>
      </c>
      <c r="E9" s="95"/>
      <c r="F9" s="55"/>
      <c r="G9" s="95"/>
      <c r="H9" s="55"/>
      <c r="I9" s="95"/>
      <c r="J9" s="55" t="s">
        <v>129</v>
      </c>
      <c r="K9" s="95"/>
      <c r="L9" s="76"/>
      <c r="M9" s="173"/>
      <c r="N9" s="170"/>
    </row>
    <row r="10" spans="1:14" x14ac:dyDescent="0.3">
      <c r="A10" s="80">
        <v>6</v>
      </c>
      <c r="B10" s="1"/>
      <c r="C10" s="10"/>
      <c r="D10" s="2" t="s">
        <v>28</v>
      </c>
      <c r="E10" s="171">
        <v>1.05</v>
      </c>
      <c r="F10" s="1"/>
      <c r="G10" s="171"/>
      <c r="H10" s="2"/>
      <c r="I10" s="171"/>
      <c r="J10" s="2" t="s">
        <v>27</v>
      </c>
      <c r="K10" s="171">
        <v>0.33</v>
      </c>
      <c r="L10" s="77"/>
      <c r="M10" s="174"/>
      <c r="N10" s="106">
        <f>C10+G10+I10+K10</f>
        <v>0.33</v>
      </c>
    </row>
    <row r="11" spans="1:14" x14ac:dyDescent="0.3">
      <c r="A11" s="104"/>
      <c r="B11" s="175" t="s">
        <v>130</v>
      </c>
      <c r="C11" s="51"/>
      <c r="D11" s="175"/>
      <c r="E11" s="51"/>
      <c r="F11" s="169"/>
      <c r="G11" s="51"/>
      <c r="H11" s="175" t="s">
        <v>130</v>
      </c>
      <c r="I11" s="51"/>
      <c r="J11" s="175"/>
      <c r="K11" s="51"/>
      <c r="L11" s="76"/>
      <c r="M11" s="173"/>
      <c r="N11" s="170"/>
    </row>
    <row r="12" spans="1:14" x14ac:dyDescent="0.3">
      <c r="A12" s="106">
        <v>8.75</v>
      </c>
      <c r="B12" s="37" t="s">
        <v>28</v>
      </c>
      <c r="C12" s="176">
        <v>1.01</v>
      </c>
      <c r="D12" s="37"/>
      <c r="E12" s="176"/>
      <c r="F12" s="39"/>
      <c r="G12" s="52"/>
      <c r="H12" s="37" t="s">
        <v>28</v>
      </c>
      <c r="I12" s="52">
        <v>1.01</v>
      </c>
      <c r="J12" s="37"/>
      <c r="K12" s="52"/>
      <c r="L12" s="77"/>
      <c r="M12" s="174"/>
      <c r="N12" s="106">
        <f>C12+G12+I12+K12</f>
        <v>2.02</v>
      </c>
    </row>
    <row r="13" spans="1:14" x14ac:dyDescent="0.3">
      <c r="A13" s="76"/>
      <c r="B13" s="76"/>
      <c r="C13" s="159"/>
      <c r="D13" s="76"/>
      <c r="E13" s="159"/>
      <c r="F13" s="76"/>
      <c r="G13" s="159"/>
      <c r="H13" s="76"/>
      <c r="I13" s="159"/>
      <c r="J13" s="76"/>
      <c r="K13" s="159"/>
      <c r="L13" s="76"/>
      <c r="M13" s="76"/>
      <c r="N13" s="159"/>
    </row>
    <row r="14" spans="1:14" x14ac:dyDescent="0.3">
      <c r="A14" s="87">
        <f>SUM(A3:A13)</f>
        <v>36.14</v>
      </c>
      <c r="B14" s="77"/>
      <c r="C14" s="161">
        <f>SUM(C3:C13)</f>
        <v>2.77</v>
      </c>
      <c r="D14" s="77"/>
      <c r="E14" s="161">
        <f>SUM(E3:E13)</f>
        <v>1.3800000000000001</v>
      </c>
      <c r="F14" s="77"/>
      <c r="G14" s="161">
        <f>SUM(G3:G13)</f>
        <v>1.44</v>
      </c>
      <c r="H14" s="77"/>
      <c r="I14" s="161">
        <f>SUM(I3:I13)</f>
        <v>1.01</v>
      </c>
      <c r="J14" s="77"/>
      <c r="K14" s="161">
        <f>SUM(K3:K13)</f>
        <v>1.73</v>
      </c>
      <c r="L14" s="77"/>
      <c r="M14" s="77">
        <f>SUM(M3:M13)</f>
        <v>0</v>
      </c>
      <c r="N14" s="161">
        <f>SUM(N3:N13)</f>
        <v>6.9499999999999993</v>
      </c>
    </row>
    <row r="15" spans="1:14" x14ac:dyDescent="0.3">
      <c r="A15" s="28"/>
      <c r="B15" s="3"/>
      <c r="C15" s="3" t="s">
        <v>9</v>
      </c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3"/>
      <c r="C16" s="3" t="s">
        <v>12</v>
      </c>
      <c r="D16" s="28"/>
      <c r="E16" s="67" t="s">
        <v>127</v>
      </c>
      <c r="F16" s="29"/>
      <c r="G16" s="28"/>
      <c r="H16" s="28" t="s">
        <v>45</v>
      </c>
      <c r="I16" s="28"/>
      <c r="J16" s="63"/>
      <c r="K16" s="65"/>
      <c r="L16" s="65"/>
      <c r="M16" s="65">
        <f>N14*4.33</f>
        <v>30.093499999999999</v>
      </c>
      <c r="N16" s="28"/>
    </row>
    <row r="17" spans="1:14" x14ac:dyDescent="0.3">
      <c r="A17" s="28"/>
      <c r="C17" s="28" t="s">
        <v>10</v>
      </c>
      <c r="D17" s="28"/>
      <c r="F17" s="222"/>
      <c r="G17" s="222"/>
      <c r="H17" s="222"/>
      <c r="I17" s="66"/>
      <c r="J17" s="28"/>
      <c r="K17" s="28"/>
      <c r="L17" s="28"/>
      <c r="M17" s="28"/>
      <c r="N17" s="28"/>
    </row>
  </sheetData>
  <mergeCells count="1">
    <mergeCell ref="F17:H17"/>
  </mergeCells>
  <pageMargins left="0.7" right="0.7" top="0.75" bottom="0.75" header="0.3" footer="0.3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sqref="A1:N12"/>
    </sheetView>
  </sheetViews>
  <sheetFormatPr baseColWidth="10" defaultRowHeight="14.4" x14ac:dyDescent="0.3"/>
  <cols>
    <col min="1" max="1" width="8.5546875" customWidth="1"/>
    <col min="2" max="2" width="12.5546875" customWidth="1"/>
    <col min="4" max="4" width="9.33203125" customWidth="1"/>
    <col min="5" max="5" width="6.6640625" customWidth="1"/>
    <col min="6" max="6" width="12.6640625" customWidth="1"/>
    <col min="7" max="7" width="5.6640625" customWidth="1"/>
    <col min="8" max="8" width="7.5546875" customWidth="1"/>
    <col min="9" max="9" width="4.33203125" customWidth="1"/>
    <col min="10" max="10" width="13.109375" customWidth="1"/>
    <col min="11" max="11" width="6.5546875" customWidth="1"/>
    <col min="12" max="12" width="8.44140625" customWidth="1"/>
    <col min="13" max="13" width="5.33203125" customWidth="1"/>
    <col min="14" max="14" width="7.1093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x14ac:dyDescent="0.3">
      <c r="A3" s="165"/>
      <c r="B3" s="97" t="s">
        <v>125</v>
      </c>
      <c r="C3" s="56"/>
      <c r="D3" s="97"/>
      <c r="E3" s="50"/>
      <c r="F3" s="97" t="s">
        <v>125</v>
      </c>
      <c r="G3" s="90"/>
      <c r="H3" s="97"/>
      <c r="I3" s="56"/>
      <c r="J3" s="97" t="s">
        <v>125</v>
      </c>
      <c r="K3" s="90"/>
      <c r="L3" s="50"/>
      <c r="M3" s="56"/>
      <c r="N3" s="56"/>
    </row>
    <row r="4" spans="1:14" x14ac:dyDescent="0.3">
      <c r="A4" s="168">
        <v>11.39</v>
      </c>
      <c r="B4" s="1" t="s">
        <v>28</v>
      </c>
      <c r="C4" s="2">
        <v>1.51</v>
      </c>
      <c r="D4" s="1"/>
      <c r="E4" s="1"/>
      <c r="F4" s="1" t="s">
        <v>27</v>
      </c>
      <c r="G4" s="10">
        <v>0.56000000000000005</v>
      </c>
      <c r="H4" s="1"/>
      <c r="I4" s="2"/>
      <c r="J4" s="1" t="s">
        <v>27</v>
      </c>
      <c r="K4" s="10">
        <v>0.56000000000000005</v>
      </c>
      <c r="L4" s="1"/>
      <c r="M4" s="2"/>
      <c r="N4" s="2">
        <f>C4+E4+G4+I4+K4+M4</f>
        <v>2.6300000000000003</v>
      </c>
    </row>
    <row r="5" spans="1:14" ht="24" x14ac:dyDescent="0.3">
      <c r="A5" s="32"/>
      <c r="B5" s="41" t="s">
        <v>113</v>
      </c>
      <c r="C5" s="45"/>
      <c r="D5" s="41"/>
      <c r="E5" s="45"/>
      <c r="F5" s="41" t="s">
        <v>113</v>
      </c>
      <c r="G5" s="45"/>
      <c r="H5" s="41"/>
      <c r="I5" s="45"/>
      <c r="J5" s="41" t="s">
        <v>113</v>
      </c>
      <c r="K5" s="45"/>
      <c r="L5" s="33"/>
      <c r="M5" s="33"/>
      <c r="N5" s="155"/>
    </row>
    <row r="6" spans="1:14" x14ac:dyDescent="0.3">
      <c r="A6" s="36">
        <v>6</v>
      </c>
      <c r="B6" s="46" t="s">
        <v>27</v>
      </c>
      <c r="C6" s="42">
        <v>0.25</v>
      </c>
      <c r="D6" s="46"/>
      <c r="E6" s="42"/>
      <c r="F6" s="46" t="s">
        <v>28</v>
      </c>
      <c r="G6" s="42">
        <v>0.88</v>
      </c>
      <c r="H6" s="46"/>
      <c r="I6" s="42"/>
      <c r="J6" s="46" t="s">
        <v>27</v>
      </c>
      <c r="K6" s="42">
        <v>0.25</v>
      </c>
      <c r="L6" s="42"/>
      <c r="M6" s="42"/>
      <c r="N6" s="156">
        <f t="shared" ref="N6" si="0">C6+E6+G6+I6+K6+M6</f>
        <v>1.38</v>
      </c>
    </row>
    <row r="7" spans="1:14" x14ac:dyDescent="0.3">
      <c r="A7" s="76"/>
      <c r="B7" s="76"/>
      <c r="C7" s="159"/>
      <c r="D7" s="76"/>
      <c r="E7" s="159"/>
      <c r="F7" s="76"/>
      <c r="G7" s="159"/>
      <c r="H7" s="76"/>
      <c r="I7" s="159"/>
      <c r="J7" s="76"/>
      <c r="K7" s="159"/>
      <c r="L7" s="76"/>
      <c r="M7" s="76"/>
      <c r="N7" s="159"/>
    </row>
    <row r="8" spans="1:14" x14ac:dyDescent="0.3">
      <c r="A8" s="87">
        <f>SUM(A3:A7)</f>
        <v>17.39</v>
      </c>
      <c r="B8" s="77"/>
      <c r="C8" s="161">
        <f>SUM(C3:C7)</f>
        <v>1.76</v>
      </c>
      <c r="D8" s="77"/>
      <c r="E8" s="161">
        <f>SUM(E3:E7)</f>
        <v>0</v>
      </c>
      <c r="F8" s="77"/>
      <c r="G8" s="161">
        <f>SUM(G3:G7)</f>
        <v>1.44</v>
      </c>
      <c r="H8" s="77"/>
      <c r="I8" s="161">
        <f>SUM(I3:I7)</f>
        <v>0</v>
      </c>
      <c r="J8" s="77"/>
      <c r="K8" s="161">
        <f>SUM(K3:K7)</f>
        <v>0.81</v>
      </c>
      <c r="L8" s="77"/>
      <c r="M8" s="77">
        <f>SUM(M3:M7)</f>
        <v>0</v>
      </c>
      <c r="N8" s="161">
        <f>SUM(N3:N7)</f>
        <v>4.01</v>
      </c>
    </row>
    <row r="9" spans="1:14" x14ac:dyDescent="0.3">
      <c r="A9" s="28"/>
      <c r="B9" s="3"/>
      <c r="C9" s="3" t="s">
        <v>9</v>
      </c>
      <c r="D9" s="28"/>
      <c r="E9" s="28"/>
      <c r="F9" s="29"/>
      <c r="G9" s="28"/>
      <c r="H9" s="28"/>
      <c r="I9" s="28"/>
      <c r="J9" s="63"/>
      <c r="K9" s="28"/>
      <c r="L9" s="28"/>
      <c r="M9" s="28"/>
      <c r="N9" s="28"/>
    </row>
    <row r="10" spans="1:14" x14ac:dyDescent="0.3">
      <c r="A10" s="28"/>
      <c r="B10" s="3"/>
      <c r="C10" s="3" t="s">
        <v>12</v>
      </c>
      <c r="D10" s="28"/>
      <c r="E10" s="67" t="s">
        <v>126</v>
      </c>
      <c r="F10" s="29"/>
      <c r="G10" s="28"/>
      <c r="H10" s="28" t="s">
        <v>45</v>
      </c>
      <c r="I10" s="28"/>
      <c r="J10" s="63"/>
      <c r="K10" s="65"/>
      <c r="L10" s="65"/>
      <c r="M10" s="65">
        <f>N8*4.33</f>
        <v>17.363299999999999</v>
      </c>
      <c r="N10" s="28"/>
    </row>
    <row r="11" spans="1:14" x14ac:dyDescent="0.3">
      <c r="A11" s="28"/>
      <c r="C11" s="28" t="s">
        <v>10</v>
      </c>
      <c r="D11" s="28"/>
      <c r="F11" s="222"/>
      <c r="G11" s="222"/>
      <c r="H11" s="222"/>
      <c r="I11" s="66"/>
      <c r="J11" s="28"/>
      <c r="K11" s="28"/>
      <c r="L11" s="28"/>
      <c r="M11" s="28"/>
      <c r="N11" s="28"/>
    </row>
  </sheetData>
  <mergeCells count="1">
    <mergeCell ref="F11:H11"/>
  </mergeCells>
  <pageMargins left="0.7" right="0.7" top="0.75" bottom="0.75" header="0.3" footer="0.3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sqref="A1:N11"/>
    </sheetView>
  </sheetViews>
  <sheetFormatPr baseColWidth="10" defaultRowHeight="14.4" x14ac:dyDescent="0.3"/>
  <cols>
    <col min="1" max="1" width="5.33203125" customWidth="1"/>
    <col min="2" max="2" width="14.33203125" customWidth="1"/>
    <col min="3" max="3" width="7.109375" customWidth="1"/>
    <col min="5" max="5" width="7.109375" customWidth="1"/>
    <col min="6" max="6" width="16.5546875" customWidth="1"/>
    <col min="7" max="7" width="5.6640625" customWidth="1"/>
    <col min="9" max="9" width="4.109375" customWidth="1"/>
    <col min="10" max="10" width="14.109375" customWidth="1"/>
    <col min="11" max="11" width="5.44140625" customWidth="1"/>
    <col min="12" max="12" width="8.109375" customWidth="1"/>
    <col min="13" max="14" width="6.332031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" x14ac:dyDescent="0.3">
      <c r="A3" s="32"/>
      <c r="B3" s="41" t="s">
        <v>113</v>
      </c>
      <c r="C3" s="45"/>
      <c r="D3" s="41"/>
      <c r="E3" s="45"/>
      <c r="F3" s="41" t="s">
        <v>113</v>
      </c>
      <c r="G3" s="45"/>
      <c r="H3" s="41"/>
      <c r="I3" s="45"/>
      <c r="J3" s="41" t="s">
        <v>113</v>
      </c>
      <c r="K3" s="45"/>
      <c r="L3" s="33"/>
      <c r="M3" s="33"/>
      <c r="N3" s="155"/>
    </row>
    <row r="4" spans="1:14" x14ac:dyDescent="0.3">
      <c r="A4" s="36">
        <v>6</v>
      </c>
      <c r="B4" s="46" t="s">
        <v>27</v>
      </c>
      <c r="C4" s="42">
        <v>0.25</v>
      </c>
      <c r="D4" s="46"/>
      <c r="E4" s="42"/>
      <c r="F4" s="46" t="s">
        <v>28</v>
      </c>
      <c r="G4" s="42">
        <v>0.88</v>
      </c>
      <c r="H4" s="46"/>
      <c r="I4" s="42"/>
      <c r="J4" s="46" t="s">
        <v>27</v>
      </c>
      <c r="K4" s="42">
        <v>0.25</v>
      </c>
      <c r="L4" s="42"/>
      <c r="M4" s="42"/>
      <c r="N4" s="156">
        <f t="shared" ref="N4" si="0">C4+E4+G4+I4+K4+M4</f>
        <v>1.38</v>
      </c>
    </row>
    <row r="5" spans="1:14" x14ac:dyDescent="0.3">
      <c r="A5" s="76"/>
      <c r="B5" s="76"/>
      <c r="C5" s="159"/>
      <c r="D5" s="76"/>
      <c r="E5" s="159"/>
      <c r="F5" s="76"/>
      <c r="G5" s="159"/>
      <c r="H5" s="76"/>
      <c r="I5" s="159"/>
      <c r="J5" s="76"/>
      <c r="K5" s="159"/>
      <c r="L5" s="76"/>
      <c r="M5" s="76"/>
      <c r="N5" s="159"/>
    </row>
    <row r="6" spans="1:14" x14ac:dyDescent="0.3">
      <c r="A6" s="87">
        <f>SUM(A3:A5)</f>
        <v>6</v>
      </c>
      <c r="B6" s="77"/>
      <c r="C6" s="161">
        <f>SUM(C3:C5)</f>
        <v>0.25</v>
      </c>
      <c r="D6" s="77"/>
      <c r="E6" s="161">
        <f>SUM(E3:E5)</f>
        <v>0</v>
      </c>
      <c r="F6" s="77"/>
      <c r="G6" s="161">
        <f>SUM(G3:G5)</f>
        <v>0.88</v>
      </c>
      <c r="H6" s="77"/>
      <c r="I6" s="161">
        <f>SUM(I3:I5)</f>
        <v>0</v>
      </c>
      <c r="J6" s="77"/>
      <c r="K6" s="161">
        <f>SUM(K3:K5)</f>
        <v>0.25</v>
      </c>
      <c r="L6" s="77"/>
      <c r="M6" s="77">
        <f>SUM(M3:M5)</f>
        <v>0</v>
      </c>
      <c r="N6" s="161">
        <f>SUM(N3:N5)</f>
        <v>1.38</v>
      </c>
    </row>
    <row r="7" spans="1:14" x14ac:dyDescent="0.3">
      <c r="A7" s="28"/>
      <c r="B7" s="3"/>
      <c r="C7" s="3" t="s">
        <v>9</v>
      </c>
      <c r="D7" s="28"/>
      <c r="E7" s="28"/>
      <c r="F7" s="29"/>
      <c r="G7" s="28"/>
      <c r="H7" s="28"/>
      <c r="I7" s="28"/>
      <c r="J7" s="63"/>
      <c r="K7" s="28"/>
      <c r="L7" s="28"/>
      <c r="M7" s="28"/>
      <c r="N7" s="28"/>
    </row>
    <row r="8" spans="1:14" x14ac:dyDescent="0.3">
      <c r="A8" s="28"/>
      <c r="B8" s="3"/>
      <c r="C8" s="3" t="s">
        <v>12</v>
      </c>
      <c r="D8" s="28"/>
      <c r="E8" s="67" t="s">
        <v>131</v>
      </c>
      <c r="F8" s="29"/>
      <c r="G8" s="28"/>
      <c r="H8" s="28" t="s">
        <v>45</v>
      </c>
      <c r="I8" s="28"/>
      <c r="J8" s="63"/>
      <c r="K8" s="65"/>
      <c r="L8" s="65"/>
      <c r="M8" s="65">
        <f>N6*4.33</f>
        <v>5.9753999999999996</v>
      </c>
      <c r="N8" s="28"/>
    </row>
    <row r="9" spans="1:14" x14ac:dyDescent="0.3">
      <c r="A9" s="28"/>
      <c r="C9" s="28" t="s">
        <v>10</v>
      </c>
      <c r="D9" s="28"/>
      <c r="F9" s="222"/>
      <c r="G9" s="222"/>
      <c r="H9" s="222"/>
      <c r="I9" s="66"/>
      <c r="J9" s="28"/>
      <c r="K9" s="28"/>
      <c r="L9" s="28"/>
      <c r="M9" s="28"/>
      <c r="N9" s="28"/>
    </row>
  </sheetData>
  <mergeCells count="1">
    <mergeCell ref="F9:H9"/>
  </mergeCells>
  <pageMargins left="0.7" right="0.7" top="0.75" bottom="0.75" header="0.3" footer="0.3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sqref="A1:N22"/>
    </sheetView>
  </sheetViews>
  <sheetFormatPr baseColWidth="10" defaultRowHeight="14.4" x14ac:dyDescent="0.3"/>
  <cols>
    <col min="1" max="1" width="7.5546875" customWidth="1"/>
    <col min="2" max="2" width="15.33203125" customWidth="1"/>
    <col min="3" max="3" width="7" customWidth="1"/>
    <col min="4" max="4" width="14.109375" customWidth="1"/>
    <col min="5" max="5" width="7.44140625" customWidth="1"/>
    <col min="6" max="6" width="14.109375" customWidth="1"/>
    <col min="7" max="7" width="5.88671875" customWidth="1"/>
    <col min="8" max="8" width="14.88671875" customWidth="1"/>
    <col min="9" max="9" width="7.5546875" customWidth="1"/>
    <col min="10" max="10" width="15" customWidth="1"/>
    <col min="11" max="11" width="6.6640625" customWidth="1"/>
    <col min="12" max="12" width="15" customWidth="1"/>
    <col min="13" max="13" width="5.44140625" customWidth="1"/>
    <col min="14" max="14" width="6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x14ac:dyDescent="0.3">
      <c r="A3" s="32"/>
      <c r="B3" s="33" t="s">
        <v>60</v>
      </c>
      <c r="C3" s="158"/>
      <c r="D3" s="76"/>
      <c r="E3" s="159"/>
      <c r="F3" s="33" t="s">
        <v>60</v>
      </c>
      <c r="G3" s="104"/>
      <c r="H3" s="76"/>
      <c r="I3" s="159"/>
      <c r="J3" s="33" t="s">
        <v>60</v>
      </c>
      <c r="K3" s="104"/>
      <c r="L3" s="76"/>
      <c r="M3" s="76"/>
      <c r="N3" s="104"/>
    </row>
    <row r="4" spans="1:14" x14ac:dyDescent="0.3">
      <c r="A4" s="36">
        <v>4</v>
      </c>
      <c r="B4" s="39" t="s">
        <v>27</v>
      </c>
      <c r="C4" s="160">
        <v>0.2</v>
      </c>
      <c r="D4" s="77"/>
      <c r="E4" s="161"/>
      <c r="F4" s="39" t="s">
        <v>28</v>
      </c>
      <c r="G4" s="106">
        <v>0.52</v>
      </c>
      <c r="H4" s="77"/>
      <c r="I4" s="161"/>
      <c r="J4" s="39" t="s">
        <v>27</v>
      </c>
      <c r="K4" s="106">
        <v>0.2</v>
      </c>
      <c r="L4" s="77"/>
      <c r="M4" s="77"/>
      <c r="N4" s="106">
        <f>C4+E4+G4+I4+K4+M4</f>
        <v>0.91999999999999993</v>
      </c>
    </row>
    <row r="5" spans="1:14" x14ac:dyDescent="0.3">
      <c r="A5" s="54"/>
      <c r="B5" s="50" t="s">
        <v>61</v>
      </c>
      <c r="C5" s="78"/>
      <c r="D5" s="56"/>
      <c r="E5" s="162"/>
      <c r="F5" s="50" t="s">
        <v>61</v>
      </c>
      <c r="G5" s="78"/>
      <c r="H5" s="56"/>
      <c r="I5" s="78"/>
      <c r="J5" s="56" t="s">
        <v>61</v>
      </c>
      <c r="K5" s="78"/>
      <c r="L5" s="56"/>
      <c r="M5" s="56"/>
      <c r="N5" s="78"/>
    </row>
    <row r="6" spans="1:14" ht="46.5" customHeight="1" x14ac:dyDescent="0.3">
      <c r="A6" s="57">
        <v>6</v>
      </c>
      <c r="B6" s="79" t="s">
        <v>62</v>
      </c>
      <c r="C6" s="80">
        <v>0.25</v>
      </c>
      <c r="D6" s="2"/>
      <c r="E6" s="80"/>
      <c r="F6" s="1" t="s">
        <v>28</v>
      </c>
      <c r="G6" s="80">
        <v>0.88</v>
      </c>
      <c r="H6" s="2"/>
      <c r="I6" s="80"/>
      <c r="J6" s="2" t="s">
        <v>27</v>
      </c>
      <c r="K6" s="80">
        <v>0.25</v>
      </c>
      <c r="L6" s="2"/>
      <c r="M6" s="2"/>
      <c r="N6" s="80">
        <f>C6+E6+G6+I6+K6+M6</f>
        <v>1.38</v>
      </c>
    </row>
    <row r="7" spans="1:14" ht="15.75" customHeight="1" x14ac:dyDescent="0.3">
      <c r="A7" s="54">
        <v>12</v>
      </c>
      <c r="B7" s="50" t="s">
        <v>63</v>
      </c>
      <c r="C7" s="78"/>
      <c r="D7" s="50" t="s">
        <v>63</v>
      </c>
      <c r="E7" s="78"/>
      <c r="F7" s="50" t="s">
        <v>63</v>
      </c>
      <c r="G7" s="78"/>
      <c r="H7" s="50" t="s">
        <v>63</v>
      </c>
      <c r="I7" s="78"/>
      <c r="J7" s="50" t="s">
        <v>63</v>
      </c>
      <c r="K7" s="78"/>
      <c r="L7" s="50" t="s">
        <v>63</v>
      </c>
      <c r="M7" s="56"/>
      <c r="N7" s="78"/>
    </row>
    <row r="8" spans="1:14" ht="20.399999999999999" x14ac:dyDescent="0.3">
      <c r="A8" s="57"/>
      <c r="B8" s="81" t="s">
        <v>28</v>
      </c>
      <c r="C8" s="163">
        <v>1.52</v>
      </c>
      <c r="D8" s="81" t="s">
        <v>27</v>
      </c>
      <c r="E8" s="163">
        <v>0.25</v>
      </c>
      <c r="F8" s="1" t="s">
        <v>27</v>
      </c>
      <c r="G8" s="80">
        <v>0.25</v>
      </c>
      <c r="H8" s="2" t="s">
        <v>27</v>
      </c>
      <c r="I8" s="80">
        <v>0.25</v>
      </c>
      <c r="J8" s="2" t="s">
        <v>27</v>
      </c>
      <c r="K8" s="80">
        <v>0.25</v>
      </c>
      <c r="L8" s="82" t="s">
        <v>64</v>
      </c>
      <c r="M8" s="2">
        <v>0.25</v>
      </c>
      <c r="N8" s="80">
        <f>C8+E8+G8+I8+K8+M8</f>
        <v>2.77</v>
      </c>
    </row>
    <row r="9" spans="1:14" x14ac:dyDescent="0.3">
      <c r="A9" s="32"/>
      <c r="B9" s="83"/>
      <c r="C9" s="119"/>
      <c r="D9" s="83"/>
      <c r="E9" s="164"/>
      <c r="F9" s="83"/>
      <c r="G9" s="164"/>
      <c r="H9" s="83" t="s">
        <v>65</v>
      </c>
      <c r="I9" s="164"/>
      <c r="J9" s="83"/>
      <c r="K9" s="164"/>
      <c r="L9" s="83"/>
      <c r="M9" s="69"/>
      <c r="N9" s="119"/>
    </row>
    <row r="10" spans="1:14" x14ac:dyDescent="0.3">
      <c r="A10" s="86">
        <v>2.75</v>
      </c>
      <c r="B10" s="83"/>
      <c r="C10" s="119"/>
      <c r="D10" s="83"/>
      <c r="E10" s="164"/>
      <c r="F10" s="83"/>
      <c r="G10" s="164"/>
      <c r="H10" s="83" t="s">
        <v>28</v>
      </c>
      <c r="I10" s="164">
        <v>0.63</v>
      </c>
      <c r="J10" s="83"/>
      <c r="K10" s="164"/>
      <c r="L10" s="69"/>
      <c r="M10" s="69"/>
      <c r="N10" s="119">
        <f>I10</f>
        <v>0.63</v>
      </c>
    </row>
    <row r="11" spans="1:14" ht="18" customHeight="1" x14ac:dyDescent="0.3">
      <c r="A11" s="165"/>
      <c r="B11" s="97" t="s">
        <v>114</v>
      </c>
      <c r="C11" s="56"/>
      <c r="D11" s="97" t="s">
        <v>115</v>
      </c>
      <c r="E11" s="50"/>
      <c r="F11" s="97" t="s">
        <v>115</v>
      </c>
      <c r="G11" s="166"/>
      <c r="H11" s="97" t="s">
        <v>116</v>
      </c>
      <c r="I11" s="56"/>
      <c r="J11" s="97" t="s">
        <v>115</v>
      </c>
      <c r="K11" s="90"/>
      <c r="L11" s="167" t="s">
        <v>114</v>
      </c>
      <c r="M11" s="56"/>
      <c r="N11" s="56"/>
    </row>
    <row r="12" spans="1:14" ht="21.6" x14ac:dyDescent="0.3">
      <c r="A12" s="168">
        <v>14.5</v>
      </c>
      <c r="B12" s="1" t="s">
        <v>27</v>
      </c>
      <c r="C12" s="2">
        <v>0.33</v>
      </c>
      <c r="D12" s="1" t="s">
        <v>117</v>
      </c>
      <c r="E12" s="2">
        <v>1.69</v>
      </c>
      <c r="F12" s="1" t="s">
        <v>27</v>
      </c>
      <c r="G12" s="10">
        <v>0.33</v>
      </c>
      <c r="H12" s="1" t="s">
        <v>27</v>
      </c>
      <c r="I12" s="2">
        <v>0.33</v>
      </c>
      <c r="J12" s="1" t="s">
        <v>27</v>
      </c>
      <c r="K12" s="10">
        <v>0.33</v>
      </c>
      <c r="L12" s="1" t="s">
        <v>27</v>
      </c>
      <c r="M12" s="2">
        <v>0.33</v>
      </c>
      <c r="N12" s="2">
        <f>C12+E12+G12+I12+K12+M12</f>
        <v>3.3400000000000003</v>
      </c>
    </row>
    <row r="13" spans="1:14" x14ac:dyDescent="0.3">
      <c r="A13" s="165"/>
      <c r="B13" s="97" t="s">
        <v>118</v>
      </c>
      <c r="C13" s="56"/>
      <c r="D13" s="97" t="s">
        <v>118</v>
      </c>
      <c r="E13" s="50"/>
      <c r="F13" s="97" t="s">
        <v>118</v>
      </c>
      <c r="G13" s="90"/>
      <c r="H13" s="97" t="s">
        <v>118</v>
      </c>
      <c r="I13" s="56"/>
      <c r="J13" s="97" t="s">
        <v>118</v>
      </c>
      <c r="K13" s="90"/>
      <c r="L13" s="50"/>
      <c r="M13" s="56"/>
      <c r="N13" s="56"/>
    </row>
    <row r="14" spans="1:14" x14ac:dyDescent="0.3">
      <c r="A14" s="168">
        <v>12.46</v>
      </c>
      <c r="B14" s="1" t="s">
        <v>27</v>
      </c>
      <c r="C14" s="2">
        <v>0.33</v>
      </c>
      <c r="D14" s="1" t="s">
        <v>28</v>
      </c>
      <c r="E14" s="1">
        <v>1.56</v>
      </c>
      <c r="F14" s="1" t="s">
        <v>27</v>
      </c>
      <c r="G14" s="10">
        <v>0.33</v>
      </c>
      <c r="H14" s="1" t="s">
        <v>27</v>
      </c>
      <c r="I14" s="2">
        <v>0.33</v>
      </c>
      <c r="J14" s="1" t="s">
        <v>27</v>
      </c>
      <c r="K14" s="10">
        <v>0.33</v>
      </c>
      <c r="L14" s="1"/>
      <c r="M14" s="2"/>
      <c r="N14" s="2">
        <f>C14+E14+G14+I14+K14+M14</f>
        <v>2.8800000000000003</v>
      </c>
    </row>
    <row r="15" spans="1:14" ht="24" x14ac:dyDescent="0.3">
      <c r="A15" s="32"/>
      <c r="B15" s="41" t="s">
        <v>113</v>
      </c>
      <c r="C15" s="45"/>
      <c r="D15" s="41"/>
      <c r="E15" s="45"/>
      <c r="F15" s="41" t="s">
        <v>113</v>
      </c>
      <c r="G15" s="45"/>
      <c r="H15" s="41"/>
      <c r="I15" s="45"/>
      <c r="J15" s="41" t="s">
        <v>113</v>
      </c>
      <c r="K15" s="45"/>
      <c r="L15" s="33"/>
      <c r="M15" s="33"/>
      <c r="N15" s="155"/>
    </row>
    <row r="16" spans="1:14" x14ac:dyDescent="0.3">
      <c r="A16" s="36">
        <v>6</v>
      </c>
      <c r="B16" s="46" t="s">
        <v>27</v>
      </c>
      <c r="C16" s="42">
        <v>0.25</v>
      </c>
      <c r="D16" s="46"/>
      <c r="E16" s="42"/>
      <c r="F16" s="46" t="s">
        <v>28</v>
      </c>
      <c r="G16" s="42">
        <v>0.88</v>
      </c>
      <c r="H16" s="46"/>
      <c r="I16" s="42"/>
      <c r="J16" s="46" t="s">
        <v>27</v>
      </c>
      <c r="K16" s="42">
        <v>0.25</v>
      </c>
      <c r="L16" s="42"/>
      <c r="M16" s="42"/>
      <c r="N16" s="156">
        <f t="shared" ref="N16" si="0">C16+E16+G16+I16+K16+M16</f>
        <v>1.38</v>
      </c>
    </row>
    <row r="17" spans="1:14" x14ac:dyDescent="0.3">
      <c r="A17" s="76"/>
      <c r="B17" s="76"/>
      <c r="C17" s="159"/>
      <c r="D17" s="76"/>
      <c r="E17" s="159"/>
      <c r="F17" s="76"/>
      <c r="G17" s="159"/>
      <c r="H17" s="76"/>
      <c r="I17" s="159"/>
      <c r="J17" s="76"/>
      <c r="K17" s="159"/>
      <c r="L17" s="76"/>
      <c r="M17" s="76"/>
      <c r="N17" s="159"/>
    </row>
    <row r="18" spans="1:14" x14ac:dyDescent="0.3">
      <c r="A18" s="87">
        <f>SUM(A3:A17)</f>
        <v>57.71</v>
      </c>
      <c r="B18" s="77"/>
      <c r="C18" s="161">
        <f>SUM(C3:C17)</f>
        <v>2.88</v>
      </c>
      <c r="D18" s="77"/>
      <c r="E18" s="161">
        <f>SUM(E3:E17)</f>
        <v>3.5</v>
      </c>
      <c r="F18" s="77"/>
      <c r="G18" s="161">
        <f>SUM(G3:G17)</f>
        <v>3.19</v>
      </c>
      <c r="H18" s="77"/>
      <c r="I18" s="161">
        <f>SUM(I3:I17)</f>
        <v>1.54</v>
      </c>
      <c r="J18" s="77"/>
      <c r="K18" s="161">
        <f>SUM(K3:K17)</f>
        <v>1.61</v>
      </c>
      <c r="L18" s="77"/>
      <c r="M18" s="77">
        <f>SUM(M3:M17)</f>
        <v>0.58000000000000007</v>
      </c>
      <c r="N18" s="161">
        <f>SUM(N3:N17)</f>
        <v>13.3</v>
      </c>
    </row>
    <row r="19" spans="1:14" x14ac:dyDescent="0.3">
      <c r="A19" s="28"/>
      <c r="B19" s="3"/>
      <c r="C19" s="3" t="s">
        <v>9</v>
      </c>
      <c r="D19" s="28"/>
      <c r="E19" s="28"/>
      <c r="F19" s="29"/>
      <c r="G19" s="28"/>
      <c r="H19" s="28"/>
      <c r="I19" s="28"/>
      <c r="J19" s="63"/>
      <c r="K19" s="28"/>
      <c r="L19" s="28"/>
      <c r="M19" s="28"/>
      <c r="N19" s="28"/>
    </row>
    <row r="20" spans="1:14" x14ac:dyDescent="0.3">
      <c r="A20" s="28"/>
      <c r="B20" s="3"/>
      <c r="C20" s="3" t="s">
        <v>12</v>
      </c>
      <c r="D20" s="28"/>
      <c r="E20" s="67" t="s">
        <v>119</v>
      </c>
      <c r="F20" s="29"/>
      <c r="G20" s="28"/>
      <c r="H20" s="28" t="s">
        <v>45</v>
      </c>
      <c r="I20" s="28"/>
      <c r="J20" s="63"/>
      <c r="K20" s="65"/>
      <c r="L20" s="65"/>
      <c r="M20" s="65">
        <f>N18*4.33</f>
        <v>57.589000000000006</v>
      </c>
      <c r="N20" s="28"/>
    </row>
    <row r="21" spans="1:14" x14ac:dyDescent="0.3">
      <c r="A21" s="28"/>
      <c r="C21" s="28" t="s">
        <v>10</v>
      </c>
      <c r="D21" s="28"/>
      <c r="F21" s="222" t="s">
        <v>120</v>
      </c>
      <c r="G21" s="222"/>
      <c r="H21" s="222"/>
      <c r="I21" s="66"/>
      <c r="J21" s="28"/>
      <c r="K21" s="28"/>
      <c r="L21" s="28"/>
      <c r="M21" s="28"/>
      <c r="N21" s="28"/>
    </row>
    <row r="22" spans="1:14" x14ac:dyDescent="0.3">
      <c r="F22" t="s">
        <v>121</v>
      </c>
    </row>
  </sheetData>
  <mergeCells count="1">
    <mergeCell ref="F21:H21"/>
  </mergeCells>
  <pageMargins left="0" right="0" top="0" bottom="0" header="0" footer="0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sqref="A1:N14"/>
    </sheetView>
  </sheetViews>
  <sheetFormatPr baseColWidth="10" defaultRowHeight="14.4" x14ac:dyDescent="0.3"/>
  <cols>
    <col min="1" max="1" width="6.44140625" customWidth="1"/>
    <col min="2" max="2" width="12.5546875" customWidth="1"/>
    <col min="3" max="3" width="7.6640625" customWidth="1"/>
    <col min="5" max="5" width="6.109375" customWidth="1"/>
    <col min="6" max="6" width="12.6640625" customWidth="1"/>
    <col min="7" max="7" width="5.5546875" customWidth="1"/>
    <col min="8" max="8" width="13" customWidth="1"/>
    <col min="9" max="9" width="6.33203125" customWidth="1"/>
    <col min="10" max="10" width="18" customWidth="1"/>
    <col min="11" max="11" width="6.6640625" customWidth="1"/>
    <col min="12" max="12" width="4.109375" customWidth="1"/>
    <col min="13" max="13" width="5.44140625" customWidth="1"/>
    <col min="14" max="14" width="5.88671875" customWidth="1"/>
  </cols>
  <sheetData>
    <row r="1" spans="1:14" x14ac:dyDescent="0.3">
      <c r="A1" s="28"/>
      <c r="B1" s="3" t="s">
        <v>18</v>
      </c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ht="24" x14ac:dyDescent="0.3">
      <c r="A3" s="32"/>
      <c r="B3" s="41" t="s">
        <v>113</v>
      </c>
      <c r="C3" s="45"/>
      <c r="D3" s="41"/>
      <c r="E3" s="45"/>
      <c r="F3" s="41" t="s">
        <v>113</v>
      </c>
      <c r="G3" s="45"/>
      <c r="H3" s="41"/>
      <c r="I3" s="45"/>
      <c r="J3" s="41" t="s">
        <v>113</v>
      </c>
      <c r="K3" s="45"/>
      <c r="L3" s="33"/>
      <c r="M3" s="33"/>
      <c r="N3" s="155"/>
    </row>
    <row r="4" spans="1:14" x14ac:dyDescent="0.3">
      <c r="A4" s="36">
        <v>6</v>
      </c>
      <c r="B4" s="46" t="s">
        <v>27</v>
      </c>
      <c r="C4" s="42">
        <v>0.25</v>
      </c>
      <c r="D4" s="46"/>
      <c r="E4" s="42"/>
      <c r="F4" s="46" t="s">
        <v>28</v>
      </c>
      <c r="G4" s="42">
        <v>0.88</v>
      </c>
      <c r="H4" s="46"/>
      <c r="I4" s="42"/>
      <c r="J4" s="46" t="s">
        <v>27</v>
      </c>
      <c r="K4" s="42">
        <v>0.25</v>
      </c>
      <c r="L4" s="42"/>
      <c r="M4" s="42"/>
      <c r="N4" s="156">
        <f t="shared" ref="N4" si="0">C4+E4+G4+I4+K4+M4</f>
        <v>1.38</v>
      </c>
    </row>
    <row r="5" spans="1:14" x14ac:dyDescent="0.3">
      <c r="A5" s="74"/>
      <c r="B5" s="40"/>
      <c r="C5" s="40"/>
      <c r="D5" s="40"/>
      <c r="E5" s="40"/>
      <c r="F5" s="69"/>
      <c r="G5" s="40"/>
      <c r="H5" s="40"/>
      <c r="I5" s="40"/>
      <c r="J5" s="40"/>
      <c r="K5" s="40"/>
      <c r="L5" s="40"/>
      <c r="M5" s="40"/>
      <c r="N5" s="119"/>
    </row>
    <row r="6" spans="1:14" x14ac:dyDescent="0.3">
      <c r="A6" s="74">
        <f>SUM(A3:A5)</f>
        <v>6</v>
      </c>
      <c r="B6" s="36" t="s">
        <v>8</v>
      </c>
      <c r="C6" s="37">
        <f>SUM(C3:C5)</f>
        <v>0.25</v>
      </c>
      <c r="D6" s="60"/>
      <c r="E6" s="37">
        <f>SUM(E3:E5)</f>
        <v>0</v>
      </c>
      <c r="F6" s="61"/>
      <c r="G6" s="37">
        <f>SUM(G3:G5)</f>
        <v>0.88</v>
      </c>
      <c r="H6" s="36"/>
      <c r="I6" s="37">
        <f>SUM(I3:I5)</f>
        <v>0</v>
      </c>
      <c r="J6" s="36"/>
      <c r="K6" s="37">
        <f>SUM(K3:K5)</f>
        <v>0.25</v>
      </c>
      <c r="L6" s="60"/>
      <c r="M6" s="37">
        <f>SUM(M3:M5)</f>
        <v>0</v>
      </c>
      <c r="N6" s="106">
        <f>SUM(N3:N5)</f>
        <v>1.38</v>
      </c>
    </row>
    <row r="7" spans="1:14" x14ac:dyDescent="0.3">
      <c r="A7" s="28"/>
      <c r="B7" s="28"/>
      <c r="C7" s="28"/>
      <c r="D7" s="28"/>
      <c r="E7" s="28"/>
      <c r="F7" s="29"/>
      <c r="G7" s="28"/>
      <c r="H7" s="28"/>
      <c r="I7" s="28"/>
      <c r="J7" s="63"/>
      <c r="K7" s="28"/>
      <c r="L7" s="28"/>
      <c r="M7" s="28"/>
      <c r="N7" s="28"/>
    </row>
    <row r="8" spans="1:14" x14ac:dyDescent="0.3">
      <c r="A8" s="28"/>
      <c r="B8" s="28"/>
      <c r="C8" s="28"/>
      <c r="E8" s="28"/>
      <c r="F8" s="29"/>
      <c r="G8" s="28"/>
      <c r="H8" s="28" t="s">
        <v>45</v>
      </c>
      <c r="I8" s="28"/>
      <c r="J8" s="63"/>
      <c r="K8" s="65">
        <f>N6*4.33</f>
        <v>5.9753999999999996</v>
      </c>
      <c r="L8" s="65"/>
      <c r="M8" s="65"/>
      <c r="N8" s="28"/>
    </row>
    <row r="9" spans="1:14" x14ac:dyDescent="0.3">
      <c r="A9" s="28"/>
      <c r="B9" s="28" t="s">
        <v>9</v>
      </c>
      <c r="C9" s="28"/>
      <c r="D9" s="28"/>
      <c r="E9" s="28"/>
      <c r="F9" s="67" t="s">
        <v>124</v>
      </c>
      <c r="G9" s="28"/>
      <c r="H9" s="28"/>
      <c r="I9" s="66">
        <f>N6</f>
        <v>1.38</v>
      </c>
      <c r="J9" s="28"/>
      <c r="K9" s="28"/>
      <c r="L9" s="28"/>
      <c r="M9" s="28"/>
      <c r="N9" s="28"/>
    </row>
    <row r="10" spans="1:14" x14ac:dyDescent="0.3">
      <c r="A10" s="28"/>
      <c r="B10" s="28" t="s">
        <v>12</v>
      </c>
      <c r="C10" s="28"/>
      <c r="D10" s="28" t="str">
        <f>B1</f>
        <v xml:space="preserve">ALICIA EXPOSITO LARA </v>
      </c>
      <c r="F10" s="28" t="s">
        <v>10</v>
      </c>
      <c r="G10" s="28"/>
      <c r="H10" s="28"/>
      <c r="I10" s="28"/>
      <c r="J10" s="28"/>
      <c r="K10" s="28"/>
      <c r="L10" s="28"/>
      <c r="M10" s="28"/>
      <c r="N10" s="28"/>
    </row>
  </sheetData>
  <pageMargins left="0.7" right="0.7" top="0.75" bottom="0.75" header="0.3" footer="0.3"/>
  <pageSetup paperSize="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19"/>
    </sheetView>
  </sheetViews>
  <sheetFormatPr baseColWidth="10" defaultRowHeight="14.4" x14ac:dyDescent="0.3"/>
  <cols>
    <col min="1" max="1" width="7" customWidth="1"/>
    <col min="2" max="2" width="13.109375" customWidth="1"/>
    <col min="3" max="3" width="6.109375" customWidth="1"/>
    <col min="4" max="4" width="15" customWidth="1"/>
    <col min="5" max="5" width="6.5546875" customWidth="1"/>
    <col min="6" max="6" width="13.33203125" customWidth="1"/>
    <col min="7" max="7" width="6.109375" customWidth="1"/>
    <col min="8" max="8" width="12.88671875" customWidth="1"/>
    <col min="9" max="9" width="5.6640625" customWidth="1"/>
    <col min="10" max="10" width="14.5546875" customWidth="1"/>
    <col min="11" max="11" width="6.109375" customWidth="1"/>
    <col min="12" max="12" width="6" customWidth="1"/>
    <col min="13" max="13" width="5" customWidth="1"/>
    <col min="14" max="14" width="5.5546875" customWidth="1"/>
  </cols>
  <sheetData>
    <row r="1" spans="1:14" x14ac:dyDescent="0.3">
      <c r="A1" s="28"/>
      <c r="B1" s="3" t="s">
        <v>18</v>
      </c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x14ac:dyDescent="0.3">
      <c r="A3" s="152"/>
      <c r="B3" s="50" t="s">
        <v>106</v>
      </c>
      <c r="C3" s="56"/>
      <c r="D3" s="56"/>
      <c r="E3" s="97"/>
      <c r="F3" s="50"/>
      <c r="G3" s="56"/>
      <c r="H3" s="56" t="s">
        <v>106</v>
      </c>
      <c r="I3" s="97"/>
      <c r="J3" s="127"/>
      <c r="K3" s="97"/>
      <c r="L3" s="50"/>
      <c r="M3" s="97"/>
      <c r="N3" s="78"/>
    </row>
    <row r="4" spans="1:14" x14ac:dyDescent="0.3">
      <c r="A4" s="153">
        <v>4.83</v>
      </c>
      <c r="B4" s="1" t="s">
        <v>28</v>
      </c>
      <c r="C4" s="2">
        <v>0.75</v>
      </c>
      <c r="D4" s="2"/>
      <c r="E4" s="58"/>
      <c r="F4" s="1"/>
      <c r="G4" s="2"/>
      <c r="H4" s="2" t="s">
        <v>27</v>
      </c>
      <c r="I4" s="58">
        <v>0.36</v>
      </c>
      <c r="J4" s="82"/>
      <c r="K4" s="58"/>
      <c r="L4" s="1"/>
      <c r="M4" s="58"/>
      <c r="N4" s="80">
        <f>M4+K4+I4+G4+E4+C4</f>
        <v>1.1099999999999999</v>
      </c>
    </row>
    <row r="5" spans="1:14" x14ac:dyDescent="0.3">
      <c r="A5" s="32"/>
      <c r="B5" s="28"/>
      <c r="C5" s="34"/>
      <c r="D5" s="157" t="s">
        <v>107</v>
      </c>
      <c r="E5" s="34"/>
      <c r="F5" s="35"/>
      <c r="G5" s="34"/>
      <c r="H5" s="34"/>
      <c r="I5" s="34"/>
      <c r="J5" s="29" t="s">
        <v>107</v>
      </c>
      <c r="K5" s="34"/>
      <c r="L5" s="34"/>
      <c r="M5" s="34"/>
      <c r="N5" s="104"/>
    </row>
    <row r="6" spans="1:14" x14ac:dyDescent="0.3">
      <c r="A6" s="36">
        <v>6</v>
      </c>
      <c r="B6" s="37"/>
      <c r="C6" s="37"/>
      <c r="D6" s="60" t="s">
        <v>28</v>
      </c>
      <c r="E6" s="60">
        <v>1.05</v>
      </c>
      <c r="F6" s="39"/>
      <c r="G6" s="37"/>
      <c r="H6" s="39"/>
      <c r="I6" s="37"/>
      <c r="J6" s="37" t="s">
        <v>27</v>
      </c>
      <c r="K6" s="37">
        <v>0.33</v>
      </c>
      <c r="L6" s="37"/>
      <c r="M6" s="37"/>
      <c r="N6" s="106">
        <f>C6+E6+G6+I6+K6+M6</f>
        <v>1.3800000000000001</v>
      </c>
    </row>
    <row r="7" spans="1:14" x14ac:dyDescent="0.3">
      <c r="A7" s="32"/>
      <c r="B7" s="72" t="s">
        <v>108</v>
      </c>
      <c r="C7" s="35"/>
      <c r="D7" s="72"/>
      <c r="E7" s="35"/>
      <c r="F7" s="72" t="s">
        <v>108</v>
      </c>
      <c r="G7" s="34"/>
      <c r="H7" s="72"/>
      <c r="I7" s="34"/>
      <c r="J7" s="35" t="s">
        <v>108</v>
      </c>
      <c r="K7" s="34"/>
      <c r="L7" s="35"/>
      <c r="M7" s="34"/>
      <c r="N7" s="104"/>
    </row>
    <row r="8" spans="1:14" x14ac:dyDescent="0.3">
      <c r="A8" s="36">
        <v>8</v>
      </c>
      <c r="B8" s="70" t="s">
        <v>40</v>
      </c>
      <c r="C8" s="39">
        <v>0.33</v>
      </c>
      <c r="D8" s="70"/>
      <c r="E8" s="39"/>
      <c r="F8" s="70" t="s">
        <v>28</v>
      </c>
      <c r="G8" s="37">
        <v>1.19</v>
      </c>
      <c r="H8" s="70"/>
      <c r="I8" s="37"/>
      <c r="J8" s="39" t="s">
        <v>27</v>
      </c>
      <c r="K8" s="37">
        <v>0.33</v>
      </c>
      <c r="L8" s="39"/>
      <c r="M8" s="37"/>
      <c r="N8" s="106">
        <f>C8+E8+G8+I8+K8+M8</f>
        <v>1.85</v>
      </c>
    </row>
    <row r="9" spans="1:14" ht="24.6" x14ac:dyDescent="0.3">
      <c r="A9" s="71"/>
      <c r="B9" s="72"/>
      <c r="C9" s="34"/>
      <c r="D9" s="72" t="s">
        <v>109</v>
      </c>
      <c r="E9" s="35"/>
      <c r="F9" s="72"/>
      <c r="G9" s="34"/>
      <c r="H9" s="72"/>
      <c r="I9" s="35"/>
      <c r="J9" s="72" t="s">
        <v>109</v>
      </c>
      <c r="K9" s="35"/>
      <c r="L9" s="35"/>
      <c r="M9" s="34"/>
      <c r="N9" s="104"/>
    </row>
    <row r="10" spans="1:14" x14ac:dyDescent="0.3">
      <c r="A10" s="73">
        <v>5.44</v>
      </c>
      <c r="B10" s="70"/>
      <c r="C10" s="37"/>
      <c r="D10" s="70" t="s">
        <v>27</v>
      </c>
      <c r="E10" s="39">
        <v>0.5</v>
      </c>
      <c r="F10" s="70"/>
      <c r="G10" s="37"/>
      <c r="H10" s="70"/>
      <c r="I10" s="39"/>
      <c r="J10" s="70" t="s">
        <v>110</v>
      </c>
      <c r="K10" s="39">
        <v>0.75</v>
      </c>
      <c r="L10" s="39"/>
      <c r="M10" s="37"/>
      <c r="N10" s="106">
        <f>K10+I10+G10+E10+C10</f>
        <v>1.25</v>
      </c>
    </row>
    <row r="11" spans="1:14" ht="24" x14ac:dyDescent="0.3">
      <c r="A11" s="32"/>
      <c r="B11" s="41" t="s">
        <v>113</v>
      </c>
      <c r="C11" s="45"/>
      <c r="D11" s="41"/>
      <c r="E11" s="45"/>
      <c r="F11" s="41" t="s">
        <v>113</v>
      </c>
      <c r="G11" s="45"/>
      <c r="H11" s="41"/>
      <c r="I11" s="45"/>
      <c r="J11" s="41" t="s">
        <v>113</v>
      </c>
      <c r="K11" s="45"/>
      <c r="L11" s="33"/>
      <c r="M11" s="33"/>
      <c r="N11" s="155"/>
    </row>
    <row r="12" spans="1:14" x14ac:dyDescent="0.3">
      <c r="A12" s="36">
        <v>6</v>
      </c>
      <c r="B12" s="46" t="s">
        <v>27</v>
      </c>
      <c r="C12" s="42">
        <v>0.25</v>
      </c>
      <c r="D12" s="46"/>
      <c r="E12" s="42"/>
      <c r="F12" s="46" t="s">
        <v>28</v>
      </c>
      <c r="G12" s="42">
        <v>0.88</v>
      </c>
      <c r="H12" s="46"/>
      <c r="I12" s="42"/>
      <c r="J12" s="46" t="s">
        <v>27</v>
      </c>
      <c r="K12" s="42">
        <v>0.25</v>
      </c>
      <c r="L12" s="42"/>
      <c r="M12" s="42"/>
      <c r="N12" s="156">
        <f t="shared" ref="N12" si="0">C12+E12+G12+I12+K12+M12</f>
        <v>1.38</v>
      </c>
    </row>
    <row r="13" spans="1:14" x14ac:dyDescent="0.3">
      <c r="A13" s="74"/>
      <c r="B13" s="40"/>
      <c r="C13" s="40"/>
      <c r="D13" s="40"/>
      <c r="E13" s="40"/>
      <c r="F13" s="69"/>
      <c r="G13" s="40"/>
      <c r="H13" s="40"/>
      <c r="I13" s="40"/>
      <c r="J13" s="40"/>
      <c r="K13" s="40"/>
      <c r="L13" s="40"/>
      <c r="M13" s="40"/>
      <c r="N13" s="119"/>
    </row>
    <row r="14" spans="1:14" x14ac:dyDescent="0.3">
      <c r="A14" s="74">
        <f>SUM(A3:A13)</f>
        <v>30.27</v>
      </c>
      <c r="B14" s="36" t="s">
        <v>8</v>
      </c>
      <c r="C14" s="37">
        <f>SUM(C3:C13)</f>
        <v>1.33</v>
      </c>
      <c r="D14" s="60"/>
      <c r="E14" s="37">
        <f>SUM(E3:E13)</f>
        <v>1.55</v>
      </c>
      <c r="F14" s="61"/>
      <c r="G14" s="37">
        <f>SUM(G3:G13)</f>
        <v>2.0699999999999998</v>
      </c>
      <c r="H14" s="36"/>
      <c r="I14" s="37">
        <f>SUM(I3:I13)</f>
        <v>0.36</v>
      </c>
      <c r="J14" s="36"/>
      <c r="K14" s="37">
        <f>SUM(K3:K13)</f>
        <v>1.6600000000000001</v>
      </c>
      <c r="L14" s="60"/>
      <c r="M14" s="37">
        <f>SUM(M3:M13)</f>
        <v>0</v>
      </c>
      <c r="N14" s="106">
        <f>SUM(N3:N13)</f>
        <v>6.97</v>
      </c>
    </row>
    <row r="15" spans="1:14" x14ac:dyDescent="0.3">
      <c r="A15" s="28"/>
      <c r="B15" s="28"/>
      <c r="C15" s="28"/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28"/>
      <c r="C16" s="28"/>
      <c r="E16" s="28"/>
      <c r="F16" s="29"/>
      <c r="G16" s="28"/>
      <c r="H16" s="28" t="s">
        <v>45</v>
      </c>
      <c r="I16" s="28"/>
      <c r="J16" s="63"/>
      <c r="K16" s="65">
        <f>N14*4.33</f>
        <v>30.180099999999999</v>
      </c>
      <c r="L16" s="65"/>
      <c r="M16" s="65"/>
      <c r="N16" s="28"/>
    </row>
    <row r="17" spans="1:14" x14ac:dyDescent="0.3">
      <c r="A17" s="28"/>
      <c r="B17" s="28" t="s">
        <v>9</v>
      </c>
      <c r="C17" s="28"/>
      <c r="D17" s="28"/>
      <c r="E17" s="28"/>
      <c r="F17" s="67" t="s">
        <v>122</v>
      </c>
      <c r="G17" s="28"/>
      <c r="H17" s="28"/>
      <c r="I17" s="66">
        <f>N14</f>
        <v>6.97</v>
      </c>
      <c r="J17" s="28"/>
      <c r="K17" s="28"/>
      <c r="L17" s="28"/>
      <c r="M17" s="28"/>
      <c r="N17" s="28"/>
    </row>
    <row r="18" spans="1:14" x14ac:dyDescent="0.3">
      <c r="A18" s="28"/>
      <c r="B18" s="28" t="s">
        <v>12</v>
      </c>
      <c r="C18" s="28"/>
      <c r="D18" s="28" t="str">
        <f>B1</f>
        <v xml:space="preserve">ALICIA EXPOSITO LARA </v>
      </c>
      <c r="F18" s="28" t="s">
        <v>10</v>
      </c>
      <c r="G18" s="28"/>
      <c r="H18" s="28"/>
      <c r="I18" s="28"/>
      <c r="J18" s="28"/>
      <c r="K18" s="28"/>
      <c r="L18" s="28"/>
      <c r="M18" s="28"/>
      <c r="N18" s="28"/>
    </row>
    <row r="19" spans="1:14" x14ac:dyDescent="0.3">
      <c r="H19" t="s">
        <v>123</v>
      </c>
    </row>
  </sheetData>
  <pageMargins left="0.7" right="0.7" top="0.75" bottom="0.75" header="0.3" footer="0.3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sqref="A1:N18"/>
    </sheetView>
  </sheetViews>
  <sheetFormatPr baseColWidth="10" defaultRowHeight="14.4" x14ac:dyDescent="0.3"/>
  <cols>
    <col min="1" max="1" width="7.44140625" customWidth="1"/>
    <col min="2" max="2" width="21.6640625" customWidth="1"/>
    <col min="3" max="3" width="5.88671875" customWidth="1"/>
    <col min="4" max="4" width="18.88671875" customWidth="1"/>
    <col min="5" max="5" width="6.44140625" customWidth="1"/>
    <col min="7" max="7" width="6.5546875" customWidth="1"/>
    <col min="9" max="9" width="6.6640625" customWidth="1"/>
    <col min="10" max="10" width="21.5546875" customWidth="1"/>
    <col min="11" max="11" width="6.33203125" customWidth="1"/>
    <col min="12" max="12" width="5.44140625" customWidth="1"/>
    <col min="13" max="13" width="6.88671875" customWidth="1"/>
    <col min="14" max="14" width="6.6640625" customWidth="1"/>
  </cols>
  <sheetData>
    <row r="1" spans="1:14" x14ac:dyDescent="0.3">
      <c r="A1" s="28"/>
      <c r="B1" s="3" t="s">
        <v>18</v>
      </c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x14ac:dyDescent="0.3">
      <c r="A3" s="152"/>
      <c r="B3" s="50" t="s">
        <v>106</v>
      </c>
      <c r="C3" s="56"/>
      <c r="D3" s="56"/>
      <c r="E3" s="97"/>
      <c r="F3" s="50"/>
      <c r="G3" s="56"/>
      <c r="H3" s="56" t="s">
        <v>106</v>
      </c>
      <c r="I3" s="97"/>
      <c r="J3" s="127"/>
      <c r="K3" s="97"/>
      <c r="L3" s="50"/>
      <c r="M3" s="97"/>
      <c r="N3" s="78"/>
    </row>
    <row r="4" spans="1:14" x14ac:dyDescent="0.3">
      <c r="A4" s="153">
        <v>4.83</v>
      </c>
      <c r="B4" s="1" t="s">
        <v>28</v>
      </c>
      <c r="C4" s="2">
        <v>0.75</v>
      </c>
      <c r="D4" s="2"/>
      <c r="E4" s="58"/>
      <c r="F4" s="1"/>
      <c r="G4" s="2"/>
      <c r="H4" s="2" t="s">
        <v>27</v>
      </c>
      <c r="I4" s="58">
        <v>0.36</v>
      </c>
      <c r="J4" s="82"/>
      <c r="K4" s="58"/>
      <c r="L4" s="1"/>
      <c r="M4" s="58"/>
      <c r="N4" s="80">
        <f>M4+K4+I4+G4+E4+C4</f>
        <v>1.1099999999999999</v>
      </c>
    </row>
    <row r="5" spans="1:14" x14ac:dyDescent="0.3">
      <c r="A5" s="32"/>
      <c r="B5" s="28"/>
      <c r="C5" s="34"/>
      <c r="D5" s="151" t="s">
        <v>107</v>
      </c>
      <c r="E5" s="34"/>
      <c r="F5" s="35"/>
      <c r="G5" s="34"/>
      <c r="H5" s="34"/>
      <c r="I5" s="34"/>
      <c r="J5" s="29" t="s">
        <v>107</v>
      </c>
      <c r="K5" s="34"/>
      <c r="L5" s="34"/>
      <c r="M5" s="34"/>
      <c r="N5" s="104"/>
    </row>
    <row r="6" spans="1:14" x14ac:dyDescent="0.3">
      <c r="A6" s="36">
        <v>6</v>
      </c>
      <c r="B6" s="37"/>
      <c r="C6" s="37"/>
      <c r="D6" s="60" t="s">
        <v>28</v>
      </c>
      <c r="E6" s="60">
        <v>1.05</v>
      </c>
      <c r="F6" s="39"/>
      <c r="G6" s="37"/>
      <c r="H6" s="39"/>
      <c r="I6" s="37"/>
      <c r="J6" s="37" t="s">
        <v>27</v>
      </c>
      <c r="K6" s="37">
        <v>0.33</v>
      </c>
      <c r="L6" s="37"/>
      <c r="M6" s="37"/>
      <c r="N6" s="106">
        <f>C6+E6+G6+I6+K6+M6</f>
        <v>1.3800000000000001</v>
      </c>
    </row>
    <row r="7" spans="1:14" x14ac:dyDescent="0.3">
      <c r="A7" s="32"/>
      <c r="B7" s="72" t="s">
        <v>108</v>
      </c>
      <c r="C7" s="35"/>
      <c r="D7" s="72"/>
      <c r="E7" s="35"/>
      <c r="F7" s="72" t="s">
        <v>108</v>
      </c>
      <c r="G7" s="34"/>
      <c r="H7" s="72"/>
      <c r="I7" s="34"/>
      <c r="J7" s="35" t="s">
        <v>108</v>
      </c>
      <c r="K7" s="34"/>
      <c r="L7" s="35"/>
      <c r="M7" s="34"/>
      <c r="N7" s="104"/>
    </row>
    <row r="8" spans="1:14" x14ac:dyDescent="0.3">
      <c r="A8" s="36">
        <v>8</v>
      </c>
      <c r="B8" s="70" t="s">
        <v>40</v>
      </c>
      <c r="C8" s="39">
        <v>0.33</v>
      </c>
      <c r="D8" s="70"/>
      <c r="E8" s="39"/>
      <c r="F8" s="70" t="s">
        <v>28</v>
      </c>
      <c r="G8" s="37">
        <v>1.19</v>
      </c>
      <c r="H8" s="70"/>
      <c r="I8" s="37"/>
      <c r="J8" s="39" t="s">
        <v>27</v>
      </c>
      <c r="K8" s="37">
        <v>0.33</v>
      </c>
      <c r="L8" s="39"/>
      <c r="M8" s="37"/>
      <c r="N8" s="106">
        <f>C8+E8+G8+I8+K8+M8</f>
        <v>1.85</v>
      </c>
    </row>
    <row r="9" spans="1:14" x14ac:dyDescent="0.3">
      <c r="A9" s="71"/>
      <c r="B9" s="72"/>
      <c r="C9" s="34"/>
      <c r="D9" s="72" t="s">
        <v>109</v>
      </c>
      <c r="E9" s="35"/>
      <c r="F9" s="72"/>
      <c r="G9" s="34"/>
      <c r="H9" s="72"/>
      <c r="I9" s="35"/>
      <c r="J9" s="72" t="s">
        <v>109</v>
      </c>
      <c r="K9" s="35"/>
      <c r="L9" s="35"/>
      <c r="M9" s="34"/>
      <c r="N9" s="104"/>
    </row>
    <row r="10" spans="1:14" x14ac:dyDescent="0.3">
      <c r="A10" s="73">
        <v>5.44</v>
      </c>
      <c r="B10" s="70"/>
      <c r="C10" s="37"/>
      <c r="D10" s="70" t="s">
        <v>27</v>
      </c>
      <c r="E10" s="39">
        <v>0.5</v>
      </c>
      <c r="F10" s="70"/>
      <c r="G10" s="37"/>
      <c r="H10" s="70"/>
      <c r="I10" s="39"/>
      <c r="J10" s="70" t="s">
        <v>110</v>
      </c>
      <c r="K10" s="39">
        <v>0.75</v>
      </c>
      <c r="L10" s="39"/>
      <c r="M10" s="37"/>
      <c r="N10" s="106">
        <f>K10+I10+G10+E10+C10</f>
        <v>1.25</v>
      </c>
    </row>
    <row r="11" spans="1:14" ht="36" x14ac:dyDescent="0.3">
      <c r="A11" s="32"/>
      <c r="B11" s="41" t="s">
        <v>113</v>
      </c>
      <c r="C11" s="45"/>
      <c r="D11" s="41"/>
      <c r="E11" s="45"/>
      <c r="F11" s="41" t="s">
        <v>113</v>
      </c>
      <c r="G11" s="45"/>
      <c r="H11" s="41"/>
      <c r="I11" s="45"/>
      <c r="J11" s="41" t="s">
        <v>113</v>
      </c>
      <c r="K11" s="45"/>
      <c r="L11" s="33"/>
      <c r="M11" s="33"/>
      <c r="N11" s="155"/>
    </row>
    <row r="12" spans="1:14" x14ac:dyDescent="0.3">
      <c r="A12" s="36">
        <v>6</v>
      </c>
      <c r="B12" s="46" t="s">
        <v>27</v>
      </c>
      <c r="C12" s="42">
        <v>0.25</v>
      </c>
      <c r="D12" s="46"/>
      <c r="E12" s="42"/>
      <c r="F12" s="46" t="s">
        <v>28</v>
      </c>
      <c r="G12" s="42">
        <v>0.88</v>
      </c>
      <c r="H12" s="46"/>
      <c r="I12" s="42"/>
      <c r="J12" s="46" t="s">
        <v>27</v>
      </c>
      <c r="K12" s="42">
        <v>0.25</v>
      </c>
      <c r="L12" s="42"/>
      <c r="M12" s="42"/>
      <c r="N12" s="156">
        <f t="shared" ref="N12" si="0">C12+E12+G12+I12+K12+M12</f>
        <v>1.38</v>
      </c>
    </row>
    <row r="13" spans="1:14" x14ac:dyDescent="0.3">
      <c r="A13" s="74"/>
      <c r="B13" s="40"/>
      <c r="C13" s="40"/>
      <c r="D13" s="40"/>
      <c r="E13" s="40"/>
      <c r="F13" s="69"/>
      <c r="G13" s="40"/>
      <c r="H13" s="40"/>
      <c r="I13" s="40"/>
      <c r="J13" s="40"/>
      <c r="K13" s="40"/>
      <c r="L13" s="40"/>
      <c r="M13" s="40"/>
      <c r="N13" s="119"/>
    </row>
    <row r="14" spans="1:14" x14ac:dyDescent="0.3">
      <c r="A14" s="74">
        <f>SUM(A3:A13)</f>
        <v>30.27</v>
      </c>
      <c r="B14" s="36" t="s">
        <v>8</v>
      </c>
      <c r="C14" s="37">
        <f>SUM(C3:C13)</f>
        <v>1.33</v>
      </c>
      <c r="D14" s="60"/>
      <c r="E14" s="37">
        <f>SUM(E3:E13)</f>
        <v>1.55</v>
      </c>
      <c r="F14" s="61"/>
      <c r="G14" s="37">
        <f>SUM(G3:G13)</f>
        <v>2.0699999999999998</v>
      </c>
      <c r="H14" s="36"/>
      <c r="I14" s="37">
        <f>SUM(I3:I13)</f>
        <v>0.36</v>
      </c>
      <c r="J14" s="36"/>
      <c r="K14" s="37">
        <f>SUM(K3:K13)</f>
        <v>1.6600000000000001</v>
      </c>
      <c r="L14" s="60"/>
      <c r="M14" s="37">
        <f>SUM(M3:M13)</f>
        <v>0</v>
      </c>
      <c r="N14" s="106">
        <f>SUM(N3:N13)</f>
        <v>6.97</v>
      </c>
    </row>
    <row r="15" spans="1:14" x14ac:dyDescent="0.3">
      <c r="A15" s="28"/>
      <c r="B15" s="28"/>
      <c r="C15" s="28"/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28"/>
      <c r="C16" s="28"/>
      <c r="E16" s="28"/>
      <c r="F16" s="29"/>
      <c r="G16" s="28"/>
      <c r="H16" s="28" t="s">
        <v>45</v>
      </c>
      <c r="I16" s="28"/>
      <c r="J16" s="63"/>
      <c r="K16" s="65">
        <f>N14*4.33</f>
        <v>30.180099999999999</v>
      </c>
      <c r="L16" s="65"/>
      <c r="M16" s="65"/>
      <c r="N16" s="28"/>
    </row>
    <row r="17" spans="1:14" x14ac:dyDescent="0.3">
      <c r="A17" s="28"/>
      <c r="B17" s="28" t="s">
        <v>9</v>
      </c>
      <c r="C17" s="28"/>
      <c r="D17" s="28"/>
      <c r="E17" s="28"/>
      <c r="F17" s="67" t="s">
        <v>112</v>
      </c>
      <c r="G17" s="28"/>
      <c r="H17" s="28"/>
      <c r="I17" s="66">
        <f>N14</f>
        <v>6.97</v>
      </c>
      <c r="J17" s="28"/>
      <c r="K17" s="28"/>
      <c r="L17" s="28"/>
      <c r="M17" s="28"/>
      <c r="N17" s="28"/>
    </row>
    <row r="18" spans="1:14" x14ac:dyDescent="0.3">
      <c r="A18" s="28"/>
      <c r="B18" s="28" t="s">
        <v>12</v>
      </c>
      <c r="C18" s="28"/>
      <c r="D18" s="28" t="str">
        <f>B1</f>
        <v xml:space="preserve">ALICIA EXPOSITO LARA </v>
      </c>
      <c r="F18" s="28" t="s">
        <v>10</v>
      </c>
      <c r="G18" s="28"/>
      <c r="H18" s="28"/>
      <c r="I18" s="28"/>
      <c r="J18" s="28"/>
      <c r="K18" s="28"/>
      <c r="L18" s="28"/>
      <c r="M18" s="28"/>
      <c r="N18" s="28"/>
    </row>
  </sheetData>
  <pageMargins left="0.7" right="0.7" top="0.75" bottom="0.75" header="0.3" footer="0.3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selection sqref="A1:N26"/>
    </sheetView>
  </sheetViews>
  <sheetFormatPr baseColWidth="10" defaultRowHeight="14.4" x14ac:dyDescent="0.3"/>
  <cols>
    <col min="1" max="1" width="7" customWidth="1"/>
    <col min="2" max="2" width="17.33203125" customWidth="1"/>
    <col min="3" max="3" width="5.5546875" customWidth="1"/>
    <col min="4" max="4" width="17.44140625" customWidth="1"/>
    <col min="5" max="5" width="4.44140625" bestFit="1" customWidth="1"/>
    <col min="6" max="6" width="16" customWidth="1"/>
    <col min="7" max="7" width="4.44140625" bestFit="1" customWidth="1"/>
    <col min="8" max="8" width="15.109375" customWidth="1"/>
    <col min="9" max="9" width="4.88671875" bestFit="1" customWidth="1"/>
    <col min="10" max="10" width="17.44140625" bestFit="1" customWidth="1"/>
    <col min="11" max="11" width="6.33203125" customWidth="1"/>
    <col min="12" max="12" width="14.109375" bestFit="1" customWidth="1"/>
    <col min="13" max="13" width="4.44140625" bestFit="1" customWidth="1"/>
    <col min="14" max="14" width="5.5546875" bestFit="1" customWidth="1"/>
  </cols>
  <sheetData>
    <row r="1" spans="1:14" x14ac:dyDescent="0.3">
      <c r="A1" s="28"/>
      <c r="B1" s="3" t="s">
        <v>18</v>
      </c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ht="15.75" customHeight="1" x14ac:dyDescent="0.3">
      <c r="A3" s="32"/>
      <c r="B3" s="151" t="s">
        <v>52</v>
      </c>
      <c r="C3" s="40"/>
      <c r="D3" s="151" t="s">
        <v>52</v>
      </c>
      <c r="E3" s="40"/>
      <c r="F3" s="151" t="s">
        <v>52</v>
      </c>
      <c r="G3" s="40"/>
      <c r="H3" s="151" t="s">
        <v>52</v>
      </c>
      <c r="I3" s="40"/>
      <c r="J3" s="151" t="s">
        <v>52</v>
      </c>
      <c r="K3" s="40"/>
      <c r="L3" s="151" t="s">
        <v>52</v>
      </c>
      <c r="M3" s="40"/>
      <c r="N3" s="34"/>
    </row>
    <row r="4" spans="1:14" ht="24.6" x14ac:dyDescent="0.3">
      <c r="A4" s="36">
        <v>12</v>
      </c>
      <c r="B4" s="70" t="s">
        <v>53</v>
      </c>
      <c r="C4" s="37">
        <v>0.33</v>
      </c>
      <c r="D4" s="70" t="s">
        <v>53</v>
      </c>
      <c r="E4" s="37">
        <v>0.33</v>
      </c>
      <c r="F4" s="70" t="s">
        <v>53</v>
      </c>
      <c r="G4" s="37">
        <v>0.33</v>
      </c>
      <c r="H4" s="70" t="s">
        <v>53</v>
      </c>
      <c r="I4" s="37">
        <v>0.33</v>
      </c>
      <c r="J4" s="70" t="s">
        <v>28</v>
      </c>
      <c r="K4" s="37">
        <v>1.1200000000000001</v>
      </c>
      <c r="L4" s="70" t="s">
        <v>53</v>
      </c>
      <c r="M4" s="37">
        <v>0.33</v>
      </c>
      <c r="N4" s="37">
        <f>C4+E4+G4+I4+K4+M4</f>
        <v>2.7700000000000005</v>
      </c>
    </row>
    <row r="5" spans="1:14" x14ac:dyDescent="0.3">
      <c r="A5" s="32"/>
      <c r="B5" s="151"/>
      <c r="C5" s="40"/>
      <c r="D5" s="151" t="s">
        <v>54</v>
      </c>
      <c r="E5" s="69"/>
      <c r="F5" s="151"/>
      <c r="G5" s="69"/>
      <c r="H5" s="151"/>
      <c r="I5" s="69"/>
      <c r="J5" s="151"/>
      <c r="K5" s="69"/>
      <c r="L5" s="34"/>
      <c r="M5" s="34"/>
      <c r="N5" s="34"/>
    </row>
    <row r="6" spans="1:14" x14ac:dyDescent="0.3">
      <c r="A6" s="36">
        <v>4</v>
      </c>
      <c r="B6" s="70"/>
      <c r="C6" s="37"/>
      <c r="D6" s="70" t="s">
        <v>28</v>
      </c>
      <c r="E6" s="39">
        <v>0.92</v>
      </c>
      <c r="F6" s="70"/>
      <c r="G6" s="39"/>
      <c r="H6" s="70"/>
      <c r="I6" s="39"/>
      <c r="J6" s="70"/>
      <c r="K6" s="39"/>
      <c r="L6" s="39"/>
      <c r="M6" s="37"/>
      <c r="N6" s="37">
        <f>C6+E6+G6+I6+K6+M6</f>
        <v>0.92</v>
      </c>
    </row>
    <row r="7" spans="1:14" ht="14.25" customHeight="1" x14ac:dyDescent="0.3">
      <c r="A7" s="71"/>
      <c r="B7" s="72" t="s">
        <v>55</v>
      </c>
      <c r="C7" s="34"/>
      <c r="D7" s="72"/>
      <c r="E7" s="35"/>
      <c r="F7" s="72" t="s">
        <v>56</v>
      </c>
      <c r="G7" s="35"/>
      <c r="H7" s="72"/>
      <c r="I7" s="35"/>
      <c r="J7" s="72" t="s">
        <v>57</v>
      </c>
      <c r="K7" s="35"/>
      <c r="L7" s="35"/>
      <c r="M7" s="34"/>
      <c r="N7" s="34"/>
    </row>
    <row r="8" spans="1:14" x14ac:dyDescent="0.3">
      <c r="A8" s="73">
        <v>11.5</v>
      </c>
      <c r="B8" s="70" t="s">
        <v>28</v>
      </c>
      <c r="C8" s="37">
        <v>0.88</v>
      </c>
      <c r="D8" s="70"/>
      <c r="E8" s="39"/>
      <c r="F8" s="70" t="s">
        <v>28</v>
      </c>
      <c r="G8" s="39">
        <v>0.88</v>
      </c>
      <c r="H8" s="70"/>
      <c r="I8" s="39"/>
      <c r="J8" s="70" t="s">
        <v>28</v>
      </c>
      <c r="K8" s="39">
        <v>0.89</v>
      </c>
      <c r="L8" s="39"/>
      <c r="M8" s="37"/>
      <c r="N8" s="37">
        <f>K8+G8+C8</f>
        <v>2.65</v>
      </c>
    </row>
    <row r="9" spans="1:14" x14ac:dyDescent="0.3">
      <c r="A9" s="32"/>
      <c r="B9" s="151" t="s">
        <v>58</v>
      </c>
      <c r="C9" s="40"/>
      <c r="D9" s="69"/>
      <c r="E9" s="69"/>
      <c r="F9" s="40"/>
      <c r="G9" s="40"/>
      <c r="H9" s="151" t="s">
        <v>58</v>
      </c>
      <c r="I9" s="40"/>
      <c r="J9" s="69"/>
      <c r="K9" s="69"/>
      <c r="L9" s="151"/>
      <c r="M9" s="34"/>
      <c r="N9" s="34"/>
    </row>
    <row r="10" spans="1:14" x14ac:dyDescent="0.3">
      <c r="A10" s="36">
        <v>8</v>
      </c>
      <c r="B10" s="70" t="s">
        <v>28</v>
      </c>
      <c r="C10" s="37">
        <v>0.92</v>
      </c>
      <c r="D10" s="39"/>
      <c r="E10" s="39"/>
      <c r="F10" s="37"/>
      <c r="G10" s="37"/>
      <c r="H10" s="70" t="s">
        <v>28</v>
      </c>
      <c r="I10" s="37">
        <v>0.92</v>
      </c>
      <c r="J10" s="39"/>
      <c r="K10" s="39"/>
      <c r="L10" s="39"/>
      <c r="M10" s="37"/>
      <c r="N10" s="37">
        <f>C10+E10+G10+I10+K10+M10</f>
        <v>1.84</v>
      </c>
    </row>
    <row r="11" spans="1:14" x14ac:dyDescent="0.3">
      <c r="A11" s="152"/>
      <c r="B11" s="50" t="s">
        <v>106</v>
      </c>
      <c r="C11" s="56"/>
      <c r="D11" s="56"/>
      <c r="E11" s="97"/>
      <c r="F11" s="50"/>
      <c r="G11" s="56"/>
      <c r="H11" s="56" t="s">
        <v>106</v>
      </c>
      <c r="I11" s="97"/>
      <c r="J11" s="127"/>
      <c r="K11" s="97"/>
      <c r="L11" s="50"/>
      <c r="M11" s="97"/>
      <c r="N11" s="56"/>
    </row>
    <row r="12" spans="1:14" x14ac:dyDescent="0.3">
      <c r="A12" s="153">
        <v>4.83</v>
      </c>
      <c r="B12" s="1" t="s">
        <v>28</v>
      </c>
      <c r="C12" s="2">
        <v>0.75</v>
      </c>
      <c r="D12" s="2"/>
      <c r="E12" s="58"/>
      <c r="F12" s="1"/>
      <c r="G12" s="2"/>
      <c r="H12" s="2" t="s">
        <v>27</v>
      </c>
      <c r="I12" s="58">
        <v>0.36</v>
      </c>
      <c r="J12" s="82"/>
      <c r="K12" s="58"/>
      <c r="L12" s="1"/>
      <c r="M12" s="58"/>
      <c r="N12" s="2">
        <f>M12+K12+I12+G12+E12+C12</f>
        <v>1.1099999999999999</v>
      </c>
    </row>
    <row r="13" spans="1:14" x14ac:dyDescent="0.3">
      <c r="A13" s="32"/>
      <c r="B13" s="28"/>
      <c r="C13" s="34"/>
      <c r="D13" s="151" t="s">
        <v>107</v>
      </c>
      <c r="E13" s="34"/>
      <c r="F13" s="35"/>
      <c r="G13" s="34"/>
      <c r="H13" s="34"/>
      <c r="I13" s="34"/>
      <c r="J13" s="29" t="s">
        <v>107</v>
      </c>
      <c r="K13" s="34"/>
      <c r="L13" s="34"/>
      <c r="M13" s="34"/>
      <c r="N13" s="104"/>
    </row>
    <row r="14" spans="1:14" x14ac:dyDescent="0.3">
      <c r="A14" s="36">
        <v>6</v>
      </c>
      <c r="B14" s="37"/>
      <c r="C14" s="37"/>
      <c r="D14" s="60" t="s">
        <v>28</v>
      </c>
      <c r="E14" s="60">
        <v>1.05</v>
      </c>
      <c r="F14" s="39"/>
      <c r="G14" s="37"/>
      <c r="H14" s="39"/>
      <c r="I14" s="37"/>
      <c r="J14" s="37" t="s">
        <v>27</v>
      </c>
      <c r="K14" s="37">
        <v>0.33</v>
      </c>
      <c r="L14" s="37"/>
      <c r="M14" s="37"/>
      <c r="N14" s="106">
        <f>C14+E14+G14+I14+K14+M14</f>
        <v>1.3800000000000001</v>
      </c>
    </row>
    <row r="15" spans="1:14" x14ac:dyDescent="0.3">
      <c r="A15" s="32"/>
      <c r="B15" s="72" t="s">
        <v>108</v>
      </c>
      <c r="C15" s="35"/>
      <c r="D15" s="72"/>
      <c r="E15" s="35"/>
      <c r="F15" s="72" t="s">
        <v>108</v>
      </c>
      <c r="G15" s="34"/>
      <c r="H15" s="72"/>
      <c r="I15" s="34"/>
      <c r="J15" s="35" t="s">
        <v>108</v>
      </c>
      <c r="K15" s="34"/>
      <c r="L15" s="35"/>
      <c r="M15" s="34"/>
      <c r="N15" s="34"/>
    </row>
    <row r="16" spans="1:14" x14ac:dyDescent="0.3">
      <c r="A16" s="36">
        <v>8</v>
      </c>
      <c r="B16" s="70" t="s">
        <v>40</v>
      </c>
      <c r="C16" s="39">
        <v>0.33</v>
      </c>
      <c r="D16" s="70"/>
      <c r="E16" s="39"/>
      <c r="F16" s="70" t="s">
        <v>28</v>
      </c>
      <c r="G16" s="37">
        <v>1.19</v>
      </c>
      <c r="H16" s="70"/>
      <c r="I16" s="37"/>
      <c r="J16" s="39" t="s">
        <v>27</v>
      </c>
      <c r="K16" s="37">
        <v>0.33</v>
      </c>
      <c r="L16" s="39"/>
      <c r="M16" s="37"/>
      <c r="N16" s="37">
        <f>C16+E16+G16+I16+K16+M16</f>
        <v>1.85</v>
      </c>
    </row>
    <row r="17" spans="1:14" ht="15" customHeight="1" x14ac:dyDescent="0.3">
      <c r="A17" s="71"/>
      <c r="B17" s="72"/>
      <c r="C17" s="34"/>
      <c r="D17" s="72" t="s">
        <v>109</v>
      </c>
      <c r="E17" s="35"/>
      <c r="F17" s="72"/>
      <c r="G17" s="34"/>
      <c r="H17" s="72"/>
      <c r="I17" s="35"/>
      <c r="J17" s="72" t="s">
        <v>109</v>
      </c>
      <c r="K17" s="35"/>
      <c r="L17" s="35"/>
      <c r="M17" s="34"/>
      <c r="N17" s="51"/>
    </row>
    <row r="18" spans="1:14" x14ac:dyDescent="0.3">
      <c r="A18" s="73">
        <v>5.44</v>
      </c>
      <c r="B18" s="70"/>
      <c r="C18" s="37"/>
      <c r="D18" s="70" t="s">
        <v>27</v>
      </c>
      <c r="E18" s="39">
        <v>0.5</v>
      </c>
      <c r="F18" s="70"/>
      <c r="G18" s="37"/>
      <c r="H18" s="70"/>
      <c r="I18" s="39"/>
      <c r="J18" s="70" t="s">
        <v>110</v>
      </c>
      <c r="K18" s="39">
        <v>0.75</v>
      </c>
      <c r="L18" s="39"/>
      <c r="M18" s="37"/>
      <c r="N18" s="52">
        <f>K18+I18+G18+E18+C18</f>
        <v>1.25</v>
      </c>
    </row>
    <row r="19" spans="1:14" ht="24" x14ac:dyDescent="0.3">
      <c r="A19" s="32"/>
      <c r="B19" s="41" t="s">
        <v>113</v>
      </c>
      <c r="C19" s="45"/>
      <c r="D19" s="41"/>
      <c r="E19" s="45"/>
      <c r="F19" s="41" t="s">
        <v>113</v>
      </c>
      <c r="G19" s="45"/>
      <c r="H19" s="41"/>
      <c r="I19" s="45"/>
      <c r="J19" s="41" t="s">
        <v>113</v>
      </c>
      <c r="K19" s="45"/>
      <c r="L19" s="33"/>
      <c r="M19" s="33"/>
      <c r="N19" s="33"/>
    </row>
    <row r="20" spans="1:14" x14ac:dyDescent="0.3">
      <c r="A20" s="36">
        <v>6</v>
      </c>
      <c r="B20" s="46" t="s">
        <v>27</v>
      </c>
      <c r="C20" s="42">
        <v>0.25</v>
      </c>
      <c r="D20" s="46"/>
      <c r="E20" s="42"/>
      <c r="F20" s="46" t="s">
        <v>28</v>
      </c>
      <c r="G20" s="42">
        <v>0.88</v>
      </c>
      <c r="H20" s="46"/>
      <c r="I20" s="42"/>
      <c r="J20" s="46" t="s">
        <v>27</v>
      </c>
      <c r="K20" s="42">
        <v>0.25</v>
      </c>
      <c r="L20" s="42"/>
      <c r="M20" s="42"/>
      <c r="N20" s="42">
        <f t="shared" ref="N20" si="0">C20+E20+G20+I20+K20+M20</f>
        <v>1.38</v>
      </c>
    </row>
    <row r="21" spans="1:14" x14ac:dyDescent="0.3">
      <c r="A21" s="74"/>
      <c r="B21" s="40"/>
      <c r="C21" s="40"/>
      <c r="D21" s="40"/>
      <c r="E21" s="40"/>
      <c r="F21" s="69"/>
      <c r="G21" s="40"/>
      <c r="H21" s="40"/>
      <c r="I21" s="40"/>
      <c r="J21" s="40"/>
      <c r="K21" s="40"/>
      <c r="L21" s="40"/>
      <c r="M21" s="40"/>
      <c r="N21" s="40"/>
    </row>
    <row r="22" spans="1:14" x14ac:dyDescent="0.3">
      <c r="A22" s="74">
        <f>SUM(A3:A21)</f>
        <v>65.77</v>
      </c>
      <c r="B22" s="36" t="s">
        <v>8</v>
      </c>
      <c r="C22" s="37">
        <f>SUM(C3:C21)</f>
        <v>3.46</v>
      </c>
      <c r="D22" s="60"/>
      <c r="E22" s="37">
        <f>SUM(E3:E21)</f>
        <v>2.8</v>
      </c>
      <c r="F22" s="61"/>
      <c r="G22" s="37">
        <f>SUM(G4:G21)</f>
        <v>3.28</v>
      </c>
      <c r="H22" s="36"/>
      <c r="I22" s="37">
        <f>SUM(I3:I21)</f>
        <v>1.6099999999999999</v>
      </c>
      <c r="J22" s="36"/>
      <c r="K22" s="37">
        <f>SUM(K3:K21)</f>
        <v>3.6700000000000004</v>
      </c>
      <c r="L22" s="60"/>
      <c r="M22" s="37">
        <f>SUM(M3:M21)</f>
        <v>0.33</v>
      </c>
      <c r="N22" s="37">
        <f>SUM(N3:N21)</f>
        <v>15.149999999999999</v>
      </c>
    </row>
    <row r="23" spans="1:14" x14ac:dyDescent="0.3">
      <c r="A23" s="28"/>
      <c r="B23" s="28"/>
      <c r="C23" s="28"/>
      <c r="D23" s="28"/>
      <c r="E23" s="28"/>
      <c r="F23" s="29"/>
      <c r="G23" s="28"/>
      <c r="H23" s="28"/>
      <c r="I23" s="28"/>
      <c r="J23" s="63"/>
      <c r="K23" s="28"/>
      <c r="L23" s="28"/>
      <c r="M23" s="28"/>
      <c r="N23" s="28"/>
    </row>
    <row r="24" spans="1:14" x14ac:dyDescent="0.3">
      <c r="A24" s="28"/>
      <c r="B24" s="28"/>
      <c r="C24" s="28"/>
      <c r="E24" s="28"/>
      <c r="F24" s="29"/>
      <c r="G24" s="28"/>
      <c r="H24" s="28" t="s">
        <v>45</v>
      </c>
      <c r="I24" s="28"/>
      <c r="J24" s="63"/>
      <c r="K24" s="65">
        <f>N22*4.33</f>
        <v>65.599499999999992</v>
      </c>
      <c r="L24" s="65"/>
      <c r="M24" s="65"/>
      <c r="N24" s="28"/>
    </row>
    <row r="25" spans="1:14" x14ac:dyDescent="0.3">
      <c r="A25" s="28"/>
      <c r="B25" s="28" t="s">
        <v>9</v>
      </c>
      <c r="C25" s="28"/>
      <c r="D25" s="28"/>
      <c r="E25" s="28"/>
      <c r="F25" s="67" t="s">
        <v>111</v>
      </c>
      <c r="G25" s="28"/>
      <c r="H25" s="28"/>
      <c r="I25" s="66">
        <f>N22</f>
        <v>15.149999999999999</v>
      </c>
      <c r="J25" s="28"/>
      <c r="K25" s="28"/>
      <c r="L25" s="28"/>
      <c r="M25" s="28"/>
      <c r="N25" s="28"/>
    </row>
    <row r="26" spans="1:14" x14ac:dyDescent="0.3">
      <c r="A26" s="28"/>
      <c r="B26" s="28" t="s">
        <v>12</v>
      </c>
      <c r="C26" s="28"/>
      <c r="D26" s="28" t="str">
        <f>B1</f>
        <v xml:space="preserve">ALICIA EXPOSITO LARA </v>
      </c>
      <c r="F26" s="28" t="s">
        <v>10</v>
      </c>
      <c r="G26" s="28"/>
      <c r="H26" s="28"/>
      <c r="I26" s="28"/>
      <c r="J26" s="28"/>
      <c r="K26" s="28"/>
      <c r="L26" s="28"/>
      <c r="M26" s="28"/>
      <c r="N26" s="28"/>
    </row>
  </sheetData>
  <pageMargins left="0.25" right="0.25" top="0.75" bottom="0.75" header="0.3" footer="0.3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sqref="A1:N20"/>
    </sheetView>
  </sheetViews>
  <sheetFormatPr baseColWidth="10" defaultRowHeight="14.4" x14ac:dyDescent="0.3"/>
  <cols>
    <col min="1" max="1" width="6.6640625" customWidth="1"/>
    <col min="3" max="3" width="9.33203125" customWidth="1"/>
    <col min="5" max="5" width="8.33203125" customWidth="1"/>
    <col min="7" max="7" width="6.5546875" customWidth="1"/>
    <col min="9" max="9" width="6.6640625" customWidth="1"/>
    <col min="11" max="11" width="6.6640625" customWidth="1"/>
    <col min="13" max="13" width="6.6640625" customWidth="1"/>
    <col min="14" max="14" width="9.109375" customWidth="1"/>
  </cols>
  <sheetData>
    <row r="1" spans="1:14" x14ac:dyDescent="0.3">
      <c r="A1" s="28"/>
      <c r="B1" s="3" t="s">
        <v>18</v>
      </c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ht="24.6" x14ac:dyDescent="0.3">
      <c r="A3" s="32"/>
      <c r="B3" s="154" t="s">
        <v>52</v>
      </c>
      <c r="C3" s="40"/>
      <c r="D3" s="154" t="s">
        <v>52</v>
      </c>
      <c r="E3" s="40"/>
      <c r="F3" s="154" t="s">
        <v>52</v>
      </c>
      <c r="G3" s="40"/>
      <c r="H3" s="154" t="s">
        <v>52</v>
      </c>
      <c r="I3" s="40"/>
      <c r="J3" s="154" t="s">
        <v>52</v>
      </c>
      <c r="K3" s="40"/>
      <c r="L3" s="154" t="s">
        <v>52</v>
      </c>
      <c r="M3" s="40"/>
      <c r="N3" s="34"/>
    </row>
    <row r="4" spans="1:14" ht="24.6" x14ac:dyDescent="0.3">
      <c r="A4" s="36">
        <v>12</v>
      </c>
      <c r="B4" s="70" t="s">
        <v>53</v>
      </c>
      <c r="C4" s="37">
        <v>0.33</v>
      </c>
      <c r="D4" s="70" t="s">
        <v>53</v>
      </c>
      <c r="E4" s="37">
        <v>0.33</v>
      </c>
      <c r="F4" s="70" t="s">
        <v>53</v>
      </c>
      <c r="G4" s="37">
        <v>0.33</v>
      </c>
      <c r="H4" s="70" t="s">
        <v>53</v>
      </c>
      <c r="I4" s="37">
        <v>0.33</v>
      </c>
      <c r="J4" s="70" t="s">
        <v>28</v>
      </c>
      <c r="K4" s="37">
        <v>1.1200000000000001</v>
      </c>
      <c r="L4" s="70" t="s">
        <v>53</v>
      </c>
      <c r="M4" s="37">
        <v>0.33</v>
      </c>
      <c r="N4" s="37">
        <f>C4+E4+G4+I4+K4+M4</f>
        <v>2.7700000000000005</v>
      </c>
    </row>
    <row r="5" spans="1:14" x14ac:dyDescent="0.3">
      <c r="A5" s="32"/>
      <c r="B5" s="154"/>
      <c r="C5" s="40"/>
      <c r="D5" s="154" t="s">
        <v>54</v>
      </c>
      <c r="E5" s="69"/>
      <c r="F5" s="154"/>
      <c r="G5" s="69"/>
      <c r="H5" s="154"/>
      <c r="I5" s="69"/>
      <c r="J5" s="154"/>
      <c r="K5" s="69"/>
      <c r="L5" s="34"/>
      <c r="M5" s="34"/>
      <c r="N5" s="34"/>
    </row>
    <row r="6" spans="1:14" x14ac:dyDescent="0.3">
      <c r="A6" s="36">
        <v>4</v>
      </c>
      <c r="B6" s="70"/>
      <c r="C6" s="37"/>
      <c r="D6" s="70" t="s">
        <v>28</v>
      </c>
      <c r="E6" s="39">
        <v>0.92</v>
      </c>
      <c r="F6" s="70"/>
      <c r="G6" s="39"/>
      <c r="H6" s="70"/>
      <c r="I6" s="39"/>
      <c r="J6" s="70"/>
      <c r="K6" s="39"/>
      <c r="L6" s="39"/>
      <c r="M6" s="37"/>
      <c r="N6" s="37">
        <f>C6+E6+G6+I6+K6+M6</f>
        <v>0.92</v>
      </c>
    </row>
    <row r="7" spans="1:14" ht="24.6" x14ac:dyDescent="0.3">
      <c r="A7" s="71"/>
      <c r="B7" s="72" t="s">
        <v>55</v>
      </c>
      <c r="C7" s="34"/>
      <c r="D7" s="72"/>
      <c r="E7" s="35"/>
      <c r="F7" s="72" t="s">
        <v>56</v>
      </c>
      <c r="G7" s="35"/>
      <c r="H7" s="72"/>
      <c r="I7" s="35"/>
      <c r="J7" s="72" t="s">
        <v>57</v>
      </c>
      <c r="K7" s="35"/>
      <c r="L7" s="35"/>
      <c r="M7" s="34"/>
      <c r="N7" s="34"/>
    </row>
    <row r="8" spans="1:14" x14ac:dyDescent="0.3">
      <c r="A8" s="73">
        <v>11.5</v>
      </c>
      <c r="B8" s="70" t="s">
        <v>28</v>
      </c>
      <c r="C8" s="37">
        <v>0.88</v>
      </c>
      <c r="D8" s="70"/>
      <c r="E8" s="39"/>
      <c r="F8" s="70" t="s">
        <v>28</v>
      </c>
      <c r="G8" s="39">
        <v>0.88</v>
      </c>
      <c r="H8" s="70"/>
      <c r="I8" s="39"/>
      <c r="J8" s="70" t="s">
        <v>28</v>
      </c>
      <c r="K8" s="39">
        <v>0.89</v>
      </c>
      <c r="L8" s="39"/>
      <c r="M8" s="37"/>
      <c r="N8" s="37">
        <f>K8+G8+C8</f>
        <v>2.65</v>
      </c>
    </row>
    <row r="9" spans="1:14" ht="24.6" x14ac:dyDescent="0.3">
      <c r="A9" s="32"/>
      <c r="B9" s="154" t="s">
        <v>58</v>
      </c>
      <c r="C9" s="40"/>
      <c r="D9" s="69"/>
      <c r="E9" s="69"/>
      <c r="F9" s="40"/>
      <c r="G9" s="40"/>
      <c r="H9" s="154" t="s">
        <v>58</v>
      </c>
      <c r="I9" s="40"/>
      <c r="J9" s="69"/>
      <c r="K9" s="69"/>
      <c r="L9" s="154"/>
      <c r="M9" s="34"/>
      <c r="N9" s="34"/>
    </row>
    <row r="10" spans="1:14" x14ac:dyDescent="0.3">
      <c r="A10" s="36">
        <v>8</v>
      </c>
      <c r="B10" s="70" t="s">
        <v>28</v>
      </c>
      <c r="C10" s="37">
        <v>0.92</v>
      </c>
      <c r="D10" s="39"/>
      <c r="E10" s="39"/>
      <c r="F10" s="37"/>
      <c r="G10" s="37"/>
      <c r="H10" s="70" t="s">
        <v>28</v>
      </c>
      <c r="I10" s="37">
        <v>0.92</v>
      </c>
      <c r="J10" s="39"/>
      <c r="K10" s="39"/>
      <c r="L10" s="39"/>
      <c r="M10" s="37"/>
      <c r="N10" s="37">
        <f>C10+E10+G10+I10+K10+M10</f>
        <v>1.84</v>
      </c>
    </row>
    <row r="11" spans="1:14" ht="36" x14ac:dyDescent="0.3">
      <c r="A11" s="32"/>
      <c r="B11" s="41" t="s">
        <v>113</v>
      </c>
      <c r="C11" s="45"/>
      <c r="D11" s="41"/>
      <c r="E11" s="45"/>
      <c r="F11" s="41" t="s">
        <v>113</v>
      </c>
      <c r="G11" s="45"/>
      <c r="H11" s="41"/>
      <c r="I11" s="45"/>
      <c r="J11" s="41" t="s">
        <v>113</v>
      </c>
      <c r="K11" s="45"/>
      <c r="L11" s="33"/>
      <c r="M11" s="33"/>
      <c r="N11" s="33"/>
    </row>
    <row r="12" spans="1:14" x14ac:dyDescent="0.3">
      <c r="A12" s="36">
        <v>6</v>
      </c>
      <c r="B12" s="46" t="s">
        <v>27</v>
      </c>
      <c r="C12" s="42">
        <v>0.25</v>
      </c>
      <c r="D12" s="46"/>
      <c r="E12" s="42"/>
      <c r="F12" s="46" t="s">
        <v>28</v>
      </c>
      <c r="G12" s="42">
        <v>0.88</v>
      </c>
      <c r="H12" s="46"/>
      <c r="I12" s="42"/>
      <c r="J12" s="46" t="s">
        <v>27</v>
      </c>
      <c r="K12" s="42">
        <v>0.25</v>
      </c>
      <c r="L12" s="42"/>
      <c r="M12" s="42"/>
      <c r="N12" s="42">
        <f t="shared" ref="N12" si="0">C12+E12+G12+I12+K12+M12</f>
        <v>1.38</v>
      </c>
    </row>
    <row r="13" spans="1:14" x14ac:dyDescent="0.3">
      <c r="A13" s="74"/>
      <c r="B13" s="40"/>
      <c r="C13" s="40"/>
      <c r="D13" s="40"/>
      <c r="E13" s="40"/>
      <c r="F13" s="69"/>
      <c r="G13" s="40"/>
      <c r="H13" s="40"/>
      <c r="I13" s="40"/>
      <c r="J13" s="40"/>
      <c r="K13" s="40"/>
      <c r="L13" s="40"/>
      <c r="M13" s="40"/>
      <c r="N13" s="40"/>
    </row>
    <row r="14" spans="1:14" x14ac:dyDescent="0.3">
      <c r="A14" s="74">
        <f>SUM(A3:A13)</f>
        <v>41.5</v>
      </c>
      <c r="B14" s="36" t="s">
        <v>8</v>
      </c>
      <c r="C14" s="37">
        <f>SUM(C3:C13)</f>
        <v>2.38</v>
      </c>
      <c r="D14" s="60"/>
      <c r="E14" s="37">
        <f>SUM(E3:E13)</f>
        <v>1.25</v>
      </c>
      <c r="F14" s="61"/>
      <c r="G14" s="37">
        <f>SUM(G3:G13)</f>
        <v>2.09</v>
      </c>
      <c r="H14" s="36"/>
      <c r="I14" s="37">
        <f>SUM(I3:I13)</f>
        <v>1.25</v>
      </c>
      <c r="J14" s="36"/>
      <c r="K14" s="37">
        <f>SUM(K3:K13)</f>
        <v>2.2600000000000002</v>
      </c>
      <c r="L14" s="60"/>
      <c r="M14" s="37">
        <f>SUM(M3:M13)</f>
        <v>0.33</v>
      </c>
      <c r="N14" s="37">
        <f>SUM(N3:N13)</f>
        <v>9.5599999999999987</v>
      </c>
    </row>
    <row r="15" spans="1:14" x14ac:dyDescent="0.3">
      <c r="A15" s="28"/>
      <c r="B15" s="28"/>
      <c r="C15" s="28"/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28"/>
      <c r="C16" s="28"/>
      <c r="E16" s="28"/>
      <c r="F16" s="29"/>
      <c r="G16" s="28"/>
      <c r="H16" s="28" t="s">
        <v>45</v>
      </c>
      <c r="I16" s="28"/>
      <c r="J16" s="63"/>
      <c r="K16" s="65">
        <f>N14*4.33</f>
        <v>41.394799999999996</v>
      </c>
      <c r="L16" s="65"/>
      <c r="M16" s="65"/>
      <c r="N16" s="28"/>
    </row>
    <row r="17" spans="1:14" x14ac:dyDescent="0.3">
      <c r="A17" s="28"/>
      <c r="B17" s="28" t="s">
        <v>9</v>
      </c>
      <c r="C17" s="28"/>
      <c r="D17" s="28"/>
      <c r="E17" s="28"/>
      <c r="F17" s="67">
        <v>44144</v>
      </c>
      <c r="G17" s="28"/>
      <c r="H17" s="28"/>
      <c r="I17" s="66">
        <f>N14</f>
        <v>9.5599999999999987</v>
      </c>
      <c r="J17" s="28"/>
      <c r="K17" s="28"/>
      <c r="L17" s="28"/>
      <c r="M17" s="28"/>
      <c r="N17" s="28"/>
    </row>
    <row r="18" spans="1:14" x14ac:dyDescent="0.3">
      <c r="A18" s="28"/>
      <c r="B18" s="28" t="s">
        <v>12</v>
      </c>
      <c r="C18" s="28"/>
      <c r="D18" s="28" t="str">
        <f>B1</f>
        <v xml:space="preserve">ALICIA EXPOSITO LARA </v>
      </c>
      <c r="F18" s="28" t="s">
        <v>10</v>
      </c>
      <c r="G18" s="28"/>
      <c r="H18" s="28"/>
      <c r="I18" s="28"/>
      <c r="J18" s="28"/>
      <c r="K18" s="28"/>
      <c r="L18" s="28"/>
      <c r="M18" s="28"/>
      <c r="N18" s="28"/>
    </row>
    <row r="20" spans="1:14" x14ac:dyDescent="0.3">
      <c r="F20" t="s">
        <v>105</v>
      </c>
    </row>
  </sheetData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17"/>
    </sheetView>
  </sheetViews>
  <sheetFormatPr baseColWidth="10" defaultRowHeight="14.4" x14ac:dyDescent="0.3"/>
  <cols>
    <col min="1" max="1" width="7.33203125" customWidth="1"/>
    <col min="2" max="2" width="13.109375" customWidth="1"/>
    <col min="3" max="3" width="5.6640625" customWidth="1"/>
    <col min="5" max="5" width="5.6640625" customWidth="1"/>
    <col min="6" max="6" width="13" customWidth="1"/>
    <col min="7" max="7" width="6" customWidth="1"/>
    <col min="9" max="9" width="6" customWidth="1"/>
    <col min="11" max="11" width="5.5546875" customWidth="1"/>
    <col min="12" max="12" width="4.33203125" customWidth="1"/>
    <col min="13" max="13" width="5.5546875" customWidth="1"/>
    <col min="14" max="14" width="7.66406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15" t="s">
        <v>141</v>
      </c>
      <c r="C3" s="34"/>
      <c r="D3" s="215" t="s">
        <v>141</v>
      </c>
      <c r="E3" s="34"/>
      <c r="F3" s="215" t="s">
        <v>141</v>
      </c>
      <c r="G3" s="51"/>
      <c r="H3" s="215" t="s">
        <v>141</v>
      </c>
      <c r="I3" s="182"/>
      <c r="J3" s="215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x14ac:dyDescent="0.3">
      <c r="A7" s="54"/>
      <c r="B7" s="56" t="s">
        <v>186</v>
      </c>
      <c r="C7" s="78"/>
      <c r="D7" s="56" t="s">
        <v>186</v>
      </c>
      <c r="E7" s="78"/>
      <c r="F7" s="56" t="s">
        <v>186</v>
      </c>
      <c r="G7" s="78"/>
      <c r="H7" s="56" t="s">
        <v>186</v>
      </c>
      <c r="I7" s="78"/>
      <c r="J7" s="56" t="s">
        <v>186</v>
      </c>
      <c r="K7" s="78"/>
      <c r="L7" s="127"/>
      <c r="M7" s="127"/>
      <c r="N7" s="78"/>
    </row>
    <row r="8" spans="1:14" x14ac:dyDescent="0.3">
      <c r="A8" s="57">
        <v>13.94</v>
      </c>
      <c r="B8" s="96" t="s">
        <v>27</v>
      </c>
      <c r="C8" s="116">
        <v>0.5</v>
      </c>
      <c r="D8" s="96" t="s">
        <v>40</v>
      </c>
      <c r="E8" s="116">
        <v>0.33</v>
      </c>
      <c r="F8" s="96" t="s">
        <v>28</v>
      </c>
      <c r="G8" s="116">
        <v>1.56</v>
      </c>
      <c r="H8" s="96" t="s">
        <v>40</v>
      </c>
      <c r="I8" s="116">
        <v>0.33</v>
      </c>
      <c r="J8" s="96" t="s">
        <v>40</v>
      </c>
      <c r="K8" s="116">
        <v>0.5</v>
      </c>
      <c r="L8" s="82"/>
      <c r="M8" s="82"/>
      <c r="N8" s="80">
        <f>C8+E8+G8+I8+K8</f>
        <v>3.22</v>
      </c>
    </row>
    <row r="9" spans="1:14" x14ac:dyDescent="0.3">
      <c r="A9" s="54"/>
      <c r="B9" s="130" t="s">
        <v>187</v>
      </c>
      <c r="C9" s="209"/>
      <c r="D9" s="130"/>
      <c r="E9" s="210"/>
      <c r="F9" s="130" t="s">
        <v>188</v>
      </c>
      <c r="G9" s="211"/>
      <c r="H9" s="130"/>
      <c r="I9" s="211"/>
      <c r="J9" s="130" t="s">
        <v>189</v>
      </c>
      <c r="K9" s="211"/>
      <c r="L9" s="130"/>
      <c r="M9" s="127"/>
      <c r="N9" s="78"/>
    </row>
    <row r="10" spans="1:14" x14ac:dyDescent="0.3">
      <c r="A10" s="57">
        <v>17.32</v>
      </c>
      <c r="B10" s="132" t="s">
        <v>28</v>
      </c>
      <c r="C10" s="105">
        <v>1.75</v>
      </c>
      <c r="D10" s="132"/>
      <c r="E10" s="212"/>
      <c r="F10" s="132" t="s">
        <v>40</v>
      </c>
      <c r="G10" s="213">
        <v>0.5</v>
      </c>
      <c r="H10" s="132"/>
      <c r="I10" s="213"/>
      <c r="J10" s="132" t="s">
        <v>28</v>
      </c>
      <c r="K10" s="213">
        <v>1.75</v>
      </c>
      <c r="L10" s="132"/>
      <c r="M10" s="82"/>
      <c r="N10" s="80">
        <f>C10+G10+K10</f>
        <v>4</v>
      </c>
    </row>
    <row r="11" spans="1:14" x14ac:dyDescent="0.3">
      <c r="A11" s="78"/>
      <c r="B11" s="130" t="s">
        <v>190</v>
      </c>
      <c r="C11" s="78"/>
      <c r="D11" s="214"/>
      <c r="E11" s="78"/>
      <c r="F11" s="130" t="s">
        <v>190</v>
      </c>
      <c r="G11" s="78"/>
      <c r="H11" s="214"/>
      <c r="I11" s="78"/>
      <c r="J11" s="130" t="s">
        <v>190</v>
      </c>
      <c r="K11" s="78"/>
      <c r="L11" s="214"/>
      <c r="M11" s="56"/>
      <c r="N11" s="78"/>
    </row>
    <row r="12" spans="1:14" ht="21.6" x14ac:dyDescent="0.3">
      <c r="A12" s="80">
        <v>8</v>
      </c>
      <c r="B12" s="1" t="s">
        <v>40</v>
      </c>
      <c r="C12" s="80">
        <v>0.33</v>
      </c>
      <c r="D12" s="2"/>
      <c r="E12" s="105"/>
      <c r="F12" s="1" t="s">
        <v>191</v>
      </c>
      <c r="G12" s="80">
        <v>1.18</v>
      </c>
      <c r="H12" s="1"/>
      <c r="I12" s="80"/>
      <c r="J12" s="1" t="s">
        <v>40</v>
      </c>
      <c r="K12" s="80">
        <v>0.33</v>
      </c>
      <c r="L12" s="2"/>
      <c r="M12" s="2"/>
      <c r="N12" s="80">
        <f>C12+E12+G12+I12+K12+M12</f>
        <v>1.84</v>
      </c>
    </row>
    <row r="13" spans="1:14" x14ac:dyDescent="0.3">
      <c r="A13" s="76"/>
      <c r="B13" s="76"/>
      <c r="C13" s="159"/>
      <c r="D13" s="76"/>
      <c r="E13" s="159"/>
      <c r="F13" s="76"/>
      <c r="G13" s="159"/>
      <c r="H13" s="76"/>
      <c r="I13" s="159"/>
      <c r="J13" s="76"/>
      <c r="K13" s="159"/>
      <c r="L13" s="76"/>
      <c r="M13" s="76"/>
      <c r="N13" s="159"/>
    </row>
    <row r="14" spans="1:14" x14ac:dyDescent="0.3">
      <c r="A14" s="87">
        <f>SUM(A3:A13)</f>
        <v>90.65</v>
      </c>
      <c r="B14" s="77"/>
      <c r="C14" s="161">
        <f>SUM(C3:C13)</f>
        <v>5.94</v>
      </c>
      <c r="D14" s="77"/>
      <c r="E14" s="161">
        <f>SUM(E3:E13)</f>
        <v>2.17</v>
      </c>
      <c r="F14" s="77"/>
      <c r="G14" s="161">
        <f>SUM(G3:G13)</f>
        <v>5.65</v>
      </c>
      <c r="H14" s="77"/>
      <c r="I14" s="161">
        <f>SUM(I3:I13)</f>
        <v>2.17</v>
      </c>
      <c r="J14" s="77"/>
      <c r="K14" s="161">
        <f>SUM(K3:K13)</f>
        <v>4.99</v>
      </c>
      <c r="L14" s="77"/>
      <c r="M14" s="77">
        <f>SUM(M4:M13)</f>
        <v>0</v>
      </c>
      <c r="N14" s="161">
        <f>SUM(N3:N13)</f>
        <v>20.92</v>
      </c>
    </row>
    <row r="15" spans="1:14" x14ac:dyDescent="0.3">
      <c r="A15" s="28"/>
      <c r="B15" s="3"/>
      <c r="C15" s="3" t="s">
        <v>9</v>
      </c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3"/>
      <c r="C16" s="3" t="s">
        <v>12</v>
      </c>
      <c r="D16" s="28"/>
      <c r="E16" s="67" t="s">
        <v>194</v>
      </c>
      <c r="F16" s="29"/>
      <c r="G16" s="28"/>
      <c r="H16" s="28" t="s">
        <v>45</v>
      </c>
      <c r="I16" s="28"/>
      <c r="J16" s="63"/>
      <c r="K16" s="65"/>
      <c r="L16" s="65"/>
      <c r="M16" s="65">
        <f>N14*4.33</f>
        <v>90.583600000000004</v>
      </c>
      <c r="N16" s="28"/>
    </row>
    <row r="17" spans="1:14" x14ac:dyDescent="0.3">
      <c r="A17" s="28"/>
      <c r="C17" s="28" t="s">
        <v>10</v>
      </c>
      <c r="D17" s="28"/>
      <c r="F17" s="222"/>
      <c r="G17" s="222"/>
      <c r="H17" s="222"/>
      <c r="I17" s="66"/>
      <c r="J17" s="28"/>
      <c r="K17" s="28"/>
      <c r="L17" s="28"/>
      <c r="M17" s="28"/>
      <c r="N17" s="28"/>
    </row>
    <row r="19" spans="1:14" x14ac:dyDescent="0.3">
      <c r="H19" t="s">
        <v>195</v>
      </c>
    </row>
  </sheetData>
  <mergeCells count="1">
    <mergeCell ref="F17:H17"/>
  </mergeCells>
  <pageMargins left="0.7" right="0.7" top="0.75" bottom="0.75" header="0.3" footer="0.3"/>
  <pageSetup paperSize="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sqref="A1:N18"/>
    </sheetView>
  </sheetViews>
  <sheetFormatPr baseColWidth="10" defaultRowHeight="14.4" x14ac:dyDescent="0.3"/>
  <cols>
    <col min="1" max="1" width="5.5546875" customWidth="1"/>
    <col min="2" max="2" width="17.33203125" customWidth="1"/>
    <col min="3" max="3" width="5.6640625" customWidth="1"/>
    <col min="4" max="4" width="14.88671875" customWidth="1"/>
    <col min="5" max="5" width="5.44140625" customWidth="1"/>
    <col min="6" max="6" width="17.5546875" customWidth="1"/>
    <col min="7" max="7" width="5" customWidth="1"/>
    <col min="8" max="8" width="16.88671875" customWidth="1"/>
    <col min="9" max="9" width="5.6640625" customWidth="1"/>
    <col min="10" max="10" width="17.109375" customWidth="1"/>
    <col min="11" max="11" width="5" customWidth="1"/>
    <col min="12" max="12" width="15.33203125" customWidth="1"/>
    <col min="13" max="13" width="5.5546875" customWidth="1"/>
    <col min="14" max="14" width="6.88671875" customWidth="1"/>
  </cols>
  <sheetData>
    <row r="1" spans="1:14" x14ac:dyDescent="0.3">
      <c r="A1" s="28"/>
      <c r="B1" s="3" t="s">
        <v>18</v>
      </c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ht="13.5" customHeight="1" x14ac:dyDescent="0.3">
      <c r="A3" s="32"/>
      <c r="B3" s="150" t="s">
        <v>52</v>
      </c>
      <c r="C3" s="40"/>
      <c r="D3" s="150" t="s">
        <v>52</v>
      </c>
      <c r="E3" s="40"/>
      <c r="F3" s="150" t="s">
        <v>52</v>
      </c>
      <c r="G3" s="40"/>
      <c r="H3" s="150" t="s">
        <v>52</v>
      </c>
      <c r="I3" s="40"/>
      <c r="J3" s="150" t="s">
        <v>52</v>
      </c>
      <c r="K3" s="40"/>
      <c r="L3" s="150" t="s">
        <v>52</v>
      </c>
      <c r="M3" s="40"/>
      <c r="N3" s="34"/>
    </row>
    <row r="4" spans="1:14" ht="24.6" x14ac:dyDescent="0.3">
      <c r="A4" s="36">
        <v>12</v>
      </c>
      <c r="B4" s="70" t="s">
        <v>53</v>
      </c>
      <c r="C4" s="37">
        <v>0.33</v>
      </c>
      <c r="D4" s="70" t="s">
        <v>53</v>
      </c>
      <c r="E4" s="37">
        <v>0.33</v>
      </c>
      <c r="F4" s="70" t="s">
        <v>53</v>
      </c>
      <c r="G4" s="37">
        <v>0.33</v>
      </c>
      <c r="H4" s="70" t="s">
        <v>53</v>
      </c>
      <c r="I4" s="37">
        <v>0.33</v>
      </c>
      <c r="J4" s="70" t="s">
        <v>28</v>
      </c>
      <c r="K4" s="37">
        <v>1.1200000000000001</v>
      </c>
      <c r="L4" s="70" t="s">
        <v>53</v>
      </c>
      <c r="M4" s="37">
        <v>0.33</v>
      </c>
      <c r="N4" s="37">
        <f>C4+E4+G4+I4+K4+M4</f>
        <v>2.7700000000000005</v>
      </c>
    </row>
    <row r="5" spans="1:14" x14ac:dyDescent="0.3">
      <c r="A5" s="32"/>
      <c r="B5" s="150"/>
      <c r="C5" s="40"/>
      <c r="D5" s="150" t="s">
        <v>54</v>
      </c>
      <c r="E5" s="69"/>
      <c r="F5" s="150"/>
      <c r="G5" s="69"/>
      <c r="H5" s="150"/>
      <c r="I5" s="69"/>
      <c r="J5" s="150"/>
      <c r="K5" s="69"/>
      <c r="L5" s="34"/>
      <c r="M5" s="34"/>
      <c r="N5" s="34"/>
    </row>
    <row r="6" spans="1:14" x14ac:dyDescent="0.3">
      <c r="A6" s="36">
        <v>4</v>
      </c>
      <c r="B6" s="70"/>
      <c r="C6" s="37"/>
      <c r="D6" s="70" t="s">
        <v>28</v>
      </c>
      <c r="E6" s="39">
        <v>0.92</v>
      </c>
      <c r="F6" s="70"/>
      <c r="G6" s="39"/>
      <c r="H6" s="70"/>
      <c r="I6" s="39"/>
      <c r="J6" s="70"/>
      <c r="K6" s="39"/>
      <c r="L6" s="39"/>
      <c r="M6" s="37"/>
      <c r="N6" s="37">
        <f>C6+E6+G6+I6+K6+M6</f>
        <v>0.92</v>
      </c>
    </row>
    <row r="7" spans="1:14" ht="15.75" customHeight="1" x14ac:dyDescent="0.3">
      <c r="A7" s="71"/>
      <c r="B7" s="72" t="s">
        <v>55</v>
      </c>
      <c r="C7" s="34"/>
      <c r="D7" s="72"/>
      <c r="E7" s="35"/>
      <c r="F7" s="72" t="s">
        <v>56</v>
      </c>
      <c r="G7" s="35"/>
      <c r="H7" s="72"/>
      <c r="I7" s="35"/>
      <c r="J7" s="72" t="s">
        <v>57</v>
      </c>
      <c r="K7" s="35"/>
      <c r="L7" s="35"/>
      <c r="M7" s="34"/>
      <c r="N7" s="34"/>
    </row>
    <row r="8" spans="1:14" x14ac:dyDescent="0.3">
      <c r="A8" s="73">
        <v>11.5</v>
      </c>
      <c r="B8" s="70" t="s">
        <v>28</v>
      </c>
      <c r="C8" s="37">
        <v>0.88</v>
      </c>
      <c r="D8" s="70"/>
      <c r="E8" s="39"/>
      <c r="F8" s="70" t="s">
        <v>28</v>
      </c>
      <c r="G8" s="39">
        <v>0.88</v>
      </c>
      <c r="H8" s="70"/>
      <c r="I8" s="39"/>
      <c r="J8" s="70" t="s">
        <v>28</v>
      </c>
      <c r="K8" s="39">
        <v>0.89</v>
      </c>
      <c r="L8" s="39"/>
      <c r="M8" s="37"/>
      <c r="N8" s="37">
        <f>K8+G8+C8</f>
        <v>2.65</v>
      </c>
    </row>
    <row r="9" spans="1:14" ht="15.75" customHeight="1" x14ac:dyDescent="0.3">
      <c r="A9" s="32"/>
      <c r="B9" s="150" t="s">
        <v>58</v>
      </c>
      <c r="C9" s="40"/>
      <c r="D9" s="69"/>
      <c r="E9" s="69"/>
      <c r="F9" s="40"/>
      <c r="G9" s="40"/>
      <c r="H9" s="150" t="s">
        <v>58</v>
      </c>
      <c r="I9" s="40"/>
      <c r="J9" s="69"/>
      <c r="K9" s="69"/>
      <c r="L9" s="150"/>
      <c r="M9" s="34"/>
      <c r="N9" s="34"/>
    </row>
    <row r="10" spans="1:14" x14ac:dyDescent="0.3">
      <c r="A10" s="36">
        <v>8</v>
      </c>
      <c r="B10" s="70" t="s">
        <v>28</v>
      </c>
      <c r="C10" s="37">
        <v>0.92</v>
      </c>
      <c r="D10" s="39"/>
      <c r="E10" s="39"/>
      <c r="F10" s="37"/>
      <c r="G10" s="37"/>
      <c r="H10" s="70" t="s">
        <v>28</v>
      </c>
      <c r="I10" s="37">
        <v>0.92</v>
      </c>
      <c r="J10" s="39"/>
      <c r="K10" s="39"/>
      <c r="L10" s="39"/>
      <c r="M10" s="37"/>
      <c r="N10" s="37">
        <f>C10+E10+G10+I10+K10+M10</f>
        <v>1.84</v>
      </c>
    </row>
    <row r="11" spans="1:14" x14ac:dyDescent="0.3">
      <c r="A11" s="74"/>
      <c r="B11" s="40"/>
      <c r="C11" s="40"/>
      <c r="D11" s="40"/>
      <c r="E11" s="40"/>
      <c r="F11" s="69"/>
      <c r="G11" s="40"/>
      <c r="H11" s="40"/>
      <c r="I11" s="40"/>
      <c r="J11" s="40"/>
      <c r="K11" s="40"/>
      <c r="L11" s="40"/>
      <c r="M11" s="40"/>
      <c r="N11" s="40"/>
    </row>
    <row r="12" spans="1:14" x14ac:dyDescent="0.3">
      <c r="A12" s="74">
        <f>SUM(A3:A11)</f>
        <v>35.5</v>
      </c>
      <c r="B12" s="36" t="s">
        <v>8</v>
      </c>
      <c r="C12" s="37">
        <f>SUM(C3:C11)</f>
        <v>2.13</v>
      </c>
      <c r="D12" s="60"/>
      <c r="E12" s="37">
        <f>SUM(E3:E11)</f>
        <v>1.25</v>
      </c>
      <c r="F12" s="61"/>
      <c r="G12" s="37">
        <f>SUM(G3:G11)</f>
        <v>1.21</v>
      </c>
      <c r="H12" s="36"/>
      <c r="I12" s="37">
        <f>SUM(I3:I11)</f>
        <v>1.25</v>
      </c>
      <c r="J12" s="36"/>
      <c r="K12" s="37">
        <f>SUM(K3:K11)</f>
        <v>2.0100000000000002</v>
      </c>
      <c r="L12" s="60"/>
      <c r="M12" s="37">
        <f>SUM(M3:M11)</f>
        <v>0.33</v>
      </c>
      <c r="N12" s="37">
        <f>SUM(N3:N11)</f>
        <v>8.18</v>
      </c>
    </row>
    <row r="13" spans="1:14" x14ac:dyDescent="0.3">
      <c r="A13" s="28"/>
      <c r="B13" s="28"/>
      <c r="C13" s="28"/>
      <c r="D13" s="28"/>
      <c r="E13" s="28"/>
      <c r="F13" s="29"/>
      <c r="G13" s="28"/>
      <c r="H13" s="28"/>
      <c r="I13" s="28"/>
      <c r="J13" s="63"/>
      <c r="K13" s="28"/>
      <c r="L13" s="28"/>
      <c r="M13" s="28"/>
      <c r="N13" s="28"/>
    </row>
    <row r="14" spans="1:14" x14ac:dyDescent="0.3">
      <c r="A14" s="28"/>
      <c r="B14" s="28"/>
      <c r="C14" s="28"/>
      <c r="E14" s="28"/>
      <c r="F14" s="29"/>
      <c r="G14" s="28"/>
      <c r="H14" s="28" t="s">
        <v>45</v>
      </c>
      <c r="I14" s="28"/>
      <c r="J14" s="63"/>
      <c r="K14" s="65">
        <f>N12*4.33</f>
        <v>35.419399999999996</v>
      </c>
      <c r="L14" s="65"/>
      <c r="M14" s="65"/>
      <c r="N14" s="28"/>
    </row>
    <row r="15" spans="1:14" x14ac:dyDescent="0.3">
      <c r="A15" s="28"/>
      <c r="B15" s="28" t="s">
        <v>9</v>
      </c>
      <c r="C15" s="28"/>
      <c r="D15" s="28"/>
      <c r="E15" s="28"/>
      <c r="F15" s="67" t="s">
        <v>104</v>
      </c>
      <c r="G15" s="28"/>
      <c r="H15" s="28"/>
      <c r="I15" s="66">
        <f>N12</f>
        <v>8.18</v>
      </c>
      <c r="J15" s="28"/>
      <c r="K15" s="28"/>
      <c r="L15" s="28"/>
      <c r="M15" s="28"/>
      <c r="N15" s="28"/>
    </row>
    <row r="16" spans="1:14" x14ac:dyDescent="0.3">
      <c r="A16" s="28"/>
      <c r="B16" s="28" t="s">
        <v>12</v>
      </c>
      <c r="C16" s="28"/>
      <c r="D16" s="28" t="str">
        <f>B1</f>
        <v xml:space="preserve">ALICIA EXPOSITO LARA </v>
      </c>
      <c r="F16" s="28" t="s">
        <v>10</v>
      </c>
      <c r="G16" s="28"/>
      <c r="H16" s="28"/>
      <c r="I16" s="28"/>
      <c r="J16" s="28"/>
      <c r="K16" s="28"/>
      <c r="L16" s="28"/>
      <c r="M16" s="28"/>
      <c r="N16" s="28"/>
    </row>
    <row r="18" spans="6:6" x14ac:dyDescent="0.3">
      <c r="F18" t="s">
        <v>105</v>
      </c>
    </row>
  </sheetData>
  <pageMargins left="0" right="0" top="0" bottom="0" header="0" footer="0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sqref="A1:N21"/>
    </sheetView>
  </sheetViews>
  <sheetFormatPr baseColWidth="10" defaultRowHeight="14.4" x14ac:dyDescent="0.3"/>
  <cols>
    <col min="1" max="1" width="8.5546875" customWidth="1"/>
    <col min="2" max="2" width="13.88671875" customWidth="1"/>
    <col min="3" max="3" width="5.6640625" customWidth="1"/>
    <col min="4" max="4" width="15.5546875" customWidth="1"/>
    <col min="5" max="5" width="6.44140625" customWidth="1"/>
    <col min="6" max="6" width="14.44140625" customWidth="1"/>
    <col min="7" max="7" width="5.88671875" customWidth="1"/>
    <col min="8" max="8" width="15.44140625" customWidth="1"/>
    <col min="9" max="9" width="6.5546875" customWidth="1"/>
    <col min="10" max="10" width="14.5546875" customWidth="1"/>
    <col min="11" max="11" width="5.88671875" customWidth="1"/>
    <col min="12" max="12" width="9.44140625" customWidth="1"/>
    <col min="13" max="13" width="6.5546875" customWidth="1"/>
    <col min="14" max="14" width="6.33203125" customWidth="1"/>
  </cols>
  <sheetData>
    <row r="1" spans="1:14" x14ac:dyDescent="0.3">
      <c r="B1" s="3" t="s">
        <v>18</v>
      </c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x14ac:dyDescent="0.3">
      <c r="A3" s="32">
        <v>6</v>
      </c>
      <c r="B3" s="28"/>
      <c r="C3" s="34"/>
      <c r="D3" s="142" t="s">
        <v>97</v>
      </c>
      <c r="E3" s="34"/>
      <c r="F3" s="35"/>
      <c r="G3" s="34"/>
      <c r="H3" s="142" t="s">
        <v>97</v>
      </c>
      <c r="I3" s="143"/>
      <c r="J3" s="142" t="s">
        <v>97</v>
      </c>
      <c r="K3" s="34"/>
      <c r="L3" s="34"/>
      <c r="M3" s="34"/>
      <c r="N3" s="104"/>
    </row>
    <row r="4" spans="1:14" x14ac:dyDescent="0.3">
      <c r="A4" s="36"/>
      <c r="B4" s="37"/>
      <c r="C4" s="37"/>
      <c r="D4" s="39" t="s">
        <v>28</v>
      </c>
      <c r="E4" s="37">
        <v>0.89</v>
      </c>
      <c r="F4" s="39"/>
      <c r="G4" s="37"/>
      <c r="H4" s="37" t="s">
        <v>27</v>
      </c>
      <c r="I4" s="37">
        <v>0.25</v>
      </c>
      <c r="J4" s="39" t="s">
        <v>27</v>
      </c>
      <c r="K4" s="37">
        <v>0.25</v>
      </c>
      <c r="L4" s="37"/>
      <c r="M4" s="37"/>
      <c r="N4" s="106">
        <f>C4+E4+G4+I4+K4+M4</f>
        <v>1.3900000000000001</v>
      </c>
    </row>
    <row r="5" spans="1:14" x14ac:dyDescent="0.3">
      <c r="A5" s="32">
        <v>6</v>
      </c>
      <c r="B5" s="28"/>
      <c r="C5" s="34"/>
      <c r="D5" s="142" t="s">
        <v>98</v>
      </c>
      <c r="E5" s="34"/>
      <c r="F5" s="35"/>
      <c r="G5" s="34"/>
      <c r="H5" s="142" t="s">
        <v>98</v>
      </c>
      <c r="I5" s="143"/>
      <c r="J5" s="142" t="s">
        <v>98</v>
      </c>
      <c r="K5" s="34"/>
      <c r="L5" s="34"/>
      <c r="M5" s="34"/>
      <c r="N5" s="104"/>
    </row>
    <row r="6" spans="1:14" x14ac:dyDescent="0.3">
      <c r="A6" s="36"/>
      <c r="B6" s="37"/>
      <c r="C6" s="37"/>
      <c r="D6" s="39" t="s">
        <v>28</v>
      </c>
      <c r="E6" s="37">
        <v>0.88</v>
      </c>
      <c r="F6" s="39"/>
      <c r="G6" s="37"/>
      <c r="H6" s="37" t="s">
        <v>27</v>
      </c>
      <c r="I6" s="37">
        <v>0.25</v>
      </c>
      <c r="J6" s="39" t="s">
        <v>27</v>
      </c>
      <c r="K6" s="37">
        <v>0.25</v>
      </c>
      <c r="L6" s="37"/>
      <c r="M6" s="37"/>
      <c r="N6" s="106">
        <f>C6+E6+G6+I6+K6+M6</f>
        <v>1.38</v>
      </c>
    </row>
    <row r="7" spans="1:14" x14ac:dyDescent="0.3">
      <c r="A7" s="32">
        <v>6</v>
      </c>
      <c r="B7" s="28"/>
      <c r="C7" s="34"/>
      <c r="D7" s="142" t="s">
        <v>99</v>
      </c>
      <c r="E7" s="34"/>
      <c r="F7" s="35"/>
      <c r="G7" s="34"/>
      <c r="H7" s="142" t="s">
        <v>99</v>
      </c>
      <c r="I7" s="143"/>
      <c r="J7" s="142" t="s">
        <v>99</v>
      </c>
      <c r="K7" s="34"/>
      <c r="L7" s="34"/>
      <c r="M7" s="34"/>
      <c r="N7" s="104"/>
    </row>
    <row r="8" spans="1:14" x14ac:dyDescent="0.3">
      <c r="A8" s="36"/>
      <c r="B8" s="37"/>
      <c r="C8" s="37"/>
      <c r="D8" s="39" t="s">
        <v>27</v>
      </c>
      <c r="E8" s="37">
        <v>0.25</v>
      </c>
      <c r="F8" s="39"/>
      <c r="G8" s="37"/>
      <c r="H8" s="37" t="s">
        <v>28</v>
      </c>
      <c r="I8" s="37">
        <v>0.88</v>
      </c>
      <c r="J8" s="39" t="s">
        <v>27</v>
      </c>
      <c r="K8" s="37">
        <v>0.25</v>
      </c>
      <c r="L8" s="37"/>
      <c r="M8" s="37"/>
      <c r="N8" s="106">
        <f>C8+E8+G8+I8+K8+M8</f>
        <v>1.38</v>
      </c>
    </row>
    <row r="9" spans="1:14" x14ac:dyDescent="0.3">
      <c r="A9" s="32">
        <v>6</v>
      </c>
      <c r="B9" s="28"/>
      <c r="C9" s="34"/>
      <c r="D9" s="142" t="s">
        <v>100</v>
      </c>
      <c r="E9" s="34"/>
      <c r="F9" s="35"/>
      <c r="G9" s="34"/>
      <c r="H9" s="142" t="s">
        <v>100</v>
      </c>
      <c r="I9" s="143"/>
      <c r="J9" s="142" t="s">
        <v>100</v>
      </c>
      <c r="K9" s="34"/>
      <c r="L9" s="34"/>
      <c r="M9" s="34"/>
      <c r="N9" s="104"/>
    </row>
    <row r="10" spans="1:14" x14ac:dyDescent="0.3">
      <c r="A10" s="36"/>
      <c r="B10" s="37"/>
      <c r="C10" s="37"/>
      <c r="D10" s="39" t="s">
        <v>27</v>
      </c>
      <c r="E10" s="37">
        <v>0.25</v>
      </c>
      <c r="F10" s="39"/>
      <c r="G10" s="37"/>
      <c r="H10" s="37" t="s">
        <v>28</v>
      </c>
      <c r="I10" s="37">
        <v>0.89</v>
      </c>
      <c r="J10" s="39" t="s">
        <v>27</v>
      </c>
      <c r="K10" s="37">
        <v>0.25</v>
      </c>
      <c r="L10" s="37"/>
      <c r="M10" s="37"/>
      <c r="N10" s="106">
        <f>C10+E10+G10+I10+K10+M10</f>
        <v>1.3900000000000001</v>
      </c>
    </row>
    <row r="11" spans="1:14" ht="24.6" x14ac:dyDescent="0.3">
      <c r="A11" s="32"/>
      <c r="B11" s="102" t="s">
        <v>101</v>
      </c>
      <c r="C11" s="34"/>
      <c r="D11" s="102" t="s">
        <v>101</v>
      </c>
      <c r="E11" s="34"/>
      <c r="F11" s="102" t="s">
        <v>101</v>
      </c>
      <c r="G11" s="34"/>
      <c r="H11" s="102" t="s">
        <v>101</v>
      </c>
      <c r="I11" s="34"/>
      <c r="J11" s="102" t="s">
        <v>101</v>
      </c>
      <c r="K11" s="34"/>
      <c r="L11" s="34"/>
      <c r="M11" s="56"/>
      <c r="N11" s="78"/>
    </row>
    <row r="12" spans="1:14" x14ac:dyDescent="0.3">
      <c r="A12" s="86">
        <v>36</v>
      </c>
      <c r="B12" s="69"/>
      <c r="C12" s="40">
        <v>1.6</v>
      </c>
      <c r="D12" s="40"/>
      <c r="E12" s="145">
        <v>1.6</v>
      </c>
      <c r="F12" s="69"/>
      <c r="G12" s="40">
        <v>1.7</v>
      </c>
      <c r="H12" s="69"/>
      <c r="I12" s="40">
        <v>1.61</v>
      </c>
      <c r="J12" s="69"/>
      <c r="K12" s="40">
        <v>1.8</v>
      </c>
      <c r="M12" s="96"/>
      <c r="N12" s="146">
        <f>K12+I12+G12+E12+C12</f>
        <v>8.31</v>
      </c>
    </row>
    <row r="13" spans="1:14" ht="24.6" x14ac:dyDescent="0.3">
      <c r="A13" s="32"/>
      <c r="B13" s="35" t="s">
        <v>102</v>
      </c>
      <c r="C13" s="34"/>
      <c r="D13" s="34"/>
      <c r="E13" s="147"/>
      <c r="F13" s="35"/>
      <c r="G13" s="34"/>
      <c r="H13" s="35"/>
      <c r="I13" s="34"/>
      <c r="J13" s="35"/>
      <c r="K13" s="34"/>
      <c r="L13" s="148"/>
      <c r="M13" s="97"/>
      <c r="N13" s="56"/>
    </row>
    <row r="14" spans="1:14" x14ac:dyDescent="0.3">
      <c r="A14" s="36">
        <v>4.33</v>
      </c>
      <c r="B14" s="39"/>
      <c r="C14" s="37">
        <v>1</v>
      </c>
      <c r="D14" s="37"/>
      <c r="E14" s="38"/>
      <c r="F14" s="39"/>
      <c r="G14" s="37"/>
      <c r="H14" s="39"/>
      <c r="I14" s="37"/>
      <c r="J14" s="39"/>
      <c r="K14" s="37"/>
      <c r="L14" s="149"/>
      <c r="M14" s="58"/>
      <c r="N14" s="144">
        <f>K14+I14+G14+E14+C14</f>
        <v>1</v>
      </c>
    </row>
    <row r="15" spans="1:14" x14ac:dyDescent="0.3">
      <c r="A15" s="30">
        <f>SUM(A3:A14)</f>
        <v>64.33</v>
      </c>
      <c r="B15" s="134" t="s">
        <v>8</v>
      </c>
      <c r="C15" s="135">
        <f>SUM(C3:C14)</f>
        <v>2.6</v>
      </c>
      <c r="D15" s="136"/>
      <c r="E15" s="135">
        <f>SUM(E3:E14)</f>
        <v>3.87</v>
      </c>
      <c r="F15" s="137"/>
      <c r="G15" s="135">
        <f>SUM(G3:G14)</f>
        <v>1.7</v>
      </c>
      <c r="H15" s="134"/>
      <c r="I15" s="135">
        <f>SUM(I3:I14)</f>
        <v>3.88</v>
      </c>
      <c r="J15" s="134"/>
      <c r="K15" s="135">
        <f>SUM(K3:K14)</f>
        <v>2.8</v>
      </c>
      <c r="L15" s="136"/>
      <c r="M15" s="135">
        <f>SUM(M3:M14)</f>
        <v>0</v>
      </c>
      <c r="N15" s="135">
        <f>SUM(N3:N14)</f>
        <v>14.850000000000001</v>
      </c>
    </row>
    <row r="16" spans="1:14" x14ac:dyDescent="0.3">
      <c r="A16" s="3"/>
      <c r="B16" s="3" t="s">
        <v>9</v>
      </c>
      <c r="C16" s="3"/>
      <c r="D16" s="3"/>
      <c r="E16" s="138"/>
      <c r="F16" s="133"/>
      <c r="G16" s="3"/>
      <c r="H16" s="3" t="s">
        <v>45</v>
      </c>
      <c r="I16" s="3"/>
      <c r="J16" s="139"/>
      <c r="K16" s="140">
        <f>N15</f>
        <v>14.850000000000001</v>
      </c>
      <c r="L16" s="3"/>
    </row>
    <row r="17" spans="1:12" x14ac:dyDescent="0.3">
      <c r="A17" s="3"/>
      <c r="B17" s="3" t="s">
        <v>12</v>
      </c>
      <c r="C17" s="3"/>
      <c r="D17" s="3" t="s">
        <v>103</v>
      </c>
      <c r="E17" s="3"/>
      <c r="G17" s="3"/>
      <c r="J17" s="139"/>
      <c r="K17" s="141">
        <f>N15*4.33</f>
        <v>64.300500000000014</v>
      </c>
      <c r="L17" s="141"/>
    </row>
    <row r="18" spans="1:12" x14ac:dyDescent="0.3">
      <c r="F18" t="s">
        <v>95</v>
      </c>
    </row>
    <row r="19" spans="1:12" x14ac:dyDescent="0.3">
      <c r="F19" t="s">
        <v>96</v>
      </c>
    </row>
  </sheetData>
  <pageMargins left="0.25" right="0.25" top="0.75" bottom="0.75" header="0.3" footer="0.3"/>
  <pageSetup paperSize="9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sqref="A1:N18"/>
    </sheetView>
  </sheetViews>
  <sheetFormatPr baseColWidth="10" defaultRowHeight="14.4" x14ac:dyDescent="0.3"/>
  <cols>
    <col min="1" max="1" width="6.33203125" customWidth="1"/>
    <col min="2" max="2" width="13.5546875" customWidth="1"/>
    <col min="3" max="3" width="6" customWidth="1"/>
    <col min="4" max="4" width="14.88671875" customWidth="1"/>
    <col min="5" max="5" width="6.109375" customWidth="1"/>
    <col min="6" max="6" width="15.44140625" customWidth="1"/>
    <col min="7" max="7" width="6.44140625" customWidth="1"/>
    <col min="8" max="8" width="18" customWidth="1"/>
    <col min="9" max="9" width="5.109375" customWidth="1"/>
    <col min="11" max="11" width="5.44140625" customWidth="1"/>
    <col min="12" max="12" width="16" customWidth="1"/>
    <col min="13" max="13" width="4.88671875" customWidth="1"/>
    <col min="14" max="14" width="7.109375" customWidth="1"/>
  </cols>
  <sheetData>
    <row r="1" spans="1:14" x14ac:dyDescent="0.3">
      <c r="B1" s="3" t="s">
        <v>18</v>
      </c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x14ac:dyDescent="0.3">
      <c r="A3" s="120"/>
      <c r="B3" s="121"/>
      <c r="C3" s="120"/>
      <c r="D3" s="121" t="s">
        <v>81</v>
      </c>
      <c r="E3" s="120"/>
      <c r="F3" s="121" t="s">
        <v>81</v>
      </c>
      <c r="G3" s="120"/>
      <c r="H3" s="121" t="s">
        <v>81</v>
      </c>
      <c r="I3" s="120"/>
      <c r="J3" s="121"/>
      <c r="K3" s="120"/>
      <c r="L3" s="120" t="s">
        <v>81</v>
      </c>
      <c r="M3" s="120"/>
      <c r="N3" s="120"/>
    </row>
    <row r="4" spans="1:14" ht="31.2" x14ac:dyDescent="0.3">
      <c r="A4" s="122">
        <v>12.33</v>
      </c>
      <c r="B4" s="123"/>
      <c r="C4" s="122"/>
      <c r="D4" s="125" t="s">
        <v>82</v>
      </c>
      <c r="E4" s="122">
        <v>0.6</v>
      </c>
      <c r="F4" s="124" t="s">
        <v>27</v>
      </c>
      <c r="G4" s="122">
        <v>0.5</v>
      </c>
      <c r="H4" s="125" t="s">
        <v>83</v>
      </c>
      <c r="I4" s="122">
        <v>1.24</v>
      </c>
      <c r="J4" s="123"/>
      <c r="K4" s="122"/>
      <c r="L4" s="126" t="s">
        <v>27</v>
      </c>
      <c r="M4" s="122">
        <v>0.5</v>
      </c>
      <c r="N4" s="80">
        <f>C4+E4+G4+I4+K4+M4</f>
        <v>2.84</v>
      </c>
    </row>
    <row r="5" spans="1:14" x14ac:dyDescent="0.3">
      <c r="A5" s="54">
        <v>8.5</v>
      </c>
      <c r="B5" s="56" t="s">
        <v>84</v>
      </c>
      <c r="C5" s="56"/>
      <c r="D5" s="56" t="s">
        <v>84</v>
      </c>
      <c r="E5" s="50"/>
      <c r="F5" s="50" t="s">
        <v>84</v>
      </c>
      <c r="G5" s="50"/>
      <c r="H5" s="56" t="s">
        <v>84</v>
      </c>
      <c r="I5" s="56"/>
      <c r="J5" s="56" t="s">
        <v>84</v>
      </c>
      <c r="K5" s="56"/>
      <c r="L5" s="56" t="s">
        <v>84</v>
      </c>
      <c r="M5" s="56"/>
      <c r="N5" s="78"/>
    </row>
    <row r="6" spans="1:14" ht="21.6" x14ac:dyDescent="0.3">
      <c r="A6" s="57"/>
      <c r="B6" s="1" t="s">
        <v>85</v>
      </c>
      <c r="C6" s="2">
        <v>0.24</v>
      </c>
      <c r="D6" s="1" t="s">
        <v>27</v>
      </c>
      <c r="E6" s="1">
        <v>0.25</v>
      </c>
      <c r="F6" s="1" t="s">
        <v>85</v>
      </c>
      <c r="G6" s="2">
        <v>0.24</v>
      </c>
      <c r="H6" s="1" t="s">
        <v>27</v>
      </c>
      <c r="I6" s="2">
        <v>0.24</v>
      </c>
      <c r="J6" s="1" t="s">
        <v>28</v>
      </c>
      <c r="K6" s="2">
        <v>0.75</v>
      </c>
      <c r="L6" s="1" t="s">
        <v>86</v>
      </c>
      <c r="M6" s="2">
        <v>0.24</v>
      </c>
      <c r="N6" s="80">
        <f>C6+E6+G6+I6+K6+M6</f>
        <v>1.96</v>
      </c>
    </row>
    <row r="7" spans="1:14" x14ac:dyDescent="0.3">
      <c r="A7" s="54"/>
      <c r="B7" s="3" t="s">
        <v>87</v>
      </c>
      <c r="C7" s="129"/>
      <c r="D7" s="3"/>
      <c r="E7" s="129"/>
      <c r="F7" s="3"/>
      <c r="G7" s="129"/>
      <c r="H7" s="3" t="s">
        <v>87</v>
      </c>
      <c r="I7" s="129"/>
      <c r="J7" s="3"/>
      <c r="K7" s="129"/>
      <c r="L7" s="3"/>
      <c r="M7" s="129"/>
      <c r="N7" s="96"/>
    </row>
    <row r="8" spans="1:14" ht="20.399999999999999" x14ac:dyDescent="0.3">
      <c r="A8" s="57">
        <v>4.75</v>
      </c>
      <c r="B8" s="82" t="s">
        <v>28</v>
      </c>
      <c r="C8" s="82">
        <v>0.75</v>
      </c>
      <c r="D8" s="82"/>
      <c r="E8" s="128"/>
      <c r="F8" s="82"/>
      <c r="G8" s="82"/>
      <c r="H8" s="82" t="s">
        <v>88</v>
      </c>
      <c r="I8" s="82">
        <v>0.35</v>
      </c>
      <c r="J8" s="82"/>
      <c r="K8" s="82"/>
      <c r="L8" s="82"/>
      <c r="M8" s="82"/>
      <c r="N8" s="2">
        <f>C8+E8+G8+I8+K8+M8</f>
        <v>1.1000000000000001</v>
      </c>
    </row>
    <row r="9" spans="1:14" x14ac:dyDescent="0.3">
      <c r="A9" s="54">
        <v>4.25</v>
      </c>
      <c r="B9" s="127"/>
      <c r="C9" s="127"/>
      <c r="D9" s="127" t="s">
        <v>89</v>
      </c>
      <c r="E9" s="127"/>
      <c r="F9" s="127"/>
      <c r="G9" s="127"/>
      <c r="H9" s="130"/>
      <c r="I9" s="127"/>
      <c r="J9" s="127"/>
      <c r="K9" s="127"/>
      <c r="L9" s="127"/>
      <c r="M9" s="127"/>
      <c r="N9" s="131"/>
    </row>
    <row r="10" spans="1:14" x14ac:dyDescent="0.3">
      <c r="A10" s="57"/>
      <c r="B10" s="82"/>
      <c r="C10" s="82"/>
      <c r="D10" s="128" t="s">
        <v>28</v>
      </c>
      <c r="E10" s="82">
        <v>0.99</v>
      </c>
      <c r="F10" s="82"/>
      <c r="G10" s="82"/>
      <c r="H10" s="132"/>
      <c r="I10" s="82"/>
      <c r="J10" s="128"/>
      <c r="K10" s="128"/>
      <c r="L10" s="82"/>
      <c r="M10" s="128"/>
      <c r="N10" s="2">
        <f>C10+E10+G10+I10+K10+M10</f>
        <v>0.99</v>
      </c>
    </row>
    <row r="11" spans="1:14" x14ac:dyDescent="0.3">
      <c r="A11" s="54">
        <v>9</v>
      </c>
      <c r="B11" s="133" t="s">
        <v>90</v>
      </c>
      <c r="C11" s="56"/>
      <c r="D11" s="3" t="s">
        <v>90</v>
      </c>
      <c r="E11" s="56"/>
      <c r="F11" s="133" t="s">
        <v>90</v>
      </c>
      <c r="G11" s="56"/>
      <c r="H11" s="133" t="s">
        <v>90</v>
      </c>
      <c r="I11" s="50"/>
      <c r="J11" s="133" t="s">
        <v>90</v>
      </c>
      <c r="K11" s="56"/>
      <c r="L11" s="133" t="s">
        <v>90</v>
      </c>
      <c r="M11" s="56"/>
      <c r="N11" s="78"/>
    </row>
    <row r="12" spans="1:14" x14ac:dyDescent="0.3">
      <c r="A12" s="57"/>
      <c r="B12" s="2" t="s">
        <v>27</v>
      </c>
      <c r="C12" s="2">
        <v>0.25</v>
      </c>
      <c r="D12" s="2" t="s">
        <v>27</v>
      </c>
      <c r="E12" s="58">
        <v>0.25</v>
      </c>
      <c r="F12" s="1" t="s">
        <v>27</v>
      </c>
      <c r="G12" s="2">
        <v>0.25</v>
      </c>
      <c r="H12" s="2" t="s">
        <v>28</v>
      </c>
      <c r="I12" s="2">
        <v>0.82</v>
      </c>
      <c r="J12" s="2" t="s">
        <v>27</v>
      </c>
      <c r="K12" s="2">
        <v>0.25</v>
      </c>
      <c r="L12" s="2" t="s">
        <v>27</v>
      </c>
      <c r="M12" s="2">
        <v>0.25</v>
      </c>
      <c r="N12" s="80">
        <f>C12+E12+G12+I12+K12+M12</f>
        <v>2.0699999999999998</v>
      </c>
    </row>
    <row r="13" spans="1:14" ht="15" customHeight="1" x14ac:dyDescent="0.3">
      <c r="A13" s="54"/>
      <c r="B13" s="50"/>
      <c r="C13" s="56"/>
      <c r="D13" s="56"/>
      <c r="E13" s="97"/>
      <c r="F13" s="56" t="s">
        <v>91</v>
      </c>
      <c r="G13" s="97"/>
      <c r="H13" s="56"/>
      <c r="I13" s="97"/>
      <c r="J13" s="127"/>
      <c r="K13" s="97"/>
      <c r="L13" s="50" t="s">
        <v>91</v>
      </c>
      <c r="M13" s="97"/>
      <c r="N13" s="56"/>
    </row>
    <row r="14" spans="1:14" ht="21.6" x14ac:dyDescent="0.3">
      <c r="A14" s="57">
        <v>4.3600000000000003</v>
      </c>
      <c r="B14" s="1"/>
      <c r="C14" s="2"/>
      <c r="D14" s="2"/>
      <c r="E14" s="58"/>
      <c r="F14" s="2" t="s">
        <v>27</v>
      </c>
      <c r="G14" s="58">
        <v>0.35</v>
      </c>
      <c r="H14" s="2"/>
      <c r="I14" s="58"/>
      <c r="J14" s="82"/>
      <c r="K14" s="58"/>
      <c r="L14" s="1" t="s">
        <v>92</v>
      </c>
      <c r="M14" s="58">
        <v>0.66</v>
      </c>
      <c r="N14" s="2">
        <f>C14+E14+G14+I14+K14+M14</f>
        <v>1.01</v>
      </c>
    </row>
    <row r="15" spans="1:14" x14ac:dyDescent="0.3">
      <c r="A15" s="30">
        <f>SUM(A3:A14)</f>
        <v>43.19</v>
      </c>
      <c r="B15" s="134" t="s">
        <v>8</v>
      </c>
      <c r="C15" s="135">
        <f>SUM(C3:C14)</f>
        <v>1.24</v>
      </c>
      <c r="D15" s="136"/>
      <c r="E15" s="135">
        <f>SUM(E3:E14)</f>
        <v>2.09</v>
      </c>
      <c r="F15" s="137"/>
      <c r="G15" s="135">
        <f>SUM(G3:G14)</f>
        <v>1.3399999999999999</v>
      </c>
      <c r="H15" s="134"/>
      <c r="I15" s="135">
        <f>SUM(I3:I14)</f>
        <v>2.65</v>
      </c>
      <c r="J15" s="134"/>
      <c r="K15" s="135">
        <f>SUM(K3:K14)</f>
        <v>1</v>
      </c>
      <c r="L15" s="136"/>
      <c r="M15" s="135">
        <f>SUM(M3:M14)</f>
        <v>1.65</v>
      </c>
      <c r="N15" s="135">
        <f>SUM(N3:N14)</f>
        <v>9.9700000000000006</v>
      </c>
    </row>
    <row r="16" spans="1:14" x14ac:dyDescent="0.3">
      <c r="A16" s="3"/>
      <c r="B16" s="3" t="s">
        <v>9</v>
      </c>
      <c r="C16" s="3"/>
      <c r="D16" s="3"/>
      <c r="E16" s="138"/>
      <c r="F16" s="133"/>
      <c r="G16" s="3"/>
      <c r="H16" s="3" t="s">
        <v>45</v>
      </c>
      <c r="I16" s="3"/>
      <c r="J16" s="139"/>
      <c r="K16" s="140">
        <f>N15</f>
        <v>9.9700000000000006</v>
      </c>
      <c r="L16" s="3"/>
    </row>
    <row r="17" spans="1:12" x14ac:dyDescent="0.3">
      <c r="A17" s="3"/>
      <c r="B17" s="3" t="s">
        <v>12</v>
      </c>
      <c r="C17" s="3"/>
      <c r="D17" s="3" t="s">
        <v>93</v>
      </c>
      <c r="E17" s="3"/>
      <c r="G17" s="3"/>
      <c r="J17" s="139"/>
      <c r="K17" s="141">
        <f>K16*4.33</f>
        <v>43.170100000000005</v>
      </c>
      <c r="L17" s="141"/>
    </row>
    <row r="18" spans="1:12" x14ac:dyDescent="0.3">
      <c r="F18" t="s">
        <v>94</v>
      </c>
    </row>
  </sheetData>
  <pageMargins left="0.25" right="0.25" top="0.75" bottom="0.75" header="0.3" footer="0.3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activeCell="B1" sqref="B1"/>
    </sheetView>
  </sheetViews>
  <sheetFormatPr baseColWidth="10" defaultRowHeight="14.4" x14ac:dyDescent="0.3"/>
  <cols>
    <col min="1" max="1" width="7.109375" customWidth="1"/>
    <col min="3" max="3" width="7.33203125" customWidth="1"/>
    <col min="4" max="4" width="12.109375" customWidth="1"/>
    <col min="5" max="5" width="6.5546875" customWidth="1"/>
    <col min="7" max="7" width="6.44140625" customWidth="1"/>
    <col min="8" max="8" width="14" customWidth="1"/>
    <col min="9" max="9" width="6.109375" customWidth="1"/>
    <col min="10" max="10" width="16.33203125" customWidth="1"/>
    <col min="11" max="11" width="5.44140625" customWidth="1"/>
    <col min="13" max="13" width="5.88671875" customWidth="1"/>
    <col min="14" max="14" width="7.6640625" customWidth="1"/>
  </cols>
  <sheetData>
    <row r="1" spans="1:14" x14ac:dyDescent="0.3">
      <c r="A1" s="28"/>
      <c r="B1" s="3" t="s">
        <v>18</v>
      </c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x14ac:dyDescent="0.3">
      <c r="A3" s="32"/>
      <c r="B3" s="55" t="s">
        <v>68</v>
      </c>
      <c r="C3" s="34"/>
      <c r="D3" s="34" t="s">
        <v>68</v>
      </c>
      <c r="E3" s="35"/>
      <c r="F3" s="35" t="s">
        <v>68</v>
      </c>
      <c r="G3" s="35"/>
      <c r="H3" s="88" t="s">
        <v>68</v>
      </c>
      <c r="I3" s="34"/>
      <c r="J3" s="34" t="s">
        <v>68</v>
      </c>
      <c r="K3" s="35"/>
      <c r="L3" s="34" t="s">
        <v>68</v>
      </c>
      <c r="M3" s="35"/>
      <c r="N3" s="34"/>
    </row>
    <row r="4" spans="1:14" ht="24.6" x14ac:dyDescent="0.3">
      <c r="A4" s="36">
        <v>22</v>
      </c>
      <c r="B4" s="1" t="s">
        <v>69</v>
      </c>
      <c r="C4" s="37">
        <v>1.25</v>
      </c>
      <c r="D4" s="39" t="s">
        <v>70</v>
      </c>
      <c r="E4" s="39">
        <v>1.59</v>
      </c>
      <c r="F4" s="39" t="s">
        <v>27</v>
      </c>
      <c r="G4" s="39">
        <v>0.33</v>
      </c>
      <c r="H4" s="39" t="s">
        <v>69</v>
      </c>
      <c r="I4" s="37">
        <v>1.25</v>
      </c>
      <c r="J4" s="39" t="s">
        <v>27</v>
      </c>
      <c r="K4" s="39">
        <v>0.33</v>
      </c>
      <c r="L4" s="39" t="s">
        <v>27</v>
      </c>
      <c r="M4" s="39">
        <v>0.33</v>
      </c>
      <c r="N4" s="37">
        <f>C4+E4+G4+I4+K4+M4</f>
        <v>5.08</v>
      </c>
    </row>
    <row r="5" spans="1:14" x14ac:dyDescent="0.3">
      <c r="A5" s="54"/>
      <c r="B5" s="56" t="s">
        <v>71</v>
      </c>
      <c r="C5" s="54"/>
      <c r="D5" s="56" t="s">
        <v>71</v>
      </c>
      <c r="E5" s="56"/>
      <c r="F5" s="50" t="s">
        <v>71</v>
      </c>
      <c r="G5" s="54"/>
      <c r="H5" s="89" t="s">
        <v>71</v>
      </c>
      <c r="I5" s="54"/>
      <c r="J5" s="56" t="s">
        <v>71</v>
      </c>
      <c r="K5" s="90"/>
      <c r="L5" s="90" t="s">
        <v>71</v>
      </c>
      <c r="M5" s="56"/>
      <c r="N5" s="40"/>
    </row>
    <row r="6" spans="1:14" ht="21.6" x14ac:dyDescent="0.3">
      <c r="A6" s="91">
        <v>22.04</v>
      </c>
      <c r="B6" s="92" t="s">
        <v>72</v>
      </c>
      <c r="C6" s="91">
        <v>1.2</v>
      </c>
      <c r="D6" s="92" t="s">
        <v>73</v>
      </c>
      <c r="E6" s="93">
        <v>1</v>
      </c>
      <c r="F6" s="92" t="s">
        <v>27</v>
      </c>
      <c r="G6" s="91">
        <v>0.33</v>
      </c>
      <c r="H6" s="94" t="s">
        <v>72</v>
      </c>
      <c r="I6" s="91">
        <v>1.2</v>
      </c>
      <c r="J6" s="92" t="s">
        <v>70</v>
      </c>
      <c r="K6" s="95">
        <v>1</v>
      </c>
      <c r="L6" s="95" t="s">
        <v>27</v>
      </c>
      <c r="M6" s="96">
        <v>0.33</v>
      </c>
      <c r="N6" s="40">
        <f>C6+E6+G6+I6+K6+M6</f>
        <v>5.0600000000000005</v>
      </c>
    </row>
    <row r="7" spans="1:14" x14ac:dyDescent="0.3">
      <c r="A7" s="34"/>
      <c r="B7" s="102"/>
      <c r="C7" s="78"/>
      <c r="D7" s="103" t="s">
        <v>74</v>
      </c>
      <c r="E7" s="78"/>
      <c r="F7" s="103"/>
      <c r="G7" s="78"/>
      <c r="H7" s="103"/>
      <c r="I7" s="78"/>
      <c r="J7" s="103" t="s">
        <v>74</v>
      </c>
      <c r="K7" s="78"/>
      <c r="L7" s="103"/>
      <c r="M7" s="34"/>
      <c r="N7" s="104"/>
    </row>
    <row r="8" spans="1:14" x14ac:dyDescent="0.3">
      <c r="A8" s="37">
        <v>6.75</v>
      </c>
      <c r="B8" s="39"/>
      <c r="C8" s="80"/>
      <c r="D8" s="2" t="s">
        <v>27</v>
      </c>
      <c r="E8" s="105">
        <v>0.33</v>
      </c>
      <c r="F8" s="1"/>
      <c r="G8" s="80"/>
      <c r="H8" s="1"/>
      <c r="I8" s="80"/>
      <c r="J8" s="1" t="s">
        <v>28</v>
      </c>
      <c r="K8" s="80">
        <v>1.23</v>
      </c>
      <c r="L8" s="1"/>
      <c r="M8" s="37"/>
      <c r="N8" s="106">
        <f>C8+E8+G8+I8+K8</f>
        <v>1.56</v>
      </c>
    </row>
    <row r="9" spans="1:14" x14ac:dyDescent="0.3">
      <c r="A9" s="107"/>
      <c r="B9" s="108"/>
      <c r="C9" s="109"/>
      <c r="D9" s="108" t="s">
        <v>75</v>
      </c>
      <c r="E9" s="110"/>
      <c r="F9" s="108"/>
      <c r="G9" s="109"/>
      <c r="H9" s="111"/>
      <c r="I9" s="109"/>
      <c r="J9" s="108" t="s">
        <v>76</v>
      </c>
      <c r="K9" s="109"/>
      <c r="L9" s="108"/>
      <c r="M9" s="112"/>
      <c r="N9" s="109"/>
    </row>
    <row r="10" spans="1:14" x14ac:dyDescent="0.3">
      <c r="A10" s="113">
        <v>6.01</v>
      </c>
      <c r="B10" s="114"/>
      <c r="C10" s="115"/>
      <c r="D10" s="114" t="s">
        <v>27</v>
      </c>
      <c r="E10" s="116">
        <v>0.33</v>
      </c>
      <c r="F10" s="114"/>
      <c r="G10" s="115"/>
      <c r="H10" s="117"/>
      <c r="I10" s="115"/>
      <c r="J10" s="114" t="s">
        <v>28</v>
      </c>
      <c r="K10" s="116">
        <v>1.06</v>
      </c>
      <c r="L10" s="114"/>
      <c r="M10" s="118"/>
      <c r="N10" s="119">
        <f>C10+E10+G10+I10+K10+M10</f>
        <v>1.3900000000000001</v>
      </c>
    </row>
    <row r="11" spans="1:14" x14ac:dyDescent="0.3">
      <c r="A11" s="56"/>
      <c r="B11" s="50"/>
      <c r="C11" s="78"/>
      <c r="D11" s="50" t="s">
        <v>77</v>
      </c>
      <c r="E11" s="78"/>
      <c r="F11" s="50"/>
      <c r="G11" s="78"/>
      <c r="H11" s="50"/>
      <c r="I11" s="78"/>
      <c r="J11" s="50" t="s">
        <v>77</v>
      </c>
      <c r="K11" s="78"/>
      <c r="L11" s="50"/>
      <c r="M11" s="97"/>
      <c r="N11" s="78"/>
    </row>
    <row r="12" spans="1:14" x14ac:dyDescent="0.3">
      <c r="A12" s="2">
        <v>4.21</v>
      </c>
      <c r="B12" s="1"/>
      <c r="C12" s="80"/>
      <c r="D12" s="1" t="s">
        <v>28</v>
      </c>
      <c r="E12" s="80">
        <v>0.64</v>
      </c>
      <c r="F12" s="1"/>
      <c r="G12" s="80"/>
      <c r="H12" s="1"/>
      <c r="I12" s="80"/>
      <c r="J12" s="1" t="s">
        <v>27</v>
      </c>
      <c r="K12" s="80">
        <v>0.33</v>
      </c>
      <c r="L12" s="1"/>
      <c r="M12" s="58"/>
      <c r="N12" s="80">
        <f>M12+K12+I12+G12+E12+C12</f>
        <v>0.97</v>
      </c>
    </row>
    <row r="13" spans="1:14" x14ac:dyDescent="0.3">
      <c r="A13" s="99"/>
      <c r="B13" s="56"/>
      <c r="C13" s="34"/>
      <c r="D13" s="34"/>
      <c r="E13" s="100"/>
      <c r="F13" s="35"/>
      <c r="G13" s="34"/>
      <c r="H13" s="34"/>
      <c r="I13" s="34"/>
      <c r="J13" s="34"/>
      <c r="K13" s="34"/>
      <c r="L13" s="34"/>
      <c r="M13" s="34"/>
      <c r="N13" s="98"/>
    </row>
    <row r="14" spans="1:14" x14ac:dyDescent="0.3">
      <c r="A14" s="101">
        <f>SUM(A3:A13)</f>
        <v>61.01</v>
      </c>
      <c r="B14" s="57" t="s">
        <v>8</v>
      </c>
      <c r="C14" s="36">
        <f>SUM(C3:C13)</f>
        <v>2.4500000000000002</v>
      </c>
      <c r="D14" s="60"/>
      <c r="E14" s="60">
        <f>SUM(E3:E13)</f>
        <v>3.89</v>
      </c>
      <c r="F14" s="61"/>
      <c r="G14" s="36">
        <f>SUM(G3:G13)</f>
        <v>0.66</v>
      </c>
      <c r="H14" s="36"/>
      <c r="I14" s="36">
        <f>SUM(I3:I13)</f>
        <v>2.4500000000000002</v>
      </c>
      <c r="J14" s="36"/>
      <c r="K14" s="60">
        <f>SUM(K3:K13)</f>
        <v>3.95</v>
      </c>
      <c r="L14" s="60"/>
      <c r="M14" s="60">
        <f>SUM(M3:M13)</f>
        <v>0.66</v>
      </c>
      <c r="N14" s="62">
        <f>SUM(N3:N13)</f>
        <v>14.060000000000002</v>
      </c>
    </row>
    <row r="15" spans="1:14" x14ac:dyDescent="0.3">
      <c r="A15" s="28"/>
      <c r="B15" s="3"/>
      <c r="C15" s="28"/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3" t="s">
        <v>9</v>
      </c>
      <c r="C16" s="28"/>
      <c r="D16" s="28"/>
      <c r="E16" s="28"/>
      <c r="F16" s="64" t="s">
        <v>78</v>
      </c>
      <c r="G16" s="28"/>
      <c r="H16" s="28" t="s">
        <v>45</v>
      </c>
      <c r="I16" s="28"/>
      <c r="J16" s="63"/>
      <c r="K16" s="65">
        <f>N14*4.33</f>
        <v>60.87980000000001</v>
      </c>
      <c r="L16" s="65"/>
      <c r="M16" s="65"/>
      <c r="N16" s="28"/>
    </row>
    <row r="17" spans="1:14" x14ac:dyDescent="0.3">
      <c r="A17" s="28"/>
      <c r="B17" s="3" t="s">
        <v>12</v>
      </c>
      <c r="C17" s="28"/>
      <c r="D17" s="28" t="str">
        <f>B1</f>
        <v xml:space="preserve">ALICIA EXPOSITO LARA </v>
      </c>
      <c r="E17" s="28"/>
      <c r="F17" s="29"/>
      <c r="G17" s="28"/>
      <c r="H17" s="28"/>
      <c r="I17" s="66">
        <f>N14</f>
        <v>14.060000000000002</v>
      </c>
      <c r="J17" s="28"/>
      <c r="K17" s="28"/>
      <c r="L17" s="28"/>
      <c r="M17" s="28"/>
      <c r="N17" s="28"/>
    </row>
    <row r="18" spans="1:14" x14ac:dyDescent="0.3">
      <c r="A18" s="28"/>
      <c r="C18" s="28"/>
      <c r="D18" s="28"/>
      <c r="E18" s="67"/>
      <c r="G18" s="28"/>
      <c r="H18" s="28"/>
      <c r="I18" s="28"/>
      <c r="J18" s="28"/>
      <c r="K18" s="28"/>
      <c r="L18" s="28"/>
      <c r="M18" s="28"/>
      <c r="N18" s="28"/>
    </row>
    <row r="19" spans="1:14" x14ac:dyDescent="0.3">
      <c r="F19" t="s">
        <v>79</v>
      </c>
    </row>
    <row r="20" spans="1:14" x14ac:dyDescent="0.3">
      <c r="F20" t="s">
        <v>80</v>
      </c>
    </row>
  </sheetData>
  <pageMargins left="0.7" right="0.7" top="0.75" bottom="0.75" header="0.3" footer="0.3"/>
  <pageSetup paperSize="9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activeCell="B1" sqref="B1"/>
    </sheetView>
  </sheetViews>
  <sheetFormatPr baseColWidth="10" defaultRowHeight="14.4" x14ac:dyDescent="0.3"/>
  <cols>
    <col min="1" max="1" width="7.109375" customWidth="1"/>
    <col min="2" max="2" width="14.88671875" customWidth="1"/>
    <col min="3" max="3" width="6" customWidth="1"/>
    <col min="4" max="4" width="13" customWidth="1"/>
    <col min="5" max="5" width="5.88671875" customWidth="1"/>
    <col min="6" max="6" width="15.88671875" customWidth="1"/>
    <col min="7" max="7" width="6.6640625" customWidth="1"/>
    <col min="8" max="8" width="21.88671875" customWidth="1"/>
    <col min="9" max="9" width="5.6640625" customWidth="1"/>
    <col min="11" max="11" width="5.88671875" customWidth="1"/>
    <col min="13" max="13" width="6.33203125" customWidth="1"/>
    <col min="14" max="14" width="7.441406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" x14ac:dyDescent="0.3">
      <c r="A3" s="32"/>
      <c r="B3" s="33" t="s">
        <v>60</v>
      </c>
      <c r="C3" s="35"/>
      <c r="D3" s="76"/>
      <c r="E3" s="76"/>
      <c r="F3" s="33" t="s">
        <v>60</v>
      </c>
      <c r="G3" s="34"/>
      <c r="H3" s="76"/>
      <c r="I3" s="76"/>
      <c r="J3" s="33" t="s">
        <v>60</v>
      </c>
      <c r="K3" s="34"/>
      <c r="L3" s="76"/>
      <c r="M3" s="76"/>
      <c r="N3" s="34"/>
    </row>
    <row r="4" spans="1:14" x14ac:dyDescent="0.3">
      <c r="A4" s="36">
        <v>4</v>
      </c>
      <c r="B4" s="39" t="s">
        <v>27</v>
      </c>
      <c r="C4" s="39">
        <v>0.2</v>
      </c>
      <c r="D4" s="77"/>
      <c r="E4" s="77"/>
      <c r="F4" s="39" t="s">
        <v>28</v>
      </c>
      <c r="G4" s="37">
        <v>0.52</v>
      </c>
      <c r="H4" s="77"/>
      <c r="I4" s="77"/>
      <c r="J4" s="39" t="s">
        <v>27</v>
      </c>
      <c r="K4" s="37">
        <v>0.2</v>
      </c>
      <c r="L4" s="77"/>
      <c r="M4" s="77"/>
      <c r="N4" s="37">
        <f>C4+E4+G4+I4+K4+M4</f>
        <v>0.91999999999999993</v>
      </c>
    </row>
    <row r="5" spans="1:14" x14ac:dyDescent="0.3">
      <c r="A5" s="54">
        <v>6</v>
      </c>
      <c r="B5" s="50" t="s">
        <v>61</v>
      </c>
      <c r="C5" s="56"/>
      <c r="D5" s="56"/>
      <c r="E5" s="50"/>
      <c r="F5" s="50" t="s">
        <v>61</v>
      </c>
      <c r="G5" s="56"/>
      <c r="H5" s="56"/>
      <c r="I5" s="56"/>
      <c r="J5" s="56" t="s">
        <v>61</v>
      </c>
      <c r="K5" s="56"/>
      <c r="L5" s="56"/>
      <c r="M5" s="56"/>
      <c r="N5" s="78"/>
    </row>
    <row r="6" spans="1:14" ht="31.2" x14ac:dyDescent="0.3">
      <c r="A6" s="57"/>
      <c r="B6" s="79" t="s">
        <v>62</v>
      </c>
      <c r="C6" s="2">
        <v>0.25</v>
      </c>
      <c r="D6" s="2"/>
      <c r="E6" s="2"/>
      <c r="F6" s="1" t="s">
        <v>28</v>
      </c>
      <c r="G6" s="2">
        <v>0.88</v>
      </c>
      <c r="H6" s="2"/>
      <c r="I6" s="2"/>
      <c r="J6" s="2" t="s">
        <v>27</v>
      </c>
      <c r="K6" s="2">
        <v>0.25</v>
      </c>
      <c r="L6" s="2"/>
      <c r="M6" s="2"/>
      <c r="N6" s="80">
        <f>C6+E6+G6+I6+K6+M6</f>
        <v>1.38</v>
      </c>
    </row>
    <row r="7" spans="1:14" x14ac:dyDescent="0.3">
      <c r="A7" s="54">
        <v>12</v>
      </c>
      <c r="B7" s="50" t="s">
        <v>63</v>
      </c>
      <c r="C7" s="56"/>
      <c r="D7" s="50" t="s">
        <v>63</v>
      </c>
      <c r="E7" s="56"/>
      <c r="F7" s="50" t="s">
        <v>63</v>
      </c>
      <c r="G7" s="56"/>
      <c r="H7" s="50" t="s">
        <v>63</v>
      </c>
      <c r="I7" s="56"/>
      <c r="J7" s="50" t="s">
        <v>63</v>
      </c>
      <c r="K7" s="56"/>
      <c r="L7" s="50" t="s">
        <v>63</v>
      </c>
      <c r="M7" s="56"/>
      <c r="N7" s="78"/>
    </row>
    <row r="8" spans="1:14" ht="20.399999999999999" x14ac:dyDescent="0.3">
      <c r="A8" s="57"/>
      <c r="B8" s="2" t="s">
        <v>27</v>
      </c>
      <c r="C8" s="2">
        <v>0.25</v>
      </c>
      <c r="D8" s="81" t="s">
        <v>28</v>
      </c>
      <c r="E8" s="81">
        <v>1.52</v>
      </c>
      <c r="F8" s="1" t="s">
        <v>27</v>
      </c>
      <c r="G8" s="2">
        <v>0.25</v>
      </c>
      <c r="H8" s="2" t="s">
        <v>27</v>
      </c>
      <c r="I8" s="2">
        <v>0.25</v>
      </c>
      <c r="J8" s="2" t="s">
        <v>27</v>
      </c>
      <c r="K8" s="2">
        <v>0.25</v>
      </c>
      <c r="L8" s="82" t="s">
        <v>64</v>
      </c>
      <c r="M8" s="2">
        <v>0.25</v>
      </c>
      <c r="N8" s="80">
        <f>C8+E8+G8+I8+K8+M8</f>
        <v>2.77</v>
      </c>
    </row>
    <row r="9" spans="1:14" x14ac:dyDescent="0.3">
      <c r="A9" s="32"/>
      <c r="B9" s="83"/>
      <c r="C9" s="84"/>
      <c r="D9" s="83"/>
      <c r="E9" s="69"/>
      <c r="F9" s="83"/>
      <c r="G9" s="69"/>
      <c r="H9" s="83" t="s">
        <v>65</v>
      </c>
      <c r="I9" s="85"/>
      <c r="J9" s="83"/>
      <c r="K9" s="69"/>
      <c r="L9" s="83"/>
      <c r="M9" s="69"/>
      <c r="N9" s="40"/>
    </row>
    <row r="10" spans="1:14" x14ac:dyDescent="0.3">
      <c r="A10" s="86">
        <v>2.75</v>
      </c>
      <c r="B10" s="83"/>
      <c r="C10" s="84"/>
      <c r="D10" s="83"/>
      <c r="E10" s="69"/>
      <c r="F10" s="83"/>
      <c r="G10" s="69"/>
      <c r="H10" s="83" t="s">
        <v>28</v>
      </c>
      <c r="I10" s="85">
        <v>0.63</v>
      </c>
      <c r="J10" s="83"/>
      <c r="K10" s="69"/>
      <c r="L10" s="69"/>
      <c r="M10" s="69"/>
      <c r="N10" s="40">
        <f>I10</f>
        <v>0.63</v>
      </c>
    </row>
    <row r="11" spans="1:14" x14ac:dyDescent="0.3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</row>
    <row r="12" spans="1:14" x14ac:dyDescent="0.3">
      <c r="A12" s="87">
        <f>SUM(A3:A11)</f>
        <v>24.75</v>
      </c>
      <c r="B12" s="77"/>
      <c r="C12" s="77">
        <f>SUM(C3:C11)</f>
        <v>0.7</v>
      </c>
      <c r="D12" s="77"/>
      <c r="E12" s="77">
        <f>SUM(E3:E11)</f>
        <v>1.52</v>
      </c>
      <c r="F12" s="77"/>
      <c r="G12" s="77">
        <f>SUM(G3:G11)</f>
        <v>1.65</v>
      </c>
      <c r="H12" s="77"/>
      <c r="I12" s="77">
        <f>SUM(I3:I11)</f>
        <v>0.88</v>
      </c>
      <c r="J12" s="77"/>
      <c r="K12" s="77">
        <f>SUM(K3:K11)</f>
        <v>0.7</v>
      </c>
      <c r="L12" s="77"/>
      <c r="M12" s="77">
        <f>SUM(M3:M11)</f>
        <v>0.25</v>
      </c>
      <c r="N12" s="77">
        <f>SUM(N3:N11)</f>
        <v>5.7</v>
      </c>
    </row>
    <row r="13" spans="1:14" x14ac:dyDescent="0.3">
      <c r="A13" s="28"/>
      <c r="B13" s="3"/>
      <c r="C13" s="3" t="s">
        <v>9</v>
      </c>
      <c r="D13" s="28"/>
      <c r="E13" s="28"/>
      <c r="F13" s="29"/>
      <c r="G13" s="28"/>
      <c r="H13" s="28"/>
      <c r="I13" s="28"/>
      <c r="J13" s="63"/>
      <c r="K13" s="28"/>
      <c r="L13" s="28"/>
      <c r="M13" s="28"/>
      <c r="N13" s="28"/>
    </row>
    <row r="14" spans="1:14" x14ac:dyDescent="0.3">
      <c r="A14" s="28"/>
      <c r="B14" s="3"/>
      <c r="C14" s="3" t="s">
        <v>12</v>
      </c>
      <c r="D14" s="28"/>
      <c r="E14" s="67" t="s">
        <v>66</v>
      </c>
      <c r="F14" s="29"/>
      <c r="G14" s="28"/>
      <c r="H14" s="28" t="s">
        <v>45</v>
      </c>
      <c r="I14" s="28"/>
      <c r="J14" s="63"/>
      <c r="K14" s="65"/>
      <c r="L14" s="65"/>
      <c r="M14" s="65">
        <f>N12*4.33</f>
        <v>24.681000000000001</v>
      </c>
      <c r="N14" s="28"/>
    </row>
    <row r="15" spans="1:14" x14ac:dyDescent="0.3">
      <c r="A15" s="28"/>
      <c r="C15" s="28" t="s">
        <v>10</v>
      </c>
      <c r="D15" s="28"/>
      <c r="F15" s="222"/>
      <c r="G15" s="222"/>
      <c r="H15" s="222"/>
      <c r="I15" s="66"/>
      <c r="J15" s="28"/>
      <c r="K15" s="28"/>
      <c r="L15" s="28"/>
      <c r="M15" s="28"/>
      <c r="N15" s="28"/>
    </row>
    <row r="16" spans="1:14" x14ac:dyDescent="0.3">
      <c r="F16" t="s">
        <v>67</v>
      </c>
    </row>
  </sheetData>
  <mergeCells count="1">
    <mergeCell ref="F15:H15"/>
  </mergeCells>
  <pageMargins left="0.25" right="0.25" top="0.75" bottom="0.75" header="0.3" footer="0.3"/>
  <pageSetup paperSize="9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sqref="A1:N18"/>
    </sheetView>
  </sheetViews>
  <sheetFormatPr baseColWidth="10" defaultRowHeight="14.4" x14ac:dyDescent="0.3"/>
  <cols>
    <col min="1" max="1" width="5.6640625" customWidth="1"/>
    <col min="2" max="2" width="17" customWidth="1"/>
    <col min="3" max="3" width="6" customWidth="1"/>
    <col min="4" max="4" width="14.44140625" customWidth="1"/>
    <col min="5" max="5" width="5.88671875" customWidth="1"/>
    <col min="6" max="6" width="17.88671875" customWidth="1"/>
    <col min="7" max="7" width="4.88671875" customWidth="1"/>
    <col min="8" max="8" width="13.88671875" customWidth="1"/>
    <col min="9" max="9" width="5.109375" customWidth="1"/>
    <col min="10" max="10" width="17" customWidth="1"/>
    <col min="11" max="11" width="6" customWidth="1"/>
    <col min="12" max="12" width="12.6640625" customWidth="1"/>
    <col min="13" max="13" width="5.33203125" customWidth="1"/>
    <col min="14" max="14" width="6.33203125" customWidth="1"/>
  </cols>
  <sheetData>
    <row r="1" spans="1:14" x14ac:dyDescent="0.3">
      <c r="A1" s="28"/>
      <c r="B1" s="3" t="s">
        <v>18</v>
      </c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x14ac:dyDescent="0.3">
      <c r="A3" s="32"/>
      <c r="B3" s="68"/>
      <c r="C3" s="40"/>
      <c r="D3" s="69" t="s">
        <v>50</v>
      </c>
      <c r="E3" s="69"/>
      <c r="F3" s="69"/>
      <c r="G3" s="40"/>
      <c r="H3" s="68"/>
      <c r="I3" s="40"/>
      <c r="J3" s="69" t="s">
        <v>50</v>
      </c>
      <c r="K3" s="69"/>
      <c r="L3" s="68"/>
      <c r="M3" s="34"/>
      <c r="N3" s="34"/>
    </row>
    <row r="4" spans="1:14" x14ac:dyDescent="0.3">
      <c r="A4" s="36">
        <v>5</v>
      </c>
      <c r="B4" s="70"/>
      <c r="C4" s="37"/>
      <c r="D4" s="39" t="s">
        <v>28</v>
      </c>
      <c r="E4" s="39">
        <v>0.5</v>
      </c>
      <c r="F4" s="39"/>
      <c r="G4" s="37"/>
      <c r="H4" s="37"/>
      <c r="I4" s="37"/>
      <c r="J4" s="39" t="s">
        <v>51</v>
      </c>
      <c r="K4" s="39">
        <v>0.65</v>
      </c>
      <c r="L4" s="39"/>
      <c r="M4" s="37"/>
      <c r="N4" s="37">
        <f>C4+E4+G4+I4+K4+M4</f>
        <v>1.1499999999999999</v>
      </c>
    </row>
    <row r="5" spans="1:14" ht="24.6" x14ac:dyDescent="0.3">
      <c r="A5" s="32"/>
      <c r="B5" s="68" t="s">
        <v>52</v>
      </c>
      <c r="C5" s="40"/>
      <c r="D5" s="68" t="s">
        <v>52</v>
      </c>
      <c r="E5" s="40"/>
      <c r="F5" s="68" t="s">
        <v>52</v>
      </c>
      <c r="G5" s="40"/>
      <c r="H5" s="68" t="s">
        <v>52</v>
      </c>
      <c r="I5" s="40"/>
      <c r="J5" s="68" t="s">
        <v>52</v>
      </c>
      <c r="K5" s="40"/>
      <c r="L5" s="68" t="s">
        <v>52</v>
      </c>
      <c r="M5" s="40"/>
      <c r="N5" s="34"/>
    </row>
    <row r="6" spans="1:14" ht="24.6" x14ac:dyDescent="0.3">
      <c r="A6" s="36">
        <v>12</v>
      </c>
      <c r="B6" s="70" t="s">
        <v>53</v>
      </c>
      <c r="C6" s="37">
        <v>0.33</v>
      </c>
      <c r="D6" s="70" t="s">
        <v>53</v>
      </c>
      <c r="E6" s="37">
        <v>0.33</v>
      </c>
      <c r="F6" s="70" t="s">
        <v>53</v>
      </c>
      <c r="G6" s="37">
        <v>0.33</v>
      </c>
      <c r="H6" s="70" t="s">
        <v>53</v>
      </c>
      <c r="I6" s="37">
        <v>0.33</v>
      </c>
      <c r="J6" s="70" t="s">
        <v>28</v>
      </c>
      <c r="K6" s="37">
        <v>1.1200000000000001</v>
      </c>
      <c r="L6" s="70" t="s">
        <v>53</v>
      </c>
      <c r="M6" s="37">
        <v>0.33</v>
      </c>
      <c r="N6" s="37">
        <f>C6+E6+G6+I6+K6+M6</f>
        <v>2.7700000000000005</v>
      </c>
    </row>
    <row r="7" spans="1:14" x14ac:dyDescent="0.3">
      <c r="A7" s="32"/>
      <c r="B7" s="68"/>
      <c r="C7" s="40"/>
      <c r="D7" s="68" t="s">
        <v>54</v>
      </c>
      <c r="E7" s="69"/>
      <c r="F7" s="68"/>
      <c r="G7" s="69"/>
      <c r="H7" s="68"/>
      <c r="I7" s="69"/>
      <c r="J7" s="68"/>
      <c r="K7" s="69"/>
      <c r="L7" s="34"/>
      <c r="M7" s="34"/>
      <c r="N7" s="34"/>
    </row>
    <row r="8" spans="1:14" x14ac:dyDescent="0.3">
      <c r="A8" s="36">
        <v>4</v>
      </c>
      <c r="B8" s="70"/>
      <c r="C8" s="37"/>
      <c r="D8" s="70" t="s">
        <v>28</v>
      </c>
      <c r="E8" s="39">
        <v>0.92</v>
      </c>
      <c r="F8" s="70"/>
      <c r="G8" s="39"/>
      <c r="H8" s="70"/>
      <c r="I8" s="39"/>
      <c r="J8" s="70"/>
      <c r="K8" s="39"/>
      <c r="L8" s="39"/>
      <c r="M8" s="37"/>
      <c r="N8" s="37">
        <f>C8+E8+G8+I8+K8+M8</f>
        <v>0.92</v>
      </c>
    </row>
    <row r="9" spans="1:14" x14ac:dyDescent="0.3">
      <c r="A9" s="71"/>
      <c r="B9" s="72" t="s">
        <v>55</v>
      </c>
      <c r="C9" s="34"/>
      <c r="D9" s="72"/>
      <c r="E9" s="35"/>
      <c r="F9" s="72" t="s">
        <v>56</v>
      </c>
      <c r="G9" s="35"/>
      <c r="H9" s="72"/>
      <c r="I9" s="35"/>
      <c r="J9" s="72" t="s">
        <v>57</v>
      </c>
      <c r="K9" s="35"/>
      <c r="L9" s="35"/>
      <c r="M9" s="34"/>
      <c r="N9" s="34"/>
    </row>
    <row r="10" spans="1:14" x14ac:dyDescent="0.3">
      <c r="A10" s="73">
        <v>11.5</v>
      </c>
      <c r="B10" s="70" t="s">
        <v>28</v>
      </c>
      <c r="C10" s="37">
        <v>0.88</v>
      </c>
      <c r="D10" s="70"/>
      <c r="E10" s="39"/>
      <c r="F10" s="70" t="s">
        <v>28</v>
      </c>
      <c r="G10" s="39">
        <v>0.88</v>
      </c>
      <c r="H10" s="70"/>
      <c r="I10" s="39"/>
      <c r="J10" s="70" t="s">
        <v>28</v>
      </c>
      <c r="K10" s="39">
        <v>0.89</v>
      </c>
      <c r="L10" s="39"/>
      <c r="M10" s="37"/>
      <c r="N10" s="37">
        <f>K10+G10+C10</f>
        <v>2.65</v>
      </c>
    </row>
    <row r="11" spans="1:14" ht="24.6" x14ac:dyDescent="0.3">
      <c r="A11" s="32"/>
      <c r="B11" s="68" t="s">
        <v>58</v>
      </c>
      <c r="C11" s="40"/>
      <c r="D11" s="69"/>
      <c r="E11" s="69"/>
      <c r="F11" s="40"/>
      <c r="G11" s="40"/>
      <c r="H11" s="68" t="s">
        <v>58</v>
      </c>
      <c r="I11" s="40"/>
      <c r="J11" s="69"/>
      <c r="K11" s="69"/>
      <c r="L11" s="68"/>
      <c r="M11" s="34"/>
      <c r="N11" s="34"/>
    </row>
    <row r="12" spans="1:14" x14ac:dyDescent="0.3">
      <c r="A12" s="36">
        <v>8</v>
      </c>
      <c r="B12" s="70" t="s">
        <v>28</v>
      </c>
      <c r="C12" s="37">
        <v>0.92</v>
      </c>
      <c r="D12" s="39"/>
      <c r="E12" s="39"/>
      <c r="F12" s="37"/>
      <c r="G12" s="37"/>
      <c r="H12" s="70" t="s">
        <v>28</v>
      </c>
      <c r="I12" s="37">
        <v>0.92</v>
      </c>
      <c r="J12" s="39"/>
      <c r="K12" s="39"/>
      <c r="L12" s="39"/>
      <c r="M12" s="37"/>
      <c r="N12" s="37">
        <f>C12+E12+G12+I12+K12+M12</f>
        <v>1.84</v>
      </c>
    </row>
    <row r="13" spans="1:14" x14ac:dyDescent="0.3">
      <c r="A13" s="74"/>
      <c r="B13" s="40"/>
      <c r="C13" s="40"/>
      <c r="D13" s="40"/>
      <c r="E13" s="40"/>
      <c r="F13" s="69"/>
      <c r="G13" s="40"/>
      <c r="H13" s="40"/>
      <c r="I13" s="40"/>
      <c r="J13" s="40"/>
      <c r="K13" s="40"/>
      <c r="L13" s="40"/>
      <c r="M13" s="40"/>
      <c r="N13" s="40"/>
    </row>
    <row r="14" spans="1:14" x14ac:dyDescent="0.3">
      <c r="A14" s="74">
        <f>SUM(A3:A13)</f>
        <v>40.5</v>
      </c>
      <c r="B14" s="36" t="s">
        <v>8</v>
      </c>
      <c r="C14" s="37">
        <f>SUM(C3:C13)</f>
        <v>2.13</v>
      </c>
      <c r="D14" s="60"/>
      <c r="E14" s="37">
        <f>SUM(E3:E13)</f>
        <v>1.75</v>
      </c>
      <c r="F14" s="61"/>
      <c r="G14" s="37">
        <f>SUM(G3:G13)</f>
        <v>1.21</v>
      </c>
      <c r="H14" s="36"/>
      <c r="I14" s="37">
        <f>SUM(I3:I13)</f>
        <v>1.25</v>
      </c>
      <c r="J14" s="36"/>
      <c r="K14" s="37">
        <f>SUM(K3:K13)</f>
        <v>2.66</v>
      </c>
      <c r="L14" s="60"/>
      <c r="M14" s="37">
        <f>SUM(M3:M13)</f>
        <v>0.33</v>
      </c>
      <c r="N14" s="37">
        <f>SUM(N3:N13)</f>
        <v>9.33</v>
      </c>
    </row>
    <row r="15" spans="1:14" x14ac:dyDescent="0.3">
      <c r="A15" s="28"/>
      <c r="B15" s="28"/>
      <c r="C15" s="28"/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28"/>
      <c r="C16" s="28"/>
      <c r="E16" s="28"/>
      <c r="F16" s="29"/>
      <c r="G16" s="28"/>
      <c r="H16" s="28" t="s">
        <v>45</v>
      </c>
      <c r="I16" s="28"/>
      <c r="J16" s="63"/>
      <c r="K16" s="65">
        <f>N14*4.33</f>
        <v>40.398899999999998</v>
      </c>
      <c r="L16" s="65"/>
      <c r="M16" s="65"/>
      <c r="N16" s="28"/>
    </row>
    <row r="17" spans="1:14" x14ac:dyDescent="0.3">
      <c r="A17" s="28"/>
      <c r="B17" s="28" t="s">
        <v>9</v>
      </c>
      <c r="C17" s="28"/>
      <c r="D17" s="28"/>
      <c r="E17" s="28"/>
      <c r="F17" s="67" t="s">
        <v>48</v>
      </c>
      <c r="G17" s="28"/>
      <c r="H17" s="28"/>
      <c r="I17" s="66">
        <f>N14</f>
        <v>9.33</v>
      </c>
      <c r="J17" s="28"/>
      <c r="K17" s="28"/>
      <c r="L17" s="28"/>
      <c r="M17" s="28"/>
      <c r="N17" s="28"/>
    </row>
    <row r="18" spans="1:14" x14ac:dyDescent="0.3">
      <c r="A18" s="28"/>
      <c r="B18" s="28" t="s">
        <v>12</v>
      </c>
      <c r="C18" s="28"/>
      <c r="D18" s="28" t="str">
        <f>B1</f>
        <v xml:space="preserve">ALICIA EXPOSITO LARA </v>
      </c>
      <c r="F18" s="28" t="s">
        <v>10</v>
      </c>
      <c r="G18" s="28"/>
      <c r="H18" s="28"/>
      <c r="I18" s="28"/>
      <c r="J18" s="28"/>
      <c r="K18" s="28"/>
      <c r="L18" s="28"/>
      <c r="M18" s="28"/>
      <c r="N18" s="28"/>
    </row>
  </sheetData>
  <pageMargins left="0.25" right="0.25" top="0.75" bottom="0.75" header="0.3" footer="0.3"/>
  <pageSetup paperSize="9" orientation="landscape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opLeftCell="A19" workbookViewId="0">
      <selection activeCell="B1" sqref="B1"/>
    </sheetView>
  </sheetViews>
  <sheetFormatPr baseColWidth="10" defaultRowHeight="14.4" x14ac:dyDescent="0.3"/>
  <cols>
    <col min="1" max="1" width="5.33203125" customWidth="1"/>
    <col min="2" max="2" width="19.44140625" customWidth="1"/>
    <col min="3" max="3" width="4.6640625" customWidth="1"/>
    <col min="4" max="4" width="19" customWidth="1"/>
    <col min="5" max="5" width="5" customWidth="1"/>
    <col min="6" max="6" width="17" customWidth="1"/>
    <col min="7" max="7" width="5.33203125" customWidth="1"/>
    <col min="8" max="8" width="20.33203125" customWidth="1"/>
    <col min="9" max="9" width="4.6640625" customWidth="1"/>
    <col min="10" max="10" width="16.88671875" customWidth="1"/>
    <col min="11" max="11" width="5.109375" customWidth="1"/>
    <col min="12" max="12" width="5.88671875" customWidth="1"/>
    <col min="13" max="14" width="5.5546875" customWidth="1"/>
  </cols>
  <sheetData>
    <row r="1" spans="1:14" x14ac:dyDescent="0.3">
      <c r="A1" s="28"/>
      <c r="B1" s="3" t="s">
        <v>18</v>
      </c>
      <c r="C1" s="28"/>
      <c r="D1" s="28"/>
      <c r="E1" s="28"/>
      <c r="F1" s="29"/>
      <c r="G1" s="28"/>
      <c r="H1" s="28"/>
      <c r="I1" s="28"/>
      <c r="J1" s="28"/>
      <c r="K1" s="28"/>
      <c r="L1" s="28"/>
      <c r="M1" s="28"/>
      <c r="N1" s="28"/>
    </row>
    <row r="2" spans="1:14" x14ac:dyDescent="0.3">
      <c r="A2" s="30" t="s">
        <v>24</v>
      </c>
      <c r="B2" s="30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7</v>
      </c>
      <c r="M2" s="30" t="s">
        <v>3</v>
      </c>
      <c r="N2" s="30" t="s">
        <v>8</v>
      </c>
    </row>
    <row r="3" spans="1:14" x14ac:dyDescent="0.3">
      <c r="A3" s="32"/>
      <c r="B3" s="33" t="s">
        <v>25</v>
      </c>
      <c r="C3" s="34"/>
      <c r="D3" s="33" t="s">
        <v>25</v>
      </c>
      <c r="E3" s="35"/>
      <c r="F3" s="35" t="s">
        <v>26</v>
      </c>
      <c r="G3" s="34"/>
      <c r="H3" s="33" t="s">
        <v>25</v>
      </c>
      <c r="I3" s="34"/>
      <c r="J3" s="33" t="s">
        <v>26</v>
      </c>
      <c r="K3" s="34"/>
      <c r="L3" s="34"/>
      <c r="M3" s="34"/>
      <c r="N3" s="34"/>
    </row>
    <row r="4" spans="1:14" x14ac:dyDescent="0.3">
      <c r="A4" s="36">
        <v>12</v>
      </c>
      <c r="B4" s="37" t="s">
        <v>27</v>
      </c>
      <c r="C4" s="37">
        <v>0.26</v>
      </c>
      <c r="D4" s="37" t="s">
        <v>28</v>
      </c>
      <c r="E4" s="38">
        <v>1</v>
      </c>
      <c r="F4" s="39" t="s">
        <v>27</v>
      </c>
      <c r="G4" s="37">
        <v>0.26</v>
      </c>
      <c r="H4" s="39" t="s">
        <v>27</v>
      </c>
      <c r="I4" s="37">
        <v>0.26</v>
      </c>
      <c r="J4" s="37" t="s">
        <v>28</v>
      </c>
      <c r="K4" s="37">
        <v>1</v>
      </c>
      <c r="L4" s="37"/>
      <c r="M4" s="37"/>
      <c r="N4" s="40">
        <f>M4+K4+I4+G4+E4+C4</f>
        <v>2.7800000000000002</v>
      </c>
    </row>
    <row r="5" spans="1:14" x14ac:dyDescent="0.3">
      <c r="A5" s="32"/>
      <c r="B5" s="41" t="s">
        <v>29</v>
      </c>
      <c r="C5" s="33"/>
      <c r="D5" s="41"/>
      <c r="E5" s="33"/>
      <c r="F5" s="33" t="s">
        <v>29</v>
      </c>
      <c r="G5" s="33"/>
      <c r="H5" s="41"/>
      <c r="I5" s="33"/>
      <c r="J5" s="41" t="s">
        <v>30</v>
      </c>
      <c r="K5" s="33"/>
      <c r="L5" s="41"/>
      <c r="M5" s="33"/>
      <c r="N5" s="33"/>
    </row>
    <row r="6" spans="1:14" x14ac:dyDescent="0.3">
      <c r="A6" s="36">
        <v>6</v>
      </c>
      <c r="B6" s="42" t="s">
        <v>31</v>
      </c>
      <c r="C6" s="42">
        <v>0.88</v>
      </c>
      <c r="D6" s="42"/>
      <c r="E6" s="43"/>
      <c r="F6" s="42" t="s">
        <v>27</v>
      </c>
      <c r="G6" s="42">
        <v>0.25</v>
      </c>
      <c r="H6" s="42"/>
      <c r="I6" s="42"/>
      <c r="J6" s="42" t="s">
        <v>27</v>
      </c>
      <c r="K6" s="42">
        <v>0.25</v>
      </c>
      <c r="L6" s="42"/>
      <c r="M6" s="42"/>
      <c r="N6" s="42">
        <f>C6+E6+G6+I6+K6+M6</f>
        <v>1.38</v>
      </c>
    </row>
    <row r="7" spans="1:14" x14ac:dyDescent="0.3">
      <c r="A7" s="32"/>
      <c r="B7" s="41" t="s">
        <v>32</v>
      </c>
      <c r="C7" s="33"/>
      <c r="D7" s="41"/>
      <c r="E7" s="33"/>
      <c r="F7" s="41" t="s">
        <v>32</v>
      </c>
      <c r="G7" s="33"/>
      <c r="H7" s="41"/>
      <c r="I7" s="33"/>
      <c r="J7" s="41" t="s">
        <v>32</v>
      </c>
      <c r="K7" s="33"/>
      <c r="L7" s="33"/>
      <c r="M7" s="33"/>
      <c r="N7" s="33"/>
    </row>
    <row r="8" spans="1:14" x14ac:dyDescent="0.3">
      <c r="A8" s="36">
        <v>6</v>
      </c>
      <c r="B8" s="42" t="s">
        <v>27</v>
      </c>
      <c r="C8" s="42">
        <v>0.25</v>
      </c>
      <c r="D8" s="42"/>
      <c r="E8" s="43"/>
      <c r="F8" s="42" t="s">
        <v>31</v>
      </c>
      <c r="G8" s="42">
        <v>0.88</v>
      </c>
      <c r="H8" s="42"/>
      <c r="I8" s="42"/>
      <c r="J8" s="42" t="s">
        <v>27</v>
      </c>
      <c r="K8" s="42">
        <v>0.25</v>
      </c>
      <c r="L8" s="42"/>
      <c r="M8" s="42"/>
      <c r="N8" s="42">
        <f>C8+E8+G8+I8+K8+M8</f>
        <v>1.38</v>
      </c>
    </row>
    <row r="9" spans="1:14" x14ac:dyDescent="0.3">
      <c r="A9" s="32"/>
      <c r="B9" s="44" t="s">
        <v>33</v>
      </c>
      <c r="C9" s="45"/>
      <c r="D9" s="44" t="s">
        <v>33</v>
      </c>
      <c r="E9" s="45"/>
      <c r="F9" s="44" t="s">
        <v>33</v>
      </c>
      <c r="G9" s="45"/>
      <c r="H9" s="44" t="s">
        <v>33</v>
      </c>
      <c r="I9" s="45"/>
      <c r="J9" s="44" t="s">
        <v>33</v>
      </c>
      <c r="K9" s="45"/>
      <c r="L9" s="33"/>
      <c r="M9" s="33"/>
      <c r="N9" s="33"/>
    </row>
    <row r="10" spans="1:14" x14ac:dyDescent="0.3">
      <c r="A10" s="36">
        <v>14</v>
      </c>
      <c r="B10" s="46" t="s">
        <v>27</v>
      </c>
      <c r="C10" s="42">
        <v>0.33</v>
      </c>
      <c r="D10" s="46" t="s">
        <v>27</v>
      </c>
      <c r="E10" s="42">
        <v>0.33</v>
      </c>
      <c r="F10" s="46" t="s">
        <v>27</v>
      </c>
      <c r="G10" s="42">
        <v>0.33</v>
      </c>
      <c r="H10" s="46" t="s">
        <v>28</v>
      </c>
      <c r="I10" s="42">
        <v>1.91</v>
      </c>
      <c r="J10" s="46" t="s">
        <v>27</v>
      </c>
      <c r="K10" s="42">
        <v>0.33</v>
      </c>
      <c r="L10" s="42"/>
      <c r="M10" s="42"/>
      <c r="N10" s="42">
        <f>C10+E10+G10+I10+K10+M10</f>
        <v>3.23</v>
      </c>
    </row>
    <row r="11" spans="1:14" x14ac:dyDescent="0.3">
      <c r="A11" s="32"/>
      <c r="B11" s="47" t="s">
        <v>34</v>
      </c>
      <c r="C11" s="45"/>
      <c r="D11" s="41"/>
      <c r="E11" s="45"/>
      <c r="F11" s="41"/>
      <c r="G11" s="45"/>
      <c r="H11" s="47" t="s">
        <v>34</v>
      </c>
      <c r="I11" s="45"/>
      <c r="J11" s="41"/>
      <c r="K11" s="33"/>
      <c r="L11" s="33"/>
      <c r="M11" s="33"/>
      <c r="N11" s="33"/>
    </row>
    <row r="12" spans="1:14" x14ac:dyDescent="0.3">
      <c r="A12" s="36">
        <v>6</v>
      </c>
      <c r="B12" s="46" t="s">
        <v>35</v>
      </c>
      <c r="C12" s="42">
        <v>0.69</v>
      </c>
      <c r="D12" s="46"/>
      <c r="E12" s="42"/>
      <c r="F12" s="46"/>
      <c r="G12" s="42"/>
      <c r="H12" s="46" t="s">
        <v>35</v>
      </c>
      <c r="I12" s="42">
        <v>0.69</v>
      </c>
      <c r="J12" s="46"/>
      <c r="K12" s="42"/>
      <c r="L12" s="42"/>
      <c r="M12" s="42"/>
      <c r="N12" s="42">
        <f>C12+E12+G12+I12+K12+M12</f>
        <v>1.38</v>
      </c>
    </row>
    <row r="13" spans="1:14" x14ac:dyDescent="0.3">
      <c r="A13" s="32"/>
      <c r="B13" s="47" t="s">
        <v>36</v>
      </c>
      <c r="C13" s="45"/>
      <c r="D13" s="44"/>
      <c r="E13" s="45"/>
      <c r="F13" s="44"/>
      <c r="G13" s="45"/>
      <c r="H13" s="47" t="s">
        <v>37</v>
      </c>
      <c r="I13" s="45"/>
      <c r="J13" s="44"/>
      <c r="K13" s="45"/>
      <c r="L13" s="33"/>
      <c r="M13" s="33"/>
      <c r="N13" s="33"/>
    </row>
    <row r="14" spans="1:14" ht="20.399999999999999" x14ac:dyDescent="0.3">
      <c r="A14" s="36">
        <v>4</v>
      </c>
      <c r="B14" s="48" t="s">
        <v>38</v>
      </c>
      <c r="C14" s="42">
        <v>0.33</v>
      </c>
      <c r="D14" s="46"/>
      <c r="E14" s="42"/>
      <c r="F14" s="46"/>
      <c r="G14" s="42"/>
      <c r="H14" s="48" t="s">
        <v>28</v>
      </c>
      <c r="I14" s="42">
        <v>0.59</v>
      </c>
      <c r="J14" s="46"/>
      <c r="K14" s="42"/>
      <c r="L14" s="42"/>
      <c r="M14" s="42"/>
      <c r="N14" s="42">
        <f>C14+E14+G14+I14+K14+M14</f>
        <v>0.91999999999999993</v>
      </c>
    </row>
    <row r="15" spans="1:14" x14ac:dyDescent="0.3">
      <c r="A15" s="49"/>
      <c r="B15" s="33" t="s">
        <v>39</v>
      </c>
      <c r="C15" s="33"/>
      <c r="D15" s="33"/>
      <c r="E15" s="33"/>
      <c r="F15" s="33" t="s">
        <v>39</v>
      </c>
      <c r="G15" s="33"/>
      <c r="H15" s="33"/>
      <c r="I15" s="33"/>
      <c r="J15" s="33" t="s">
        <v>39</v>
      </c>
      <c r="K15" s="33"/>
      <c r="L15" s="33"/>
      <c r="M15" s="33"/>
      <c r="N15" s="33"/>
    </row>
    <row r="16" spans="1:14" x14ac:dyDescent="0.3">
      <c r="A16" s="36">
        <v>4</v>
      </c>
      <c r="B16" s="46" t="s">
        <v>40</v>
      </c>
      <c r="C16" s="42">
        <v>0.25</v>
      </c>
      <c r="D16" s="46"/>
      <c r="E16" s="42"/>
      <c r="F16" s="46" t="s">
        <v>40</v>
      </c>
      <c r="G16" s="42">
        <v>0.25</v>
      </c>
      <c r="H16" s="46"/>
      <c r="I16" s="42"/>
      <c r="J16" s="46" t="s">
        <v>28</v>
      </c>
      <c r="K16" s="42">
        <v>0.42</v>
      </c>
      <c r="L16" s="42"/>
      <c r="M16" s="42"/>
      <c r="N16" s="42">
        <f>C16+E16+G16+I16+K16+M16</f>
        <v>0.91999999999999993</v>
      </c>
    </row>
    <row r="17" spans="1:14" x14ac:dyDescent="0.3">
      <c r="A17" s="32"/>
      <c r="B17" s="50" t="s">
        <v>41</v>
      </c>
      <c r="C17" s="51"/>
      <c r="D17" s="35" t="s">
        <v>41</v>
      </c>
      <c r="E17" s="51"/>
      <c r="F17" s="35" t="s">
        <v>41</v>
      </c>
      <c r="G17" s="51"/>
      <c r="H17" s="35" t="s">
        <v>41</v>
      </c>
      <c r="I17" s="51"/>
      <c r="J17" s="35" t="s">
        <v>41</v>
      </c>
      <c r="K17" s="34"/>
      <c r="L17" s="35"/>
      <c r="M17" s="35"/>
      <c r="N17" s="34"/>
    </row>
    <row r="18" spans="1:14" x14ac:dyDescent="0.3">
      <c r="A18" s="36">
        <v>10</v>
      </c>
      <c r="B18" s="1" t="s">
        <v>27</v>
      </c>
      <c r="C18" s="52">
        <v>0.33</v>
      </c>
      <c r="D18" s="39" t="s">
        <v>27</v>
      </c>
      <c r="E18" s="53">
        <v>0.33</v>
      </c>
      <c r="F18" s="39" t="s">
        <v>27</v>
      </c>
      <c r="G18" s="52">
        <v>0.33</v>
      </c>
      <c r="H18" s="39" t="s">
        <v>27</v>
      </c>
      <c r="I18" s="52">
        <v>0.33</v>
      </c>
      <c r="J18" s="37" t="s">
        <v>28</v>
      </c>
      <c r="K18" s="37">
        <v>0.99</v>
      </c>
      <c r="L18" s="37"/>
      <c r="M18" s="37"/>
      <c r="N18" s="37">
        <f>C18+E18+G18+I18+K18</f>
        <v>2.31</v>
      </c>
    </row>
    <row r="19" spans="1:14" x14ac:dyDescent="0.3">
      <c r="A19" s="54"/>
      <c r="B19" s="55"/>
      <c r="C19" s="56"/>
      <c r="D19" s="55" t="s">
        <v>42</v>
      </c>
      <c r="E19" s="56"/>
      <c r="F19" s="55"/>
      <c r="G19" s="56"/>
      <c r="H19" s="55"/>
      <c r="I19" s="56"/>
      <c r="J19" s="55" t="s">
        <v>42</v>
      </c>
      <c r="K19" s="56"/>
      <c r="L19" s="55"/>
      <c r="M19" s="56"/>
      <c r="N19" s="56"/>
    </row>
    <row r="20" spans="1:14" x14ac:dyDescent="0.3">
      <c r="A20" s="57">
        <v>9</v>
      </c>
      <c r="B20" s="1"/>
      <c r="C20" s="2"/>
      <c r="D20" s="2" t="s">
        <v>28</v>
      </c>
      <c r="E20" s="58">
        <v>1.04</v>
      </c>
      <c r="F20" s="1"/>
      <c r="G20" s="2"/>
      <c r="H20" s="1"/>
      <c r="I20" s="2"/>
      <c r="J20" s="2" t="s">
        <v>28</v>
      </c>
      <c r="K20" s="2">
        <v>1.03</v>
      </c>
      <c r="L20" s="2"/>
      <c r="M20" s="2"/>
      <c r="N20" s="2">
        <f>C20+E20+G20+I20+K20</f>
        <v>2.0700000000000003</v>
      </c>
    </row>
    <row r="21" spans="1:14" x14ac:dyDescent="0.3">
      <c r="A21" s="54"/>
      <c r="B21" s="55"/>
      <c r="C21" s="56"/>
      <c r="D21" s="55" t="s">
        <v>43</v>
      </c>
      <c r="E21" s="56"/>
      <c r="F21" s="55"/>
      <c r="G21" s="56"/>
      <c r="H21" s="55"/>
      <c r="I21" s="56"/>
      <c r="J21" s="55" t="s">
        <v>43</v>
      </c>
      <c r="K21" s="56"/>
      <c r="L21" s="55"/>
      <c r="M21" s="56"/>
      <c r="N21" s="56"/>
    </row>
    <row r="22" spans="1:14" x14ac:dyDescent="0.3">
      <c r="A22" s="57">
        <v>9</v>
      </c>
      <c r="B22" s="1"/>
      <c r="C22" s="2"/>
      <c r="D22" s="2" t="s">
        <v>28</v>
      </c>
      <c r="E22" s="58">
        <v>1.04</v>
      </c>
      <c r="F22" s="1"/>
      <c r="G22" s="2"/>
      <c r="H22" s="1"/>
      <c r="I22" s="2"/>
      <c r="J22" s="2" t="s">
        <v>28</v>
      </c>
      <c r="K22" s="2">
        <v>1.03</v>
      </c>
      <c r="L22" s="2"/>
      <c r="M22" s="2"/>
      <c r="N22" s="37">
        <f>C22+E22+G22+I22+K22</f>
        <v>2.0700000000000003</v>
      </c>
    </row>
    <row r="23" spans="1:14" x14ac:dyDescent="0.3">
      <c r="A23" s="54"/>
      <c r="B23" s="55" t="s">
        <v>44</v>
      </c>
      <c r="C23" s="56"/>
      <c r="D23" s="55"/>
      <c r="E23" s="56"/>
      <c r="F23" s="55" t="s">
        <v>44</v>
      </c>
      <c r="G23" s="56"/>
      <c r="H23" s="55"/>
      <c r="I23" s="56"/>
      <c r="J23" s="55" t="s">
        <v>44</v>
      </c>
      <c r="K23" s="56"/>
      <c r="L23" s="55"/>
      <c r="M23" s="56"/>
      <c r="N23" s="56"/>
    </row>
    <row r="24" spans="1:14" x14ac:dyDescent="0.3">
      <c r="A24" s="57">
        <v>7</v>
      </c>
      <c r="B24" s="1" t="s">
        <v>28</v>
      </c>
      <c r="C24" s="2">
        <v>0.67</v>
      </c>
      <c r="D24" s="2"/>
      <c r="E24" s="58"/>
      <c r="F24" s="1" t="s">
        <v>27</v>
      </c>
      <c r="G24" s="2">
        <v>0.27</v>
      </c>
      <c r="H24" s="1"/>
      <c r="I24" s="2"/>
      <c r="J24" s="1" t="s">
        <v>28</v>
      </c>
      <c r="K24" s="2">
        <v>0.67</v>
      </c>
      <c r="L24" s="2"/>
      <c r="M24" s="2"/>
      <c r="N24" s="2">
        <f>C24+E24+G24+I24+K24+M24</f>
        <v>1.61</v>
      </c>
    </row>
    <row r="25" spans="1:14" x14ac:dyDescent="0.3">
      <c r="A25" s="59">
        <f>SUM(A3:A24)</f>
        <v>87</v>
      </c>
      <c r="B25" s="36" t="s">
        <v>8</v>
      </c>
      <c r="C25" s="36">
        <f>SUM(C3:C24)</f>
        <v>3.99</v>
      </c>
      <c r="D25" s="60"/>
      <c r="E25" s="60">
        <f>SUM(E3:E24)</f>
        <v>3.74</v>
      </c>
      <c r="F25" s="61"/>
      <c r="G25" s="36">
        <f>SUM(G3:G24)</f>
        <v>2.5700000000000003</v>
      </c>
      <c r="H25" s="36"/>
      <c r="I25" s="36">
        <f>SUM(I3:I24)</f>
        <v>3.78</v>
      </c>
      <c r="J25" s="36"/>
      <c r="K25" s="60">
        <f>SUM(K3:K24)</f>
        <v>5.9700000000000006</v>
      </c>
      <c r="L25" s="60"/>
      <c r="M25" s="60">
        <f>SUM(M3:M4)</f>
        <v>0</v>
      </c>
      <c r="N25" s="62">
        <f>SUM(N3:N24)</f>
        <v>20.049999999999997</v>
      </c>
    </row>
    <row r="26" spans="1:14" x14ac:dyDescent="0.3">
      <c r="A26" s="28"/>
      <c r="B26" s="28"/>
      <c r="C26" s="28"/>
      <c r="D26" s="28"/>
      <c r="E26" s="28"/>
      <c r="F26" s="29"/>
      <c r="G26" s="28"/>
      <c r="H26" s="28"/>
      <c r="I26" s="28"/>
      <c r="J26" s="63"/>
      <c r="K26" s="28"/>
      <c r="L26" s="28"/>
      <c r="M26" s="28"/>
      <c r="N26" s="28"/>
    </row>
    <row r="27" spans="1:14" x14ac:dyDescent="0.3">
      <c r="A27" s="28"/>
      <c r="B27" s="28"/>
      <c r="C27" s="28"/>
      <c r="D27" s="28"/>
      <c r="E27" s="28"/>
      <c r="F27" s="64"/>
      <c r="G27" s="28"/>
      <c r="H27" s="28" t="s">
        <v>45</v>
      </c>
      <c r="I27" s="28"/>
      <c r="J27" s="63"/>
      <c r="K27" s="65">
        <f>N25*4.33</f>
        <v>86.816499999999991</v>
      </c>
      <c r="L27" s="65"/>
      <c r="M27" s="65"/>
      <c r="N27" s="28"/>
    </row>
    <row r="28" spans="1:14" x14ac:dyDescent="0.3">
      <c r="A28" s="28"/>
      <c r="B28" s="28" t="s">
        <v>9</v>
      </c>
      <c r="C28" s="28"/>
      <c r="D28" s="28"/>
      <c r="E28" s="28"/>
      <c r="F28" s="29" t="s">
        <v>46</v>
      </c>
      <c r="G28" s="28"/>
      <c r="H28" s="28"/>
      <c r="I28" s="66">
        <f>N25</f>
        <v>20.049999999999997</v>
      </c>
      <c r="J28" s="28"/>
      <c r="K28" s="28"/>
      <c r="L28" s="28"/>
      <c r="M28" s="28"/>
      <c r="N28" s="28"/>
    </row>
    <row r="29" spans="1:14" x14ac:dyDescent="0.3">
      <c r="A29" s="28"/>
      <c r="B29" s="28" t="s">
        <v>12</v>
      </c>
      <c r="C29" s="28"/>
      <c r="D29" s="28" t="str">
        <f>B1</f>
        <v xml:space="preserve">ALICIA EXPOSITO LARA </v>
      </c>
      <c r="E29" s="67"/>
      <c r="G29" s="28"/>
      <c r="H29" s="28" t="s">
        <v>10</v>
      </c>
      <c r="I29" s="28"/>
      <c r="J29" s="28"/>
      <c r="K29" s="28"/>
      <c r="L29" s="28"/>
      <c r="M29" s="28"/>
      <c r="N29" s="28"/>
    </row>
    <row r="31" spans="1:14" x14ac:dyDescent="0.3">
      <c r="F31" t="s">
        <v>47</v>
      </c>
    </row>
  </sheetData>
  <pageMargins left="0" right="0" top="0" bottom="0" header="0" footer="0"/>
  <pageSetup paperSize="9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sqref="A1:N17"/>
    </sheetView>
  </sheetViews>
  <sheetFormatPr baseColWidth="10" defaultRowHeight="14.4" x14ac:dyDescent="0.3"/>
  <cols>
    <col min="3" max="4" width="7.109375" customWidth="1"/>
    <col min="5" max="5" width="4.44140625" customWidth="1"/>
    <col min="7" max="7" width="9.44140625" customWidth="1"/>
    <col min="9" max="9" width="7.109375" customWidth="1"/>
    <col min="11" max="12" width="5.6640625" customWidth="1"/>
    <col min="13" max="13" width="6.44140625" customWidth="1"/>
    <col min="14" max="14" width="6.5546875" customWidth="1"/>
  </cols>
  <sheetData>
    <row r="1" spans="1:14" x14ac:dyDescent="0.3">
      <c r="A1" s="3"/>
      <c r="B1" s="3" t="s">
        <v>18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x14ac:dyDescent="0.3">
      <c r="A3" s="4" t="s">
        <v>13</v>
      </c>
      <c r="B3" s="4" t="s">
        <v>0</v>
      </c>
      <c r="C3" s="4" t="s">
        <v>1</v>
      </c>
      <c r="D3" s="4" t="s">
        <v>2</v>
      </c>
      <c r="E3" s="4" t="s">
        <v>3</v>
      </c>
      <c r="F3" s="5" t="s">
        <v>4</v>
      </c>
      <c r="G3" s="4" t="s">
        <v>3</v>
      </c>
      <c r="H3" s="4" t="s">
        <v>5</v>
      </c>
      <c r="I3" s="4" t="s">
        <v>3</v>
      </c>
      <c r="J3" s="4" t="s">
        <v>6</v>
      </c>
      <c r="K3" s="4" t="s">
        <v>3</v>
      </c>
      <c r="L3" s="4" t="s">
        <v>7</v>
      </c>
      <c r="M3" s="4" t="s">
        <v>3</v>
      </c>
      <c r="N3" s="4" t="s">
        <v>8</v>
      </c>
    </row>
    <row r="4" spans="1:14" ht="21.6" x14ac:dyDescent="0.3">
      <c r="A4" s="6" t="s">
        <v>11</v>
      </c>
      <c r="B4" s="7"/>
      <c r="C4" s="8"/>
      <c r="D4" s="7"/>
      <c r="E4" s="2"/>
      <c r="F4" s="7"/>
      <c r="G4" s="8"/>
      <c r="H4" s="9"/>
      <c r="I4" s="8"/>
      <c r="J4" s="7" t="s">
        <v>14</v>
      </c>
      <c r="K4" s="8">
        <v>4.4000000000000004</v>
      </c>
      <c r="L4" s="1"/>
      <c r="M4" s="1"/>
      <c r="N4" s="10"/>
    </row>
    <row r="5" spans="1:14" x14ac:dyDescent="0.3">
      <c r="A5" s="6" t="s">
        <v>19</v>
      </c>
      <c r="B5" s="7" t="s">
        <v>20</v>
      </c>
      <c r="C5" s="8">
        <v>3.99</v>
      </c>
      <c r="D5" s="7"/>
      <c r="E5" s="2"/>
      <c r="F5" s="11"/>
      <c r="G5" s="12"/>
      <c r="H5" s="13"/>
      <c r="I5" s="2"/>
      <c r="J5" s="7"/>
      <c r="K5" s="8"/>
      <c r="L5" s="1"/>
      <c r="M5" s="1"/>
      <c r="N5" s="10"/>
    </row>
    <row r="6" spans="1:14" ht="21.6" x14ac:dyDescent="0.3">
      <c r="A6" s="6" t="s">
        <v>21</v>
      </c>
      <c r="B6" s="7"/>
      <c r="C6" s="8"/>
      <c r="D6" s="7" t="s">
        <v>20</v>
      </c>
      <c r="E6" s="8">
        <v>3.74</v>
      </c>
      <c r="F6" s="7"/>
      <c r="G6" s="8"/>
      <c r="H6" s="9"/>
      <c r="I6" s="8"/>
      <c r="J6" s="13"/>
      <c r="K6" s="2"/>
      <c r="L6" s="1"/>
      <c r="M6" s="1"/>
      <c r="N6" s="10"/>
    </row>
    <row r="7" spans="1:14" x14ac:dyDescent="0.3">
      <c r="A7" s="14" t="s">
        <v>22</v>
      </c>
      <c r="B7" s="13"/>
      <c r="C7" s="2"/>
      <c r="D7" s="15"/>
      <c r="E7" s="16"/>
      <c r="F7" s="7" t="s">
        <v>20</v>
      </c>
      <c r="G7" s="8">
        <v>2.57</v>
      </c>
      <c r="H7" s="15"/>
      <c r="I7" s="17"/>
      <c r="J7" s="18"/>
      <c r="K7" s="17"/>
      <c r="L7" s="13"/>
      <c r="M7" s="13"/>
      <c r="N7" s="19"/>
    </row>
    <row r="8" spans="1:14" x14ac:dyDescent="0.3">
      <c r="A8" s="20" t="s">
        <v>23</v>
      </c>
      <c r="B8" s="15"/>
      <c r="C8" s="17"/>
      <c r="D8" s="13"/>
      <c r="E8" s="2"/>
      <c r="F8" s="15"/>
      <c r="G8" s="17"/>
      <c r="H8" s="7" t="s">
        <v>20</v>
      </c>
      <c r="I8" s="8">
        <v>3.78</v>
      </c>
      <c r="J8" s="18"/>
      <c r="K8" s="17"/>
      <c r="L8" s="13"/>
      <c r="M8" s="13"/>
      <c r="N8" s="19"/>
    </row>
    <row r="9" spans="1:14" ht="15" thickBot="1" x14ac:dyDescent="0.35">
      <c r="A9" s="20" t="s">
        <v>49</v>
      </c>
      <c r="B9" s="15"/>
      <c r="C9" s="17"/>
      <c r="D9" s="15"/>
      <c r="E9" s="16"/>
      <c r="F9" s="13"/>
      <c r="G9" s="17"/>
      <c r="H9" s="7" t="s">
        <v>20</v>
      </c>
      <c r="I9" s="8">
        <v>3.25</v>
      </c>
      <c r="J9" s="13"/>
      <c r="K9" s="2"/>
      <c r="L9" s="13"/>
      <c r="M9" s="13"/>
      <c r="N9" s="19"/>
    </row>
    <row r="10" spans="1:14" ht="15" thickBot="1" x14ac:dyDescent="0.35">
      <c r="A10" s="21" t="s">
        <v>15</v>
      </c>
      <c r="B10" s="22"/>
      <c r="C10" s="23">
        <f>SUM(C4:C9)</f>
        <v>3.99</v>
      </c>
      <c r="D10" s="22"/>
      <c r="E10" s="24">
        <f>SUM(E4:E9)</f>
        <v>3.74</v>
      </c>
      <c r="F10" s="22"/>
      <c r="G10" s="23">
        <f>SUM(G4:G9)</f>
        <v>2.57</v>
      </c>
      <c r="H10" s="22"/>
      <c r="I10" s="23">
        <f>SUM(I4:I9)</f>
        <v>7.0299999999999994</v>
      </c>
      <c r="J10" s="22"/>
      <c r="K10" s="23">
        <f>SUM(K4:K9)</f>
        <v>4.4000000000000004</v>
      </c>
      <c r="L10" s="22"/>
      <c r="M10" s="22">
        <v>0</v>
      </c>
      <c r="N10" s="22">
        <f>SUM(C10:M10)</f>
        <v>21.729999999999997</v>
      </c>
    </row>
    <row r="11" spans="1:14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3">
      <c r="A12" s="3"/>
      <c r="B12" s="3"/>
      <c r="C12" s="3"/>
      <c r="D12" s="3" t="s">
        <v>9</v>
      </c>
      <c r="E12" s="3"/>
      <c r="F12" s="3"/>
      <c r="G12" s="25"/>
      <c r="H12" s="26" t="s">
        <v>16</v>
      </c>
      <c r="I12" s="3"/>
      <c r="J12" s="27" t="s">
        <v>17</v>
      </c>
      <c r="K12" s="3"/>
      <c r="L12" s="3"/>
      <c r="M12" s="3"/>
      <c r="N12" s="3"/>
    </row>
    <row r="13" spans="1:14" x14ac:dyDescent="0.3">
      <c r="A13" s="3"/>
      <c r="B13" s="3"/>
      <c r="C13" s="3"/>
      <c r="D13" s="3" t="s">
        <v>12</v>
      </c>
      <c r="E13" s="3"/>
      <c r="F13" s="3" t="str">
        <f>B1</f>
        <v xml:space="preserve">ALICIA EXPOSITO LARA </v>
      </c>
      <c r="G13" s="3"/>
      <c r="H13" s="3"/>
      <c r="I13" s="3"/>
      <c r="J13" s="3"/>
      <c r="K13" s="3"/>
      <c r="L13" s="3"/>
      <c r="M13" s="3"/>
      <c r="N13" s="3"/>
    </row>
    <row r="14" spans="1:14" x14ac:dyDescent="0.3">
      <c r="A14" s="3"/>
      <c r="B14" s="3"/>
      <c r="C14" s="3"/>
      <c r="D14" s="3" t="s">
        <v>10</v>
      </c>
      <c r="E14" s="3"/>
      <c r="F14" s="3"/>
      <c r="G14" s="3"/>
      <c r="H14" s="3"/>
      <c r="I14" s="3"/>
      <c r="J14" s="3"/>
      <c r="K14" s="3"/>
      <c r="L14" s="3"/>
      <c r="M14" s="3"/>
      <c r="N14" s="3"/>
    </row>
  </sheetData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workbookViewId="0">
      <selection sqref="A1:N21"/>
    </sheetView>
  </sheetViews>
  <sheetFormatPr baseColWidth="10" defaultRowHeight="14.4" x14ac:dyDescent="0.3"/>
  <cols>
    <col min="1" max="1" width="6.88671875" customWidth="1"/>
    <col min="2" max="2" width="14" customWidth="1"/>
    <col min="3" max="3" width="6.5546875" customWidth="1"/>
    <col min="4" max="4" width="14" customWidth="1"/>
    <col min="5" max="5" width="5.88671875" customWidth="1"/>
    <col min="6" max="6" width="15.109375" customWidth="1"/>
    <col min="7" max="7" width="5.5546875" customWidth="1"/>
    <col min="8" max="8" width="15.88671875" customWidth="1"/>
    <col min="9" max="9" width="3.5546875" customWidth="1"/>
    <col min="10" max="10" width="14.44140625" customWidth="1"/>
    <col min="11" max="11" width="4.88671875" customWidth="1"/>
    <col min="12" max="14" width="6.55468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15" t="s">
        <v>141</v>
      </c>
      <c r="C3" s="34"/>
      <c r="D3" s="215" t="s">
        <v>141</v>
      </c>
      <c r="E3" s="34"/>
      <c r="F3" s="215" t="s">
        <v>141</v>
      </c>
      <c r="G3" s="51"/>
      <c r="H3" s="215" t="s">
        <v>141</v>
      </c>
      <c r="I3" s="182"/>
      <c r="J3" s="215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x14ac:dyDescent="0.3">
      <c r="A7" s="54"/>
      <c r="B7" s="56" t="s">
        <v>186</v>
      </c>
      <c r="C7" s="78"/>
      <c r="D7" s="56" t="s">
        <v>186</v>
      </c>
      <c r="E7" s="78"/>
      <c r="F7" s="56" t="s">
        <v>186</v>
      </c>
      <c r="G7" s="78"/>
      <c r="H7" s="56" t="s">
        <v>186</v>
      </c>
      <c r="I7" s="78"/>
      <c r="J7" s="56" t="s">
        <v>186</v>
      </c>
      <c r="K7" s="78"/>
      <c r="L7" s="127"/>
      <c r="M7" s="127"/>
      <c r="N7" s="78"/>
    </row>
    <row r="8" spans="1:14" x14ac:dyDescent="0.3">
      <c r="A8" s="57">
        <v>13.94</v>
      </c>
      <c r="B8" s="96" t="s">
        <v>27</v>
      </c>
      <c r="C8" s="116">
        <v>0.5</v>
      </c>
      <c r="D8" s="96" t="s">
        <v>40</v>
      </c>
      <c r="E8" s="116">
        <v>0.33</v>
      </c>
      <c r="F8" s="96" t="s">
        <v>28</v>
      </c>
      <c r="G8" s="116">
        <v>1.56</v>
      </c>
      <c r="H8" s="96" t="s">
        <v>40</v>
      </c>
      <c r="I8" s="116">
        <v>0.33</v>
      </c>
      <c r="J8" s="96" t="s">
        <v>40</v>
      </c>
      <c r="K8" s="116">
        <v>0.5</v>
      </c>
      <c r="L8" s="82"/>
      <c r="M8" s="82"/>
      <c r="N8" s="80">
        <f>C8+E8+G8+I8+K8</f>
        <v>3.22</v>
      </c>
    </row>
    <row r="9" spans="1:14" x14ac:dyDescent="0.3">
      <c r="A9" s="54"/>
      <c r="B9" s="130" t="s">
        <v>187</v>
      </c>
      <c r="C9" s="209"/>
      <c r="D9" s="130"/>
      <c r="E9" s="210"/>
      <c r="F9" s="130" t="s">
        <v>188</v>
      </c>
      <c r="G9" s="211"/>
      <c r="H9" s="130"/>
      <c r="I9" s="211"/>
      <c r="J9" s="130" t="s">
        <v>189</v>
      </c>
      <c r="K9" s="211"/>
      <c r="L9" s="130"/>
      <c r="M9" s="127"/>
      <c r="N9" s="78"/>
    </row>
    <row r="10" spans="1:14" x14ac:dyDescent="0.3">
      <c r="A10" s="57">
        <v>17.32</v>
      </c>
      <c r="B10" s="132" t="s">
        <v>28</v>
      </c>
      <c r="C10" s="105">
        <v>1.75</v>
      </c>
      <c r="D10" s="132"/>
      <c r="E10" s="212"/>
      <c r="F10" s="132" t="s">
        <v>40</v>
      </c>
      <c r="G10" s="213">
        <v>0.5</v>
      </c>
      <c r="H10" s="132"/>
      <c r="I10" s="213"/>
      <c r="J10" s="132" t="s">
        <v>28</v>
      </c>
      <c r="K10" s="213">
        <v>1.75</v>
      </c>
      <c r="L10" s="132"/>
      <c r="M10" s="82"/>
      <c r="N10" s="80">
        <f>C10+G10+K10</f>
        <v>4</v>
      </c>
    </row>
    <row r="11" spans="1:14" x14ac:dyDescent="0.3">
      <c r="A11" s="78"/>
      <c r="B11" s="130" t="s">
        <v>190</v>
      </c>
      <c r="C11" s="78"/>
      <c r="D11" s="214"/>
      <c r="E11" s="78"/>
      <c r="F11" s="130" t="s">
        <v>190</v>
      </c>
      <c r="G11" s="78"/>
      <c r="H11" s="214"/>
      <c r="I11" s="78"/>
      <c r="J11" s="130" t="s">
        <v>190</v>
      </c>
      <c r="K11" s="78"/>
      <c r="L11" s="214"/>
      <c r="M11" s="56"/>
      <c r="N11" s="78"/>
    </row>
    <row r="12" spans="1:14" ht="21.6" x14ac:dyDescent="0.3">
      <c r="A12" s="80">
        <v>7</v>
      </c>
      <c r="B12" s="1" t="s">
        <v>40</v>
      </c>
      <c r="C12" s="80">
        <v>0.33</v>
      </c>
      <c r="D12" s="2"/>
      <c r="E12" s="105"/>
      <c r="F12" s="1" t="s">
        <v>191</v>
      </c>
      <c r="G12" s="80">
        <v>0.95</v>
      </c>
      <c r="H12" s="1"/>
      <c r="I12" s="80"/>
      <c r="J12" s="1" t="s">
        <v>40</v>
      </c>
      <c r="K12" s="80">
        <v>0.33</v>
      </c>
      <c r="L12" s="2"/>
      <c r="M12" s="2"/>
      <c r="N12" s="80">
        <f>C12+E12+G12+I12+K12+M12</f>
        <v>1.61</v>
      </c>
    </row>
    <row r="13" spans="1:14" x14ac:dyDescent="0.3">
      <c r="A13" s="32"/>
      <c r="B13" s="215"/>
      <c r="C13" s="40"/>
      <c r="D13" s="69" t="s">
        <v>50</v>
      </c>
      <c r="E13" s="69"/>
      <c r="F13" s="69"/>
      <c r="G13" s="40"/>
      <c r="H13" s="215"/>
      <c r="I13" s="40"/>
      <c r="J13" s="69" t="s">
        <v>50</v>
      </c>
      <c r="K13" s="85"/>
      <c r="L13" s="215"/>
      <c r="M13" s="34"/>
      <c r="N13" s="34"/>
    </row>
    <row r="14" spans="1:14" ht="24.6" x14ac:dyDescent="0.3">
      <c r="A14" s="36">
        <v>5</v>
      </c>
      <c r="B14" s="70"/>
      <c r="C14" s="37"/>
      <c r="D14" s="39" t="s">
        <v>28</v>
      </c>
      <c r="E14" s="39">
        <v>0.5</v>
      </c>
      <c r="F14" s="39"/>
      <c r="G14" s="37"/>
      <c r="H14" s="37"/>
      <c r="I14" s="37"/>
      <c r="J14" s="39" t="s">
        <v>51</v>
      </c>
      <c r="K14" s="61">
        <v>0.65</v>
      </c>
      <c r="L14" s="39"/>
      <c r="M14" s="37"/>
      <c r="N14" s="37">
        <f>C14+E14+G14+I14+K14+M14</f>
        <v>1.1499999999999999</v>
      </c>
    </row>
    <row r="15" spans="1:14" x14ac:dyDescent="0.3">
      <c r="A15" s="32"/>
      <c r="B15" s="215" t="s">
        <v>52</v>
      </c>
      <c r="C15" s="40"/>
      <c r="D15" s="215" t="s">
        <v>52</v>
      </c>
      <c r="E15" s="40"/>
      <c r="F15" s="215" t="s">
        <v>52</v>
      </c>
      <c r="G15" s="40"/>
      <c r="H15" s="215" t="s">
        <v>52</v>
      </c>
      <c r="I15" s="40"/>
      <c r="J15" s="215" t="s">
        <v>52</v>
      </c>
      <c r="K15" s="84"/>
      <c r="L15" s="215"/>
      <c r="M15" s="40"/>
      <c r="N15" s="34"/>
    </row>
    <row r="16" spans="1:14" ht="24.6" x14ac:dyDescent="0.3">
      <c r="A16" s="36">
        <v>10.56</v>
      </c>
      <c r="B16" s="70" t="s">
        <v>53</v>
      </c>
      <c r="C16" s="37">
        <v>0.33</v>
      </c>
      <c r="D16" s="70" t="s">
        <v>53</v>
      </c>
      <c r="E16" s="37">
        <v>0.33</v>
      </c>
      <c r="F16" s="70" t="s">
        <v>53</v>
      </c>
      <c r="G16" s="37">
        <v>0.33</v>
      </c>
      <c r="H16" s="70" t="s">
        <v>53</v>
      </c>
      <c r="I16" s="37">
        <v>0.33</v>
      </c>
      <c r="J16" s="70" t="s">
        <v>28</v>
      </c>
      <c r="K16" s="52">
        <v>1.1200000000000001</v>
      </c>
      <c r="L16" s="70"/>
      <c r="M16" s="37"/>
      <c r="N16" s="37">
        <f>C16+E16+G16+I16+K16+M16</f>
        <v>2.4400000000000004</v>
      </c>
    </row>
    <row r="17" spans="1:14" x14ac:dyDescent="0.3">
      <c r="A17" s="76"/>
      <c r="B17" s="76"/>
      <c r="C17" s="159"/>
      <c r="D17" s="76"/>
      <c r="E17" s="159"/>
      <c r="F17" s="76"/>
      <c r="G17" s="159"/>
      <c r="H17" s="76"/>
      <c r="I17" s="159"/>
      <c r="J17" s="76"/>
      <c r="K17" s="159"/>
      <c r="L17" s="76"/>
      <c r="M17" s="76"/>
      <c r="N17" s="159"/>
    </row>
    <row r="18" spans="1:14" x14ac:dyDescent="0.3">
      <c r="A18" s="87">
        <f>SUM(A3:A17)</f>
        <v>105.21000000000001</v>
      </c>
      <c r="B18" s="77"/>
      <c r="C18" s="161">
        <f>SUM(C3:C17)</f>
        <v>6.2700000000000005</v>
      </c>
      <c r="D18" s="77"/>
      <c r="E18" s="161">
        <f>SUM(E3:E17)</f>
        <v>3</v>
      </c>
      <c r="F18" s="77"/>
      <c r="G18" s="161">
        <f>SUM(G3:G17)</f>
        <v>5.7500000000000009</v>
      </c>
      <c r="H18" s="77"/>
      <c r="I18" s="161">
        <f>SUM(I3:I17)</f>
        <v>2.5</v>
      </c>
      <c r="J18" s="77"/>
      <c r="K18" s="161">
        <f>SUM(K3:K17)</f>
        <v>6.7600000000000007</v>
      </c>
      <c r="L18" s="77"/>
      <c r="M18" s="77">
        <f>SUM(M4:M17)</f>
        <v>0</v>
      </c>
      <c r="N18" s="161">
        <f>SUM(N3:N17)</f>
        <v>24.28</v>
      </c>
    </row>
    <row r="19" spans="1:14" x14ac:dyDescent="0.3">
      <c r="A19" s="28"/>
      <c r="B19" s="3"/>
      <c r="C19" s="3" t="s">
        <v>9</v>
      </c>
      <c r="D19" s="28"/>
      <c r="E19" s="28"/>
      <c r="F19" s="29"/>
      <c r="G19" s="28"/>
      <c r="H19" s="28"/>
      <c r="I19" s="28"/>
      <c r="J19" s="63"/>
      <c r="K19" s="28"/>
      <c r="L19" s="28"/>
      <c r="M19" s="28"/>
      <c r="N19" s="28"/>
    </row>
    <row r="20" spans="1:14" x14ac:dyDescent="0.3">
      <c r="A20" s="28"/>
      <c r="B20" s="3"/>
      <c r="C20" s="3" t="s">
        <v>12</v>
      </c>
      <c r="D20" s="28"/>
      <c r="E20" s="67" t="s">
        <v>193</v>
      </c>
      <c r="F20" s="29"/>
      <c r="G20" s="28"/>
      <c r="H20" s="28" t="s">
        <v>45</v>
      </c>
      <c r="I20" s="28"/>
      <c r="J20" s="63"/>
      <c r="K20" s="65"/>
      <c r="L20" s="65"/>
      <c r="M20" s="65">
        <f>N18*4.33</f>
        <v>105.1324</v>
      </c>
      <c r="N20" s="28"/>
    </row>
    <row r="21" spans="1:14" x14ac:dyDescent="0.3">
      <c r="A21" s="28"/>
      <c r="C21" s="28" t="s">
        <v>10</v>
      </c>
      <c r="D21" s="28"/>
      <c r="F21" s="222"/>
      <c r="G21" s="222"/>
      <c r="H21" s="222"/>
      <c r="I21" s="66"/>
      <c r="J21" s="28"/>
      <c r="K21" s="28"/>
      <c r="L21" s="28"/>
      <c r="M21" s="28"/>
      <c r="N21" s="28"/>
    </row>
  </sheetData>
  <mergeCells count="1">
    <mergeCell ref="F21:H21"/>
  </mergeCells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sqref="A1:N18"/>
    </sheetView>
  </sheetViews>
  <sheetFormatPr baseColWidth="10" defaultRowHeight="14.4" x14ac:dyDescent="0.3"/>
  <cols>
    <col min="1" max="1" width="8.6640625" customWidth="1"/>
    <col min="2" max="2" width="15" customWidth="1"/>
    <col min="3" max="3" width="7.33203125" customWidth="1"/>
    <col min="5" max="5" width="7.109375" customWidth="1"/>
    <col min="6" max="6" width="14.44140625" customWidth="1"/>
    <col min="7" max="7" width="6.6640625" customWidth="1"/>
    <col min="9" max="9" width="6" customWidth="1"/>
    <col min="10" max="10" width="13.88671875" customWidth="1"/>
    <col min="11" max="11" width="6.109375" customWidth="1"/>
    <col min="13" max="13" width="6.33203125" customWidth="1"/>
    <col min="14" max="14" width="8.10937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08" t="s">
        <v>141</v>
      </c>
      <c r="C3" s="34"/>
      <c r="D3" s="208" t="s">
        <v>141</v>
      </c>
      <c r="E3" s="34"/>
      <c r="F3" s="208" t="s">
        <v>141</v>
      </c>
      <c r="G3" s="51"/>
      <c r="H3" s="208" t="s">
        <v>141</v>
      </c>
      <c r="I3" s="182"/>
      <c r="J3" s="208" t="s">
        <v>141</v>
      </c>
      <c r="K3" s="34"/>
      <c r="L3" s="175"/>
      <c r="M3" s="34"/>
      <c r="N3" s="51"/>
    </row>
    <row r="4" spans="1:14" ht="36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x14ac:dyDescent="0.3">
      <c r="A7" s="54"/>
      <c r="B7" s="56" t="s">
        <v>186</v>
      </c>
      <c r="C7" s="78"/>
      <c r="D7" s="56" t="s">
        <v>186</v>
      </c>
      <c r="E7" s="78"/>
      <c r="F7" s="56" t="s">
        <v>186</v>
      </c>
      <c r="G7" s="78"/>
      <c r="H7" s="56" t="s">
        <v>186</v>
      </c>
      <c r="I7" s="78"/>
      <c r="J7" s="56" t="s">
        <v>186</v>
      </c>
      <c r="K7" s="78"/>
      <c r="L7" s="127"/>
      <c r="M7" s="127"/>
      <c r="N7" s="78"/>
    </row>
    <row r="8" spans="1:14" x14ac:dyDescent="0.3">
      <c r="A8" s="57">
        <v>13.94</v>
      </c>
      <c r="B8" s="96" t="s">
        <v>27</v>
      </c>
      <c r="C8" s="116">
        <v>0.5</v>
      </c>
      <c r="D8" s="96" t="s">
        <v>40</v>
      </c>
      <c r="E8" s="116">
        <v>0.33</v>
      </c>
      <c r="F8" s="96" t="s">
        <v>28</v>
      </c>
      <c r="G8" s="116">
        <v>1.56</v>
      </c>
      <c r="H8" s="96" t="s">
        <v>40</v>
      </c>
      <c r="I8" s="116">
        <v>0.33</v>
      </c>
      <c r="J8" s="96" t="s">
        <v>40</v>
      </c>
      <c r="K8" s="116">
        <v>0.5</v>
      </c>
      <c r="L8" s="82"/>
      <c r="M8" s="82"/>
      <c r="N8" s="80">
        <f>C8+E8+G8+I8+K8</f>
        <v>3.22</v>
      </c>
    </row>
    <row r="9" spans="1:14" x14ac:dyDescent="0.3">
      <c r="A9" s="54"/>
      <c r="B9" s="130" t="s">
        <v>187</v>
      </c>
      <c r="C9" s="209"/>
      <c r="D9" s="130"/>
      <c r="E9" s="210"/>
      <c r="F9" s="130" t="s">
        <v>188</v>
      </c>
      <c r="G9" s="211"/>
      <c r="H9" s="130"/>
      <c r="I9" s="211"/>
      <c r="J9" s="130" t="s">
        <v>189</v>
      </c>
      <c r="K9" s="211"/>
      <c r="L9" s="130"/>
      <c r="M9" s="127"/>
      <c r="N9" s="78"/>
    </row>
    <row r="10" spans="1:14" x14ac:dyDescent="0.3">
      <c r="A10" s="57">
        <v>17.32</v>
      </c>
      <c r="B10" s="132" t="s">
        <v>28</v>
      </c>
      <c r="C10" s="105">
        <v>1.75</v>
      </c>
      <c r="D10" s="132"/>
      <c r="E10" s="212"/>
      <c r="F10" s="132" t="s">
        <v>40</v>
      </c>
      <c r="G10" s="213">
        <v>0.5</v>
      </c>
      <c r="H10" s="132"/>
      <c r="I10" s="213"/>
      <c r="J10" s="132" t="s">
        <v>28</v>
      </c>
      <c r="K10" s="213">
        <v>1.75</v>
      </c>
      <c r="L10" s="132"/>
      <c r="M10" s="82"/>
      <c r="N10" s="80">
        <f>C10+G10+K10</f>
        <v>4</v>
      </c>
    </row>
    <row r="11" spans="1:14" x14ac:dyDescent="0.3">
      <c r="A11" s="78"/>
      <c r="B11" s="130" t="s">
        <v>190</v>
      </c>
      <c r="C11" s="78"/>
      <c r="D11" s="214"/>
      <c r="E11" s="78"/>
      <c r="F11" s="130" t="s">
        <v>190</v>
      </c>
      <c r="G11" s="78"/>
      <c r="H11" s="214"/>
      <c r="I11" s="78"/>
      <c r="J11" s="130" t="s">
        <v>190</v>
      </c>
      <c r="K11" s="78"/>
      <c r="L11" s="214"/>
      <c r="M11" s="56"/>
      <c r="N11" s="78"/>
    </row>
    <row r="12" spans="1:14" ht="21.6" x14ac:dyDescent="0.3">
      <c r="A12" s="80">
        <v>7</v>
      </c>
      <c r="B12" s="1" t="s">
        <v>40</v>
      </c>
      <c r="C12" s="80">
        <v>0.33</v>
      </c>
      <c r="D12" s="2"/>
      <c r="E12" s="105"/>
      <c r="F12" s="1" t="s">
        <v>191</v>
      </c>
      <c r="G12" s="80">
        <v>0.95</v>
      </c>
      <c r="H12" s="1"/>
      <c r="I12" s="80"/>
      <c r="J12" s="1" t="s">
        <v>40</v>
      </c>
      <c r="K12" s="80">
        <v>0.33</v>
      </c>
      <c r="L12" s="2"/>
      <c r="M12" s="2"/>
      <c r="N12" s="80">
        <f>C12+E12+G12+I12+K12+M12</f>
        <v>1.61</v>
      </c>
    </row>
    <row r="13" spans="1:14" x14ac:dyDescent="0.3">
      <c r="A13" s="76"/>
      <c r="B13" s="76"/>
      <c r="C13" s="159"/>
      <c r="D13" s="76"/>
      <c r="E13" s="159"/>
      <c r="F13" s="76"/>
      <c r="G13" s="159"/>
      <c r="H13" s="76"/>
      <c r="I13" s="159"/>
      <c r="J13" s="76"/>
      <c r="K13" s="159"/>
      <c r="L13" s="76"/>
      <c r="M13" s="76"/>
      <c r="N13" s="159"/>
    </row>
    <row r="14" spans="1:14" x14ac:dyDescent="0.3">
      <c r="A14" s="87">
        <f>SUM(A3:A13)</f>
        <v>89.65</v>
      </c>
      <c r="B14" s="77"/>
      <c r="C14" s="161">
        <f>SUM(C3:C13)</f>
        <v>5.94</v>
      </c>
      <c r="D14" s="77"/>
      <c r="E14" s="161">
        <f>SUM(E3:E13)</f>
        <v>2.17</v>
      </c>
      <c r="F14" s="77"/>
      <c r="G14" s="161">
        <f>SUM(G3:G13)</f>
        <v>5.4200000000000008</v>
      </c>
      <c r="H14" s="77"/>
      <c r="I14" s="161">
        <f>SUM(I3:I13)</f>
        <v>2.17</v>
      </c>
      <c r="J14" s="77"/>
      <c r="K14" s="161">
        <f>SUM(K3:K13)</f>
        <v>4.99</v>
      </c>
      <c r="L14" s="77"/>
      <c r="M14" s="77">
        <f>SUM(M4:M13)</f>
        <v>0</v>
      </c>
      <c r="N14" s="161">
        <f>SUM(N3:N13)</f>
        <v>20.69</v>
      </c>
    </row>
    <row r="15" spans="1:14" x14ac:dyDescent="0.3">
      <c r="A15" s="28"/>
      <c r="B15" s="3"/>
      <c r="C15" s="3" t="s">
        <v>9</v>
      </c>
      <c r="D15" s="28"/>
      <c r="E15" s="28"/>
      <c r="F15" s="29"/>
      <c r="G15" s="28"/>
      <c r="H15" s="28"/>
      <c r="I15" s="28"/>
      <c r="J15" s="63"/>
      <c r="K15" s="28"/>
      <c r="L15" s="28"/>
      <c r="M15" s="28"/>
      <c r="N15" s="28"/>
    </row>
    <row r="16" spans="1:14" x14ac:dyDescent="0.3">
      <c r="A16" s="28"/>
      <c r="B16" s="3"/>
      <c r="C16" s="3" t="s">
        <v>12</v>
      </c>
      <c r="D16" s="28"/>
      <c r="E16" s="67" t="s">
        <v>192</v>
      </c>
      <c r="F16" s="29"/>
      <c r="G16" s="28"/>
      <c r="H16" s="28" t="s">
        <v>45</v>
      </c>
      <c r="I16" s="28"/>
      <c r="J16" s="63"/>
      <c r="K16" s="65"/>
      <c r="L16" s="65"/>
      <c r="M16" s="65">
        <f>N14*4.33</f>
        <v>89.587700000000012</v>
      </c>
      <c r="N16" s="28"/>
    </row>
    <row r="17" spans="1:14" x14ac:dyDescent="0.3">
      <c r="A17" s="28"/>
      <c r="C17" s="28" t="s">
        <v>10</v>
      </c>
      <c r="D17" s="28"/>
      <c r="F17" s="222"/>
      <c r="G17" s="222"/>
      <c r="H17" s="222"/>
      <c r="I17" s="66"/>
      <c r="J17" s="28"/>
      <c r="K17" s="28"/>
      <c r="L17" s="28"/>
      <c r="M17" s="28"/>
      <c r="N17" s="28"/>
    </row>
  </sheetData>
  <mergeCells count="1">
    <mergeCell ref="F17:H17"/>
  </mergeCells>
  <pageMargins left="0" right="0" top="0" bottom="0" header="0" footer="0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sqref="A1:N16"/>
    </sheetView>
  </sheetViews>
  <sheetFormatPr baseColWidth="10" defaultRowHeight="14.4" x14ac:dyDescent="0.3"/>
  <cols>
    <col min="1" max="1" width="7.6640625" customWidth="1"/>
    <col min="2" max="2" width="14" customWidth="1"/>
    <col min="3" max="3" width="5.88671875" customWidth="1"/>
    <col min="4" max="4" width="15.44140625" customWidth="1"/>
    <col min="5" max="5" width="6.5546875" customWidth="1"/>
    <col min="6" max="6" width="16.33203125" customWidth="1"/>
    <col min="7" max="7" width="7.33203125" customWidth="1"/>
    <col min="8" max="8" width="15.109375" customWidth="1"/>
    <col min="9" max="9" width="6.5546875" customWidth="1"/>
    <col min="10" max="10" width="16" customWidth="1"/>
    <col min="11" max="11" width="5.88671875" customWidth="1"/>
    <col min="12" max="12" width="14.44140625" customWidth="1"/>
    <col min="13" max="14" width="6.441406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07" t="s">
        <v>141</v>
      </c>
      <c r="C3" s="34"/>
      <c r="D3" s="207" t="s">
        <v>141</v>
      </c>
      <c r="E3" s="34"/>
      <c r="F3" s="207" t="s">
        <v>141</v>
      </c>
      <c r="G3" s="51"/>
      <c r="H3" s="207" t="s">
        <v>141</v>
      </c>
      <c r="I3" s="182"/>
      <c r="J3" s="207" t="s">
        <v>141</v>
      </c>
      <c r="K3" s="34"/>
      <c r="L3" s="175"/>
      <c r="M3" s="34"/>
      <c r="N3" s="51"/>
    </row>
    <row r="4" spans="1:14" ht="25.5" customHeight="1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ht="19.5" customHeight="1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x14ac:dyDescent="0.3">
      <c r="A7" s="54">
        <v>12</v>
      </c>
      <c r="B7" s="50" t="s">
        <v>63</v>
      </c>
      <c r="C7" s="78"/>
      <c r="D7" s="50" t="s">
        <v>63</v>
      </c>
      <c r="E7" s="78"/>
      <c r="F7" s="50" t="s">
        <v>63</v>
      </c>
      <c r="G7" s="78"/>
      <c r="H7" s="50" t="s">
        <v>63</v>
      </c>
      <c r="I7" s="78"/>
      <c r="J7" s="50" t="s">
        <v>63</v>
      </c>
      <c r="K7" s="78"/>
      <c r="L7" s="50" t="s">
        <v>63</v>
      </c>
      <c r="M7" s="78"/>
      <c r="N7" s="78"/>
    </row>
    <row r="8" spans="1:14" ht="20.399999999999999" x14ac:dyDescent="0.3">
      <c r="A8" s="57"/>
      <c r="B8" s="2" t="s">
        <v>27</v>
      </c>
      <c r="C8" s="80">
        <v>0.25</v>
      </c>
      <c r="D8" s="81" t="s">
        <v>28</v>
      </c>
      <c r="E8" s="163">
        <v>1.52</v>
      </c>
      <c r="F8" s="1" t="s">
        <v>27</v>
      </c>
      <c r="G8" s="80">
        <v>0.25</v>
      </c>
      <c r="H8" s="2" t="s">
        <v>27</v>
      </c>
      <c r="I8" s="80">
        <v>0.25</v>
      </c>
      <c r="J8" s="2" t="s">
        <v>27</v>
      </c>
      <c r="K8" s="80">
        <v>0.25</v>
      </c>
      <c r="L8" s="82" t="s">
        <v>64</v>
      </c>
      <c r="M8" s="80">
        <v>0.25</v>
      </c>
      <c r="N8" s="80">
        <f>C8+E8+G8+I8+K8+M8</f>
        <v>2.77</v>
      </c>
    </row>
    <row r="9" spans="1:14" x14ac:dyDescent="0.3">
      <c r="A9" s="76"/>
      <c r="B9" s="76"/>
      <c r="C9" s="159"/>
      <c r="D9" s="76"/>
      <c r="E9" s="159"/>
      <c r="F9" s="76"/>
      <c r="G9" s="159"/>
      <c r="H9" s="76"/>
      <c r="I9" s="159"/>
      <c r="J9" s="76"/>
      <c r="K9" s="159"/>
      <c r="L9" s="76"/>
      <c r="M9" s="76"/>
      <c r="N9" s="159"/>
    </row>
    <row r="10" spans="1:14" x14ac:dyDescent="0.3">
      <c r="A10" s="87">
        <f>SUM(A3:A9)</f>
        <v>63.39</v>
      </c>
      <c r="B10" s="77"/>
      <c r="C10" s="161">
        <f>SUM(C3:C9)</f>
        <v>3.6100000000000003</v>
      </c>
      <c r="D10" s="77"/>
      <c r="E10" s="161">
        <f>SUM(E3:E9)</f>
        <v>3.3600000000000003</v>
      </c>
      <c r="F10" s="77"/>
      <c r="G10" s="161">
        <f>SUM(G3:G9)</f>
        <v>2.66</v>
      </c>
      <c r="H10" s="77"/>
      <c r="I10" s="161">
        <f>SUM(I3:I9)</f>
        <v>2.09</v>
      </c>
      <c r="J10" s="77"/>
      <c r="K10" s="161">
        <f>SUM(K3:K9)</f>
        <v>2.66</v>
      </c>
      <c r="L10" s="77"/>
      <c r="M10" s="77">
        <f>SUM(M4:M9)</f>
        <v>0.25</v>
      </c>
      <c r="N10" s="161">
        <f>SUM(N4:N9)</f>
        <v>14.63</v>
      </c>
    </row>
    <row r="11" spans="1:14" x14ac:dyDescent="0.3">
      <c r="A11" s="28"/>
      <c r="B11" s="3"/>
      <c r="C11" s="3" t="s">
        <v>9</v>
      </c>
      <c r="D11" s="28"/>
      <c r="E11" s="28"/>
      <c r="F11" s="29"/>
      <c r="G11" s="28"/>
      <c r="H11" s="28"/>
      <c r="I11" s="28"/>
      <c r="J11" s="63"/>
      <c r="K11" s="28"/>
      <c r="L11" s="28"/>
      <c r="M11" s="28"/>
      <c r="N11" s="28"/>
    </row>
    <row r="12" spans="1:14" x14ac:dyDescent="0.3">
      <c r="A12" s="28"/>
      <c r="B12" s="3"/>
      <c r="C12" s="3" t="s">
        <v>12</v>
      </c>
      <c r="D12" s="28"/>
      <c r="E12" s="67" t="s">
        <v>185</v>
      </c>
      <c r="F12" s="29"/>
      <c r="G12" s="28"/>
      <c r="H12" s="28" t="s">
        <v>45</v>
      </c>
      <c r="I12" s="28"/>
      <c r="J12" s="63"/>
      <c r="K12" s="65"/>
      <c r="L12" s="65"/>
      <c r="M12" s="65">
        <f>N10*4.33</f>
        <v>63.347900000000003</v>
      </c>
      <c r="N12" s="28"/>
    </row>
    <row r="13" spans="1:14" x14ac:dyDescent="0.3">
      <c r="A13" s="28"/>
      <c r="C13" s="28" t="s">
        <v>10</v>
      </c>
      <c r="D13" s="28"/>
      <c r="F13" s="222"/>
      <c r="G13" s="222"/>
      <c r="H13" s="222"/>
      <c r="I13" s="66"/>
      <c r="J13" s="28"/>
      <c r="K13" s="28"/>
      <c r="L13" s="28"/>
      <c r="M13" s="28"/>
      <c r="N13" s="28"/>
    </row>
    <row r="14" spans="1:14" x14ac:dyDescent="0.3">
      <c r="F14" t="s">
        <v>184</v>
      </c>
    </row>
  </sheetData>
  <mergeCells count="1">
    <mergeCell ref="F13:H13"/>
  </mergeCells>
  <pageMargins left="0" right="0" top="0" bottom="0" header="0" footer="0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sqref="A1:N17"/>
    </sheetView>
  </sheetViews>
  <sheetFormatPr baseColWidth="10" defaultRowHeight="14.4" x14ac:dyDescent="0.3"/>
  <cols>
    <col min="1" max="1" width="6" customWidth="1"/>
    <col min="2" max="2" width="18.109375" customWidth="1"/>
    <col min="3" max="3" width="5.5546875" customWidth="1"/>
    <col min="4" max="4" width="16.33203125" customWidth="1"/>
    <col min="5" max="5" width="5.6640625" customWidth="1"/>
    <col min="6" max="6" width="17.5546875" customWidth="1"/>
    <col min="7" max="7" width="5" customWidth="1"/>
    <col min="8" max="8" width="16.5546875" customWidth="1"/>
    <col min="9" max="9" width="5.6640625" customWidth="1"/>
    <col min="10" max="10" width="17.6640625" customWidth="1"/>
    <col min="11" max="11" width="5.6640625" customWidth="1"/>
    <col min="13" max="13" width="6.109375" customWidth="1"/>
    <col min="14" max="14" width="6.66406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06" t="s">
        <v>141</v>
      </c>
      <c r="C3" s="34"/>
      <c r="D3" s="206" t="s">
        <v>141</v>
      </c>
      <c r="E3" s="34"/>
      <c r="F3" s="206" t="s">
        <v>141</v>
      </c>
      <c r="G3" s="51"/>
      <c r="H3" s="206" t="s">
        <v>141</v>
      </c>
      <c r="I3" s="182"/>
      <c r="J3" s="206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ht="17.25" customHeight="1" x14ac:dyDescent="0.3">
      <c r="A5" s="165"/>
      <c r="B5" s="97" t="s">
        <v>125</v>
      </c>
      <c r="C5" s="56"/>
      <c r="D5" s="97"/>
      <c r="E5" s="50"/>
      <c r="F5" s="97" t="s">
        <v>125</v>
      </c>
      <c r="G5" s="90"/>
      <c r="H5" s="97"/>
      <c r="I5" s="56"/>
      <c r="J5" s="97" t="s">
        <v>125</v>
      </c>
      <c r="K5" s="90"/>
      <c r="L5" s="50"/>
      <c r="M5" s="56"/>
      <c r="N5" s="56"/>
    </row>
    <row r="6" spans="1:14" x14ac:dyDescent="0.3">
      <c r="A6" s="168">
        <v>11.39</v>
      </c>
      <c r="B6" s="1" t="s">
        <v>28</v>
      </c>
      <c r="C6" s="2">
        <v>1.51</v>
      </c>
      <c r="D6" s="1"/>
      <c r="E6" s="1"/>
      <c r="F6" s="1" t="s">
        <v>27</v>
      </c>
      <c r="G6" s="10">
        <v>0.56000000000000005</v>
      </c>
      <c r="H6" s="1"/>
      <c r="I6" s="2"/>
      <c r="J6" s="1" t="s">
        <v>27</v>
      </c>
      <c r="K6" s="10">
        <v>0.56000000000000005</v>
      </c>
      <c r="L6" s="1"/>
      <c r="M6" s="2"/>
      <c r="N6" s="2">
        <f>C6+E6+G6+I6+K6+M6</f>
        <v>2.6300000000000003</v>
      </c>
    </row>
    <row r="7" spans="1:14" ht="12" customHeight="1" x14ac:dyDescent="0.3">
      <c r="A7" s="78"/>
      <c r="B7" s="103" t="s">
        <v>177</v>
      </c>
      <c r="C7" s="78"/>
      <c r="D7" s="103"/>
      <c r="E7" s="78"/>
      <c r="F7" s="103" t="s">
        <v>177</v>
      </c>
      <c r="G7" s="78"/>
      <c r="H7" s="103"/>
      <c r="I7" s="78"/>
      <c r="J7" s="103" t="s">
        <v>177</v>
      </c>
      <c r="K7" s="78"/>
      <c r="L7" s="103"/>
      <c r="M7" s="78"/>
      <c r="N7" s="78"/>
    </row>
    <row r="8" spans="1:14" ht="12.75" customHeight="1" x14ac:dyDescent="0.3">
      <c r="A8" s="80">
        <v>14.81</v>
      </c>
      <c r="B8" s="1" t="s">
        <v>178</v>
      </c>
      <c r="C8" s="80">
        <v>0.33</v>
      </c>
      <c r="D8" s="2"/>
      <c r="E8" s="105"/>
      <c r="F8" s="1" t="s">
        <v>178</v>
      </c>
      <c r="G8" s="80">
        <v>0.33</v>
      </c>
      <c r="H8" s="1"/>
      <c r="I8" s="80"/>
      <c r="J8" s="1" t="s">
        <v>179</v>
      </c>
      <c r="K8" s="80">
        <v>2.76</v>
      </c>
      <c r="L8" s="2"/>
      <c r="M8" s="80"/>
      <c r="N8" s="80">
        <f>C8+E8+G8+I8+K8+M8</f>
        <v>3.42</v>
      </c>
    </row>
    <row r="9" spans="1:14" x14ac:dyDescent="0.3">
      <c r="A9" s="78"/>
      <c r="B9" s="55" t="s">
        <v>180</v>
      </c>
      <c r="C9" s="78"/>
      <c r="D9" s="55" t="s">
        <v>180</v>
      </c>
      <c r="E9" s="78"/>
      <c r="F9" s="55" t="s">
        <v>180</v>
      </c>
      <c r="G9" s="78"/>
      <c r="H9" s="55" t="s">
        <v>180</v>
      </c>
      <c r="I9" s="78"/>
      <c r="J9" s="55" t="s">
        <v>180</v>
      </c>
      <c r="K9" s="78"/>
      <c r="L9" s="55" t="s">
        <v>180</v>
      </c>
      <c r="M9" s="78"/>
      <c r="N9" s="78"/>
    </row>
    <row r="10" spans="1:14" ht="21.75" customHeight="1" x14ac:dyDescent="0.3">
      <c r="A10" s="80">
        <v>14</v>
      </c>
      <c r="B10" s="1" t="s">
        <v>110</v>
      </c>
      <c r="C10" s="80">
        <v>1.23</v>
      </c>
      <c r="D10" s="1" t="s">
        <v>40</v>
      </c>
      <c r="E10" s="105">
        <v>0.4</v>
      </c>
      <c r="F10" s="1" t="s">
        <v>40</v>
      </c>
      <c r="G10" s="105">
        <v>0.4</v>
      </c>
      <c r="H10" s="1" t="s">
        <v>40</v>
      </c>
      <c r="I10" s="105">
        <v>0.4</v>
      </c>
      <c r="J10" s="82" t="s">
        <v>181</v>
      </c>
      <c r="K10" s="105">
        <v>0.4</v>
      </c>
      <c r="L10" s="1" t="s">
        <v>40</v>
      </c>
      <c r="M10" s="105">
        <v>0.4</v>
      </c>
      <c r="N10" s="80">
        <v>3.23</v>
      </c>
    </row>
    <row r="11" spans="1:14" x14ac:dyDescent="0.3">
      <c r="A11" s="76"/>
      <c r="B11" s="76"/>
      <c r="C11" s="159"/>
      <c r="D11" s="76"/>
      <c r="E11" s="159"/>
      <c r="F11" s="76"/>
      <c r="G11" s="159"/>
      <c r="H11" s="76"/>
      <c r="I11" s="159"/>
      <c r="J11" s="76"/>
      <c r="K11" s="159"/>
      <c r="L11" s="76"/>
      <c r="M11" s="76"/>
      <c r="N11" s="159"/>
    </row>
    <row r="12" spans="1:14" x14ac:dyDescent="0.3">
      <c r="A12" s="87">
        <f>SUM(A3:A11)</f>
        <v>80.2</v>
      </c>
      <c r="B12" s="77"/>
      <c r="C12" s="161">
        <f>SUM(C3:C11)</f>
        <v>4.92</v>
      </c>
      <c r="D12" s="77"/>
      <c r="E12" s="161">
        <f>SUM(E3:E11)</f>
        <v>2.2400000000000002</v>
      </c>
      <c r="F12" s="77"/>
      <c r="G12" s="161">
        <f>SUM(G3:G11)</f>
        <v>3.14</v>
      </c>
      <c r="H12" s="77"/>
      <c r="I12" s="161">
        <f>SUM(I3:I11)</f>
        <v>2.2400000000000002</v>
      </c>
      <c r="J12" s="77"/>
      <c r="K12" s="161">
        <f>SUM(K3:K11)</f>
        <v>5.57</v>
      </c>
      <c r="L12" s="77"/>
      <c r="M12" s="77">
        <f>SUM(M4:M11)</f>
        <v>0.4</v>
      </c>
      <c r="N12" s="161">
        <f>SUM(N4:N11)</f>
        <v>18.510000000000002</v>
      </c>
    </row>
    <row r="13" spans="1:14" x14ac:dyDescent="0.3">
      <c r="A13" s="28"/>
      <c r="B13" s="3"/>
      <c r="C13" s="3" t="s">
        <v>9</v>
      </c>
      <c r="D13" s="28"/>
      <c r="E13" s="28"/>
      <c r="F13" s="29"/>
      <c r="G13" s="28"/>
      <c r="H13" s="28"/>
      <c r="I13" s="28"/>
      <c r="J13" s="63"/>
      <c r="K13" s="28"/>
      <c r="L13" s="28"/>
      <c r="M13" s="28"/>
      <c r="N13" s="28"/>
    </row>
    <row r="14" spans="1:14" x14ac:dyDescent="0.3">
      <c r="A14" s="28"/>
      <c r="B14" s="3"/>
      <c r="C14" s="3" t="s">
        <v>12</v>
      </c>
      <c r="D14" s="28"/>
      <c r="E14" s="67" t="s">
        <v>182</v>
      </c>
      <c r="F14" s="29"/>
      <c r="G14" s="28"/>
      <c r="H14" s="28" t="s">
        <v>45</v>
      </c>
      <c r="I14" s="28"/>
      <c r="J14" s="63"/>
      <c r="K14" s="65"/>
      <c r="L14" s="65"/>
      <c r="M14" s="65">
        <f>N12*4.33</f>
        <v>80.148300000000006</v>
      </c>
      <c r="N14" s="28"/>
    </row>
    <row r="15" spans="1:14" x14ac:dyDescent="0.3">
      <c r="A15" s="28"/>
      <c r="C15" s="28" t="s">
        <v>10</v>
      </c>
      <c r="D15" s="28"/>
      <c r="F15" s="222"/>
      <c r="G15" s="222"/>
      <c r="H15" s="222"/>
      <c r="I15" s="66"/>
      <c r="J15" s="28"/>
      <c r="K15" s="28"/>
      <c r="L15" s="28"/>
      <c r="M15" s="28"/>
      <c r="N15" s="28"/>
    </row>
    <row r="16" spans="1:14" x14ac:dyDescent="0.3">
      <c r="F16" t="s">
        <v>183</v>
      </c>
    </row>
  </sheetData>
  <mergeCells count="1">
    <mergeCell ref="F15:H15"/>
  </mergeCells>
  <pageMargins left="0" right="0" top="0" bottom="0" header="0" footer="0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opLeftCell="A5" workbookViewId="0">
      <selection sqref="A1:N23"/>
    </sheetView>
  </sheetViews>
  <sheetFormatPr baseColWidth="10" defaultRowHeight="14.4" x14ac:dyDescent="0.3"/>
  <cols>
    <col min="1" max="1" width="7" customWidth="1"/>
    <col min="2" max="2" width="16.109375" customWidth="1"/>
    <col min="3" max="3" width="5" customWidth="1"/>
    <col min="4" max="4" width="17.6640625" customWidth="1"/>
    <col min="5" max="5" width="5.109375" customWidth="1"/>
    <col min="6" max="6" width="16.88671875" customWidth="1"/>
    <col min="7" max="7" width="5" customWidth="1"/>
    <col min="8" max="8" width="15.33203125" customWidth="1"/>
    <col min="9" max="9" width="5.5546875" customWidth="1"/>
    <col min="10" max="10" width="16.6640625" customWidth="1"/>
    <col min="11" max="11" width="5" customWidth="1"/>
    <col min="12" max="12" width="3.44140625" customWidth="1"/>
    <col min="13" max="13" width="4.5546875" customWidth="1"/>
    <col min="14" max="14" width="6.44140625" customWidth="1"/>
  </cols>
  <sheetData>
    <row r="1" spans="1:14" x14ac:dyDescent="0.3">
      <c r="B1" s="3" t="s">
        <v>18</v>
      </c>
      <c r="F1" s="75"/>
    </row>
    <row r="2" spans="1:14" x14ac:dyDescent="0.3">
      <c r="A2" s="30" t="s">
        <v>24</v>
      </c>
      <c r="B2" s="4" t="s">
        <v>0</v>
      </c>
      <c r="C2" s="30" t="s">
        <v>1</v>
      </c>
      <c r="D2" s="30" t="s">
        <v>2</v>
      </c>
      <c r="E2" s="30" t="s">
        <v>3</v>
      </c>
      <c r="F2" s="31" t="s">
        <v>4</v>
      </c>
      <c r="G2" s="30" t="s">
        <v>3</v>
      </c>
      <c r="H2" s="30" t="s">
        <v>5</v>
      </c>
      <c r="I2" s="30" t="s">
        <v>3</v>
      </c>
      <c r="J2" s="30" t="s">
        <v>6</v>
      </c>
      <c r="K2" s="30" t="s">
        <v>3</v>
      </c>
      <c r="L2" s="30" t="s">
        <v>59</v>
      </c>
      <c r="M2" s="30"/>
      <c r="N2" s="30" t="s">
        <v>8</v>
      </c>
    </row>
    <row r="3" spans="1:14" ht="24.6" x14ac:dyDescent="0.3">
      <c r="A3" s="32"/>
      <c r="B3" s="205" t="s">
        <v>141</v>
      </c>
      <c r="C3" s="34"/>
      <c r="D3" s="205" t="s">
        <v>141</v>
      </c>
      <c r="E3" s="34"/>
      <c r="F3" s="205" t="s">
        <v>141</v>
      </c>
      <c r="G3" s="51"/>
      <c r="H3" s="205" t="s">
        <v>141</v>
      </c>
      <c r="I3" s="182"/>
      <c r="J3" s="205" t="s">
        <v>141</v>
      </c>
      <c r="K3" s="34"/>
      <c r="L3" s="175"/>
      <c r="M3" s="34"/>
      <c r="N3" s="51"/>
    </row>
    <row r="4" spans="1:14" ht="24.6" x14ac:dyDescent="0.3">
      <c r="A4" s="36">
        <v>40</v>
      </c>
      <c r="B4" s="70" t="s">
        <v>142</v>
      </c>
      <c r="C4" s="37">
        <v>1.85</v>
      </c>
      <c r="D4" s="183" t="s">
        <v>143</v>
      </c>
      <c r="E4" s="38">
        <v>1.84</v>
      </c>
      <c r="F4" s="183" t="s">
        <v>142</v>
      </c>
      <c r="G4" s="52">
        <v>1.85</v>
      </c>
      <c r="H4" s="183" t="s">
        <v>143</v>
      </c>
      <c r="I4" s="52">
        <v>1.84</v>
      </c>
      <c r="J4" s="183" t="s">
        <v>142</v>
      </c>
      <c r="K4" s="37">
        <v>1.85</v>
      </c>
      <c r="L4" s="37"/>
      <c r="M4" s="37"/>
      <c r="N4" s="52">
        <f>C4+E4+G4+I4+K4+M4</f>
        <v>9.23</v>
      </c>
    </row>
    <row r="5" spans="1:14" ht="24.6" x14ac:dyDescent="0.3">
      <c r="A5" s="32"/>
      <c r="B5" s="102" t="s">
        <v>101</v>
      </c>
      <c r="C5" s="34"/>
      <c r="D5" s="102" t="s">
        <v>101</v>
      </c>
      <c r="E5" s="34"/>
      <c r="F5" s="102" t="s">
        <v>101</v>
      </c>
      <c r="G5" s="34"/>
      <c r="H5" s="102" t="s">
        <v>101</v>
      </c>
      <c r="I5" s="34"/>
      <c r="J5" s="102" t="s">
        <v>101</v>
      </c>
      <c r="K5" s="34"/>
      <c r="L5" s="34"/>
      <c r="M5" s="40"/>
      <c r="N5" s="84"/>
    </row>
    <row r="6" spans="1:14" x14ac:dyDescent="0.3">
      <c r="A6" s="36">
        <v>36</v>
      </c>
      <c r="B6" s="39"/>
      <c r="C6" s="37">
        <v>1.6</v>
      </c>
      <c r="D6" s="37"/>
      <c r="E6" s="38">
        <v>1.6</v>
      </c>
      <c r="F6" s="39"/>
      <c r="G6" s="37">
        <v>1.7</v>
      </c>
      <c r="H6" s="39"/>
      <c r="I6" s="37">
        <v>1.61</v>
      </c>
      <c r="J6" s="39"/>
      <c r="K6" s="37">
        <v>1.8</v>
      </c>
      <c r="L6" s="144"/>
      <c r="M6" s="40"/>
      <c r="N6" s="52">
        <f>C6+E6+G6+I6+K6+M6</f>
        <v>8.31</v>
      </c>
    </row>
    <row r="7" spans="1:14" x14ac:dyDescent="0.3">
      <c r="A7" s="165"/>
      <c r="B7" s="97" t="s">
        <v>125</v>
      </c>
      <c r="C7" s="56"/>
      <c r="D7" s="97"/>
      <c r="E7" s="50"/>
      <c r="F7" s="97" t="s">
        <v>125</v>
      </c>
      <c r="G7" s="90"/>
      <c r="H7" s="97"/>
      <c r="I7" s="56"/>
      <c r="J7" s="97" t="s">
        <v>125</v>
      </c>
      <c r="K7" s="90"/>
      <c r="L7" s="50"/>
      <c r="M7" s="56"/>
      <c r="N7" s="56"/>
    </row>
    <row r="8" spans="1:14" x14ac:dyDescent="0.3">
      <c r="A8" s="168">
        <v>11.39</v>
      </c>
      <c r="B8" s="1" t="s">
        <v>28</v>
      </c>
      <c r="C8" s="2">
        <v>1.51</v>
      </c>
      <c r="D8" s="1"/>
      <c r="E8" s="1"/>
      <c r="F8" s="1" t="s">
        <v>27</v>
      </c>
      <c r="G8" s="10">
        <v>0.56000000000000005</v>
      </c>
      <c r="H8" s="1"/>
      <c r="I8" s="2"/>
      <c r="J8" s="1" t="s">
        <v>27</v>
      </c>
      <c r="K8" s="10">
        <v>0.56000000000000005</v>
      </c>
      <c r="L8" s="1"/>
      <c r="M8" s="2"/>
      <c r="N8" s="2">
        <f>C8+E8+G8+I8+K8+M8</f>
        <v>2.6300000000000003</v>
      </c>
    </row>
    <row r="9" spans="1:14" x14ac:dyDescent="0.3">
      <c r="A9" s="32"/>
      <c r="B9" s="50" t="s">
        <v>41</v>
      </c>
      <c r="C9" s="51"/>
      <c r="D9" s="35" t="s">
        <v>41</v>
      </c>
      <c r="E9" s="51"/>
      <c r="F9" s="35" t="s">
        <v>41</v>
      </c>
      <c r="G9" s="51"/>
      <c r="H9" s="35" t="s">
        <v>41</v>
      </c>
      <c r="I9" s="51"/>
      <c r="J9" s="35" t="s">
        <v>41</v>
      </c>
      <c r="K9" s="34"/>
      <c r="L9" s="35"/>
      <c r="M9" s="35"/>
      <c r="N9" s="34"/>
    </row>
    <row r="10" spans="1:14" x14ac:dyDescent="0.3">
      <c r="A10" s="36">
        <v>10</v>
      </c>
      <c r="B10" s="1" t="s">
        <v>27</v>
      </c>
      <c r="C10" s="52">
        <v>0.33</v>
      </c>
      <c r="D10" s="39" t="s">
        <v>27</v>
      </c>
      <c r="E10" s="53">
        <v>0.33</v>
      </c>
      <c r="F10" s="39" t="s">
        <v>27</v>
      </c>
      <c r="G10" s="52">
        <v>0.33</v>
      </c>
      <c r="H10" s="39" t="s">
        <v>27</v>
      </c>
      <c r="I10" s="52">
        <v>0.33</v>
      </c>
      <c r="J10" s="37" t="s">
        <v>28</v>
      </c>
      <c r="K10" s="37">
        <v>0.99</v>
      </c>
      <c r="L10" s="37"/>
      <c r="M10" s="37"/>
      <c r="N10" s="37">
        <f>C10+E10+G10+I10+K10</f>
        <v>2.31</v>
      </c>
    </row>
    <row r="11" spans="1:14" x14ac:dyDescent="0.3">
      <c r="A11" s="32"/>
      <c r="B11" s="41" t="s">
        <v>29</v>
      </c>
      <c r="C11" s="33"/>
      <c r="D11" s="41"/>
      <c r="E11" s="33"/>
      <c r="F11" s="33" t="s">
        <v>29</v>
      </c>
      <c r="G11" s="33"/>
      <c r="H11" s="41"/>
      <c r="I11" s="33"/>
      <c r="J11" s="41" t="s">
        <v>30</v>
      </c>
      <c r="K11" s="33"/>
      <c r="L11" s="41"/>
      <c r="M11" s="33"/>
      <c r="N11" s="33"/>
    </row>
    <row r="12" spans="1:14" x14ac:dyDescent="0.3">
      <c r="A12" s="36">
        <v>6</v>
      </c>
      <c r="B12" s="42" t="s">
        <v>31</v>
      </c>
      <c r="C12" s="42">
        <v>0.88</v>
      </c>
      <c r="D12" s="42"/>
      <c r="E12" s="43"/>
      <c r="F12" s="42" t="s">
        <v>27</v>
      </c>
      <c r="G12" s="42">
        <v>0.25</v>
      </c>
      <c r="H12" s="42"/>
      <c r="I12" s="42"/>
      <c r="J12" s="42" t="s">
        <v>27</v>
      </c>
      <c r="K12" s="42">
        <v>0.25</v>
      </c>
      <c r="L12" s="42"/>
      <c r="M12" s="42"/>
      <c r="N12" s="42">
        <f>C12+E12+G12+I12+K12+M12</f>
        <v>1.38</v>
      </c>
    </row>
    <row r="13" spans="1:14" x14ac:dyDescent="0.3">
      <c r="A13" s="32"/>
      <c r="B13" s="41" t="s">
        <v>32</v>
      </c>
      <c r="C13" s="33"/>
      <c r="D13" s="41"/>
      <c r="E13" s="33"/>
      <c r="F13" s="41" t="s">
        <v>32</v>
      </c>
      <c r="G13" s="33"/>
      <c r="H13" s="41"/>
      <c r="I13" s="33"/>
      <c r="J13" s="41" t="s">
        <v>32</v>
      </c>
      <c r="K13" s="33"/>
      <c r="L13" s="33"/>
      <c r="M13" s="33"/>
      <c r="N13" s="33"/>
    </row>
    <row r="14" spans="1:14" x14ac:dyDescent="0.3">
      <c r="A14" s="36">
        <v>6</v>
      </c>
      <c r="B14" s="42" t="s">
        <v>27</v>
      </c>
      <c r="C14" s="42">
        <v>0.25</v>
      </c>
      <c r="D14" s="42"/>
      <c r="E14" s="43"/>
      <c r="F14" s="42" t="s">
        <v>31</v>
      </c>
      <c r="G14" s="42">
        <v>0.88</v>
      </c>
      <c r="H14" s="42"/>
      <c r="I14" s="42"/>
      <c r="J14" s="42" t="s">
        <v>27</v>
      </c>
      <c r="K14" s="42">
        <v>0.25</v>
      </c>
      <c r="L14" s="42"/>
      <c r="M14" s="42"/>
      <c r="N14" s="42">
        <f>C14+E14+G14+I14+K14+M14</f>
        <v>1.38</v>
      </c>
    </row>
    <row r="15" spans="1:14" ht="24" x14ac:dyDescent="0.3">
      <c r="A15" s="32"/>
      <c r="B15" s="33" t="s">
        <v>25</v>
      </c>
      <c r="C15" s="34"/>
      <c r="D15" s="33" t="s">
        <v>25</v>
      </c>
      <c r="E15" s="35"/>
      <c r="F15" s="35" t="s">
        <v>26</v>
      </c>
      <c r="G15" s="34"/>
      <c r="H15" s="33" t="s">
        <v>25</v>
      </c>
      <c r="I15" s="34"/>
      <c r="J15" s="33" t="s">
        <v>26</v>
      </c>
      <c r="K15" s="34"/>
      <c r="L15" s="34"/>
      <c r="M15" s="34"/>
      <c r="N15" s="34"/>
    </row>
    <row r="16" spans="1:14" x14ac:dyDescent="0.3">
      <c r="A16" s="36">
        <v>12</v>
      </c>
      <c r="B16" s="37" t="s">
        <v>27</v>
      </c>
      <c r="C16" s="37">
        <v>0.26</v>
      </c>
      <c r="D16" s="37" t="s">
        <v>28</v>
      </c>
      <c r="E16" s="38">
        <v>1</v>
      </c>
      <c r="F16" s="39" t="s">
        <v>27</v>
      </c>
      <c r="G16" s="37">
        <v>0.26</v>
      </c>
      <c r="H16" s="39" t="s">
        <v>27</v>
      </c>
      <c r="I16" s="37">
        <v>0.26</v>
      </c>
      <c r="J16" s="37" t="s">
        <v>28</v>
      </c>
      <c r="K16" s="37">
        <v>1</v>
      </c>
      <c r="L16" s="37"/>
      <c r="M16" s="37"/>
      <c r="N16" s="40">
        <f>M16+K16+I16+G16+E16+C16</f>
        <v>2.7800000000000002</v>
      </c>
    </row>
    <row r="17" spans="1:14" x14ac:dyDescent="0.3">
      <c r="A17" s="54"/>
      <c r="B17" s="55"/>
      <c r="C17" s="56"/>
      <c r="D17" s="55" t="s">
        <v>43</v>
      </c>
      <c r="E17" s="56"/>
      <c r="F17" s="55"/>
      <c r="G17" s="56"/>
      <c r="H17" s="55"/>
      <c r="I17" s="56"/>
      <c r="J17" s="55" t="s">
        <v>43</v>
      </c>
      <c r="K17" s="56"/>
      <c r="L17" s="55"/>
      <c r="M17" s="56"/>
      <c r="N17" s="56"/>
    </row>
    <row r="18" spans="1:14" x14ac:dyDescent="0.3">
      <c r="A18" s="57">
        <v>9</v>
      </c>
      <c r="B18" s="1"/>
      <c r="C18" s="2"/>
      <c r="D18" s="2" t="s">
        <v>28</v>
      </c>
      <c r="E18" s="58">
        <v>1.04</v>
      </c>
      <c r="F18" s="1"/>
      <c r="G18" s="2"/>
      <c r="H18" s="1"/>
      <c r="I18" s="2"/>
      <c r="J18" s="2" t="s">
        <v>28</v>
      </c>
      <c r="K18" s="2">
        <v>1.03</v>
      </c>
      <c r="L18" s="2"/>
      <c r="M18" s="2"/>
      <c r="N18" s="37">
        <f>C18+E18+G18+I18+K18</f>
        <v>2.0700000000000003</v>
      </c>
    </row>
    <row r="19" spans="1:14" ht="14.25" customHeight="1" x14ac:dyDescent="0.3">
      <c r="A19" s="76"/>
      <c r="B19" s="76"/>
      <c r="C19" s="159"/>
      <c r="D19" s="76"/>
      <c r="E19" s="159"/>
      <c r="F19" s="76"/>
      <c r="G19" s="159"/>
      <c r="H19" s="76"/>
      <c r="I19" s="159"/>
      <c r="J19" s="76"/>
      <c r="K19" s="159"/>
      <c r="L19" s="76"/>
      <c r="M19" s="76"/>
      <c r="N19" s="159"/>
    </row>
    <row r="20" spans="1:14" x14ac:dyDescent="0.3">
      <c r="A20" s="87">
        <f>SUM(A3:A19)</f>
        <v>130.38999999999999</v>
      </c>
      <c r="B20" s="77"/>
      <c r="C20" s="161">
        <f>SUM(C3:C19)</f>
        <v>6.68</v>
      </c>
      <c r="D20" s="77"/>
      <c r="E20" s="161">
        <f>SUM(E3:E19)</f>
        <v>5.8100000000000005</v>
      </c>
      <c r="F20" s="77"/>
      <c r="G20" s="161">
        <f>SUM(G3:G19)</f>
        <v>5.8299999999999992</v>
      </c>
      <c r="H20" s="77"/>
      <c r="I20" s="161">
        <f>SUM(I3:I19)</f>
        <v>4.04</v>
      </c>
      <c r="J20" s="77"/>
      <c r="K20" s="161">
        <f>SUM(K4:K19)</f>
        <v>7.7300000000000013</v>
      </c>
      <c r="L20" s="77"/>
      <c r="M20" s="77">
        <f>SUM(M4:M19)</f>
        <v>0</v>
      </c>
      <c r="N20" s="161">
        <f>SUM(N4:N19)</f>
        <v>30.089999999999996</v>
      </c>
    </row>
    <row r="21" spans="1:14" x14ac:dyDescent="0.3">
      <c r="A21" s="28"/>
      <c r="B21" s="3"/>
      <c r="C21" s="3" t="s">
        <v>9</v>
      </c>
      <c r="D21" s="28"/>
      <c r="E21" s="28"/>
      <c r="F21" s="29"/>
      <c r="G21" s="28"/>
      <c r="H21" s="28"/>
      <c r="I21" s="28"/>
      <c r="J21" s="63"/>
      <c r="K21" s="28"/>
      <c r="L21" s="28"/>
      <c r="M21" s="28"/>
      <c r="N21" s="28"/>
    </row>
    <row r="22" spans="1:14" x14ac:dyDescent="0.3">
      <c r="A22" s="28"/>
      <c r="B22" s="3"/>
      <c r="C22" s="3" t="s">
        <v>12</v>
      </c>
      <c r="D22" s="28"/>
      <c r="E22" s="67" t="s">
        <v>176</v>
      </c>
      <c r="F22" s="29"/>
      <c r="G22" s="28"/>
      <c r="H22" s="28" t="s">
        <v>45</v>
      </c>
      <c r="I22" s="28"/>
      <c r="J22" s="63"/>
      <c r="L22" s="65"/>
      <c r="N22" s="28"/>
    </row>
    <row r="23" spans="1:14" x14ac:dyDescent="0.3">
      <c r="A23" s="28"/>
      <c r="C23" s="28" t="s">
        <v>10</v>
      </c>
      <c r="D23" s="28"/>
      <c r="F23" s="222"/>
      <c r="G23" s="222"/>
      <c r="H23" s="222"/>
      <c r="I23" s="66"/>
      <c r="J23" s="65">
        <f>N20*4.33</f>
        <v>130.28969999999998</v>
      </c>
      <c r="K23" s="28"/>
      <c r="L23" s="28"/>
      <c r="M23" s="28"/>
      <c r="N23" s="28"/>
    </row>
  </sheetData>
  <mergeCells count="1">
    <mergeCell ref="F23:H23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47</vt:i4>
      </vt:variant>
      <vt:variant>
        <vt:lpstr>Rangos con nombre</vt:lpstr>
      </vt:variant>
      <vt:variant>
        <vt:i4>7</vt:i4>
      </vt:variant>
    </vt:vector>
  </HeadingPairs>
  <TitlesOfParts>
    <vt:vector size="54" baseType="lpstr">
      <vt:lpstr>SU PLANNING 16,01,2023</vt:lpstr>
      <vt:lpstr>SU PLANNING 01,12,2022</vt:lpstr>
      <vt:lpstr>su planning 16,09,2022</vt:lpstr>
      <vt:lpstr>SU PLANNING 01,08,2022</vt:lpstr>
      <vt:lpstr>SU PLANNING 15,07,2022</vt:lpstr>
      <vt:lpstr>SU PLANNING 01,10,2021</vt:lpstr>
      <vt:lpstr>SU PLANNING 16,09,2021</vt:lpstr>
      <vt:lpstr>SU PLANNING 01,09,21</vt:lpstr>
      <vt:lpstr>SU PLANNING 17,08,2021</vt:lpstr>
      <vt:lpstr>SU PLANNING 01,08,21</vt:lpstr>
      <vt:lpstr>SU PLANNING 20,07021</vt:lpstr>
      <vt:lpstr>SU PLANNING 16,07,2021</vt:lpstr>
      <vt:lpstr>SU PLANNING 01,07,2021</vt:lpstr>
      <vt:lpstr>SU PLANNING 16,06,2021</vt:lpstr>
      <vt:lpstr>SU PLANNING 11,06,2021</vt:lpstr>
      <vt:lpstr>SU PLANNING 01,06,2021</vt:lpstr>
      <vt:lpstr>SU PLANNING 17,05,2021</vt:lpstr>
      <vt:lpstr>SU PLANNING 13,05,2021</vt:lpstr>
      <vt:lpstr>SU PLANNING 03,05,2021</vt:lpstr>
      <vt:lpstr>SU PLANNING 16,04,2021</vt:lpstr>
      <vt:lpstr>SU PLANNING 01,04,2021</vt:lpstr>
      <vt:lpstr>SUPLANNING 26,03,2021</vt:lpstr>
      <vt:lpstr>SU PLANNING 24,03,2021</vt:lpstr>
      <vt:lpstr>SU PLANNING 22,03,2021</vt:lpstr>
      <vt:lpstr>SU PLANNING 18,03,2021</vt:lpstr>
      <vt:lpstr>SU PLANNING 11,03,2021</vt:lpstr>
      <vt:lpstr>su planning 10,03,2021</vt:lpstr>
      <vt:lpstr>su planning 01,03,2021</vt:lpstr>
      <vt:lpstr>SU PLANNING 16,02,2021</vt:lpstr>
      <vt:lpstr>SU PLANNING 01,02,2021</vt:lpstr>
      <vt:lpstr>SU PLANNING 11,01,2021</vt:lpstr>
      <vt:lpstr>SU PLANNING 04,12,2020 </vt:lpstr>
      <vt:lpstr>SU PLANNING 01,01,2021</vt:lpstr>
      <vt:lpstr>SU PLANNING 17,12,2020</vt:lpstr>
      <vt:lpstr>SU PLANNING 16,12,2020</vt:lpstr>
      <vt:lpstr>SU PLANNING 01,12,2020</vt:lpstr>
      <vt:lpstr>SU PLANNING 18,11,2020</vt:lpstr>
      <vt:lpstr>SU PLANNING 16,11,2020</vt:lpstr>
      <vt:lpstr>SU PLANNING 09,11,2020</vt:lpstr>
      <vt:lpstr>SU PLANNING 01,11,2020</vt:lpstr>
      <vt:lpstr>SU PLANNING 16,10,2020</vt:lpstr>
      <vt:lpstr>SU PLANNING 01,10,2020</vt:lpstr>
      <vt:lpstr>SU PLANNING 01,09,2020</vt:lpstr>
      <vt:lpstr>SU PLANNING 17,08,2020</vt:lpstr>
      <vt:lpstr>CUBRE A mimo 31,07,2020</vt:lpstr>
      <vt:lpstr>CUBRE A LOLA 01,07,2020</vt:lpstr>
      <vt:lpstr>LIMPIEZAS</vt:lpstr>
      <vt:lpstr>'SU PLANNING 01,08,2022'!Área_de_impresión</vt:lpstr>
      <vt:lpstr>'SU PLANNING 01,11,2020'!Área_de_impresión</vt:lpstr>
      <vt:lpstr>'SU PLANNING 01,12,2022'!Área_de_impresión</vt:lpstr>
      <vt:lpstr>'SU PLANNING 09,11,2020'!Área_de_impresión</vt:lpstr>
      <vt:lpstr>'SU PLANNING 16,01,2023'!Área_de_impresión</vt:lpstr>
      <vt:lpstr>'SU PLANNING 16,11,2020'!Área_de_impresión</vt:lpstr>
      <vt:lpstr>'SU PLANNING 18,11,2020'!Área_de_impresión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2023-01-22T19:46:14Z</dcterms:modified>
</cp:coreProperties>
</file>