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1,04,2023" sheetId="49" r:id="rId1"/>
    <sheet name="SU PLANNING 01,12,2022" sheetId="48" r:id="rId2"/>
    <sheet name="SU PLANNING 16,11,2022" sheetId="47" r:id="rId3"/>
    <sheet name="SU PLANNING 31,08,2022" sheetId="46" r:id="rId4"/>
    <sheet name="SU PLANNING 22,08,2022" sheetId="45" r:id="rId5"/>
    <sheet name="SU PLANNING 16,08,2022" sheetId="44" r:id="rId6"/>
    <sheet name="su Planning 08,08,2022" sheetId="43" r:id="rId7"/>
    <sheet name="SU PLANNING 01,06,2022" sheetId="42" r:id="rId8"/>
    <sheet name="SU PLANNING 06,04,2022" sheetId="41" r:id="rId9"/>
    <sheet name="SU PLANNING 28,03,2022" sheetId="40" r:id="rId10"/>
    <sheet name="SU PLANNING 22,03,22" sheetId="39" r:id="rId11"/>
    <sheet name="SU PLANNING 01,02,2022" sheetId="38" r:id="rId12"/>
    <sheet name="SU PLANNING 18,01,2022" sheetId="37" r:id="rId13"/>
    <sheet name="SU PLANNING 10,01,2022" sheetId="36" r:id="rId14"/>
    <sheet name="SU PLANNING 03,01,2022" sheetId="35" r:id="rId15"/>
    <sheet name="SU PLANNING 16,09,2021" sheetId="34" r:id="rId16"/>
    <sheet name="SU PLANNING 06,09,2021" sheetId="33" r:id="rId17"/>
    <sheet name="SU PLANNING 01,09,2021" sheetId="32" r:id="rId18"/>
    <sheet name="SU PLANNING 27,08,2021" sheetId="31" r:id="rId19"/>
    <sheet name="SU PLANNING 17,08,2021" sheetId="29" r:id="rId20"/>
    <sheet name="SU PLANNING 06,08,2021" sheetId="30" r:id="rId21"/>
    <sheet name="SU PLANNING 16,06,21" sheetId="28" r:id="rId22"/>
    <sheet name="SU PLANNING 01,06,2021" sheetId="26" r:id="rId23"/>
    <sheet name="SU  PLANNING 09,11,2020" sheetId="25" r:id="rId24"/>
    <sheet name="su planning 17,09,2020" sheetId="24" r:id="rId25"/>
    <sheet name="SU PLANNING 01,08,2020" sheetId="23" r:id="rId26"/>
    <sheet name="SUPLANNING 09,06,2020" sheetId="22" r:id="rId27"/>
    <sheet name="SU PLANNING 04,06,2020" sheetId="21" r:id="rId28"/>
    <sheet name="RECUPERA.PARCIAL ERTE 08,05,20" sheetId="20" r:id="rId29"/>
    <sheet name="SU PLANNING 17,03,20" sheetId="19" r:id="rId30"/>
    <sheet name="cubre a REME 25 Y 26,02,2020" sheetId="17" r:id="rId31"/>
    <sheet name="HORAS COMPLEMENT FEBRERO,20" sheetId="16" r:id="rId32"/>
    <sheet name="SU PLANNING 01,01,2020" sheetId="15" r:id="rId33"/>
    <sheet name="Hoja1" sheetId="18" r:id="rId34"/>
    <sheet name="CUBRE A OLGA 02,01,2020" sheetId="14" r:id="rId35"/>
    <sheet name="SU PLANNING 02,12,2019" sheetId="13" r:id="rId36"/>
    <sheet name="SU PLANNING 26,11,2019" sheetId="12" r:id="rId37"/>
    <sheet name="SU PLANNING 25,11,2019" sheetId="11" r:id="rId38"/>
    <sheet name="SU PLANNING 28,10,2019" sheetId="10" r:id="rId39"/>
    <sheet name="SU PLANNING 22,10,2019" sheetId="9" r:id="rId40"/>
    <sheet name="SU PLANNING 07,10,2019" sheetId="8" r:id="rId41"/>
    <sheet name="SU PLANNING 04,10,2019" sheetId="7" r:id="rId42"/>
    <sheet name="PLANNING FINA Y SUYO 11,1,17" sheetId="3" r:id="rId43"/>
    <sheet name="PLANNIG SUST.FINA ZURGENA -B " sheetId="5" r:id="rId44"/>
    <sheet name="PLANNING SUST. LOLI MTNEZ" sheetId="6" r:id="rId45"/>
    <sheet name="PLANNING SUSTITUCION BAJA FINA " sheetId="1" r:id="rId46"/>
    <sheet name="PLANNING SUST. VAC.ISABEL MAº" sheetId="2" r:id="rId47"/>
  </sheets>
  <definedNames>
    <definedName name="_xlnm.Print_Area" localSheetId="28">'RECUPERA.PARCIAL ERTE 08,05,20'!$A$1:$N$12</definedName>
    <definedName name="_xlnm.Print_Area" localSheetId="23">'SU  PLANNING 09,11,2020'!$A$1:$N$16</definedName>
    <definedName name="_xlnm.Print_Area" localSheetId="1">'SU PLANNING 01,12,2022'!$A$1:$N$16</definedName>
    <definedName name="_xlnm.Print_Area" localSheetId="6">'su Planning 08,08,2022'!$A$1:$N$14</definedName>
    <definedName name="_xlnm.Print_Area" localSheetId="5">'SU PLANNING 16,08,2022'!$A$1:$N$18</definedName>
    <definedName name="_xlnm.Print_Area" localSheetId="2">'SU PLANNING 16,11,2022'!$A$1:$N$18</definedName>
    <definedName name="_xlnm.Print_Area" localSheetId="4">'SU PLANNING 22,08,2022'!$A$1:$N$18</definedName>
    <definedName name="_xlnm.Print_Area" localSheetId="3">'SU PLANNING 31,08,2022'!$A$1:$N$16</definedName>
  </definedNames>
  <calcPr calcId="162913"/>
</workbook>
</file>

<file path=xl/calcChain.xml><?xml version="1.0" encoding="utf-8"?>
<calcChain xmlns="http://schemas.openxmlformats.org/spreadsheetml/2006/main">
  <c r="D14" i="49" l="1"/>
  <c r="M9" i="49"/>
  <c r="K9" i="49"/>
  <c r="I9" i="49"/>
  <c r="G9" i="49"/>
  <c r="E9" i="49"/>
  <c r="C9" i="49"/>
  <c r="A9" i="49"/>
  <c r="N7" i="49"/>
  <c r="N9" i="49" s="1"/>
  <c r="K12" i="49" l="1"/>
  <c r="I12" i="49"/>
  <c r="D16" i="48"/>
  <c r="M11" i="48"/>
  <c r="K11" i="48"/>
  <c r="I11" i="48"/>
  <c r="G11" i="48"/>
  <c r="E11" i="48"/>
  <c r="C11" i="48"/>
  <c r="A11" i="48"/>
  <c r="N9" i="48"/>
  <c r="N7" i="48"/>
  <c r="N11" i="48" s="1"/>
  <c r="K14" i="48" l="1"/>
  <c r="I14" i="48"/>
  <c r="N11" i="47"/>
  <c r="N9" i="47" l="1"/>
  <c r="D18" i="47"/>
  <c r="M13" i="47"/>
  <c r="K13" i="47"/>
  <c r="I13" i="47"/>
  <c r="G13" i="47"/>
  <c r="E13" i="47"/>
  <c r="C13" i="47"/>
  <c r="A13" i="47"/>
  <c r="N7" i="47"/>
  <c r="N13" i="47" s="1"/>
  <c r="K16" i="47" s="1"/>
  <c r="N9" i="46"/>
  <c r="I16" i="47" l="1"/>
  <c r="D16" i="46"/>
  <c r="M11" i="46"/>
  <c r="K11" i="46"/>
  <c r="I11" i="46"/>
  <c r="G11" i="46"/>
  <c r="E11" i="46"/>
  <c r="C11" i="46"/>
  <c r="A11" i="46"/>
  <c r="N7" i="46"/>
  <c r="N11" i="46" s="1"/>
  <c r="N13" i="45"/>
  <c r="I13" i="45"/>
  <c r="G13" i="45"/>
  <c r="E13" i="45"/>
  <c r="C13" i="45"/>
  <c r="A13" i="45"/>
  <c r="N5" i="45"/>
  <c r="D18" i="45"/>
  <c r="M13" i="45"/>
  <c r="K13" i="45"/>
  <c r="N11" i="45"/>
  <c r="N9" i="45"/>
  <c r="K14" i="46" l="1"/>
  <c r="I14" i="46"/>
  <c r="K16" i="45"/>
  <c r="I16" i="45"/>
  <c r="N11" i="44"/>
  <c r="I11" i="44"/>
  <c r="C11" i="44"/>
  <c r="A11" i="44"/>
  <c r="N5" i="44"/>
  <c r="D16" i="44" l="1"/>
  <c r="M11" i="44"/>
  <c r="K11" i="44"/>
  <c r="G11" i="44"/>
  <c r="E11" i="44"/>
  <c r="N9" i="44"/>
  <c r="K14" i="44" l="1"/>
  <c r="I14" i="44"/>
  <c r="D14" i="43"/>
  <c r="M9" i="43"/>
  <c r="K9" i="43"/>
  <c r="I9" i="43"/>
  <c r="G9" i="43"/>
  <c r="E9" i="43"/>
  <c r="C9" i="43"/>
  <c r="A9" i="43"/>
  <c r="N7" i="43"/>
  <c r="N9" i="43" s="1"/>
  <c r="K12" i="43" l="1"/>
  <c r="I12" i="43"/>
  <c r="D16" i="42"/>
  <c r="M11" i="42"/>
  <c r="K11" i="42"/>
  <c r="I11" i="42"/>
  <c r="G11" i="42"/>
  <c r="E11" i="42"/>
  <c r="C11" i="42"/>
  <c r="A11" i="42"/>
  <c r="N9" i="42"/>
  <c r="N7" i="42"/>
  <c r="N11" i="42" s="1"/>
  <c r="K14" i="42" l="1"/>
  <c r="I14" i="42"/>
  <c r="D20" i="41"/>
  <c r="M15" i="41"/>
  <c r="K15" i="41"/>
  <c r="I15" i="41"/>
  <c r="G15" i="41"/>
  <c r="E15" i="41"/>
  <c r="C15" i="41"/>
  <c r="A15" i="41"/>
  <c r="N13" i="41"/>
  <c r="N11" i="41"/>
  <c r="N9" i="41"/>
  <c r="N7" i="41"/>
  <c r="N15" i="41" l="1"/>
  <c r="K18" i="41"/>
  <c r="I18" i="41"/>
  <c r="N16" i="39"/>
  <c r="K16" i="39"/>
  <c r="I16" i="39"/>
  <c r="G16" i="39"/>
  <c r="E16" i="39"/>
  <c r="N15" i="40"/>
  <c r="D22" i="40" l="1"/>
  <c r="M17" i="40"/>
  <c r="K17" i="40"/>
  <c r="I17" i="40"/>
  <c r="G17" i="40"/>
  <c r="E17" i="40"/>
  <c r="C17" i="40"/>
  <c r="A17" i="40"/>
  <c r="N14" i="40"/>
  <c r="N13" i="40"/>
  <c r="N11" i="40"/>
  <c r="N9" i="40"/>
  <c r="N7" i="40"/>
  <c r="M16" i="39"/>
  <c r="N13" i="39"/>
  <c r="N17" i="40" l="1"/>
  <c r="K20" i="40"/>
  <c r="I20" i="40"/>
  <c r="N14" i="39" l="1"/>
  <c r="D21" i="39" l="1"/>
  <c r="C16" i="39"/>
  <c r="A16" i="39"/>
  <c r="N11" i="39"/>
  <c r="N9" i="39"/>
  <c r="N7" i="39"/>
  <c r="K19" i="39" l="1"/>
  <c r="I19" i="39"/>
  <c r="D18" i="38"/>
  <c r="M13" i="38"/>
  <c r="K13" i="38"/>
  <c r="I13" i="38"/>
  <c r="G13" i="38"/>
  <c r="E13" i="38"/>
  <c r="C13" i="38"/>
  <c r="A13" i="38"/>
  <c r="N11" i="38"/>
  <c r="N9" i="38"/>
  <c r="N7" i="38"/>
  <c r="N13" i="38"/>
  <c r="P17" i="37"/>
  <c r="K16" i="38" l="1"/>
  <c r="I16" i="38"/>
  <c r="D18" i="37"/>
  <c r="M13" i="37"/>
  <c r="K13" i="37"/>
  <c r="I13" i="37"/>
  <c r="G13" i="37"/>
  <c r="E13" i="37"/>
  <c r="C13" i="37"/>
  <c r="A13" i="37"/>
  <c r="N11" i="37"/>
  <c r="N9" i="37"/>
  <c r="N7" i="37"/>
  <c r="N4" i="37"/>
  <c r="N13" i="37" s="1"/>
  <c r="N9" i="36"/>
  <c r="D19" i="36"/>
  <c r="M14" i="36"/>
  <c r="K14" i="36"/>
  <c r="I14" i="36"/>
  <c r="G14" i="36"/>
  <c r="E14" i="36"/>
  <c r="C14" i="36"/>
  <c r="A14" i="36"/>
  <c r="N12" i="36"/>
  <c r="N11" i="36"/>
  <c r="N7" i="36"/>
  <c r="N4" i="36"/>
  <c r="N13" i="35"/>
  <c r="K13" i="35"/>
  <c r="I13" i="35"/>
  <c r="G13" i="35"/>
  <c r="E13" i="35"/>
  <c r="M13" i="35"/>
  <c r="N11" i="35"/>
  <c r="N10" i="35"/>
  <c r="N14" i="36" l="1"/>
  <c r="K16" i="37"/>
  <c r="I16" i="37"/>
  <c r="K17" i="36"/>
  <c r="I17" i="36"/>
  <c r="D18" i="35" l="1"/>
  <c r="C13" i="35"/>
  <c r="A13" i="35"/>
  <c r="N9" i="35"/>
  <c r="N7" i="35"/>
  <c r="N4" i="35"/>
  <c r="K16" i="35" l="1"/>
  <c r="I16" i="35"/>
  <c r="D18" i="34"/>
  <c r="M13" i="34"/>
  <c r="K13" i="34"/>
  <c r="I13" i="34"/>
  <c r="G13" i="34"/>
  <c r="E13" i="34"/>
  <c r="C13" i="34"/>
  <c r="A13" i="34"/>
  <c r="N11" i="34"/>
  <c r="N9" i="34"/>
  <c r="N7" i="34"/>
  <c r="N4" i="34"/>
  <c r="N13" i="34" s="1"/>
  <c r="N13" i="33"/>
  <c r="N12" i="33"/>
  <c r="K16" i="34" l="1"/>
  <c r="I16" i="34"/>
  <c r="D20" i="33"/>
  <c r="M15" i="33"/>
  <c r="K15" i="33"/>
  <c r="I15" i="33"/>
  <c r="G15" i="33"/>
  <c r="E15" i="33"/>
  <c r="C15" i="33"/>
  <c r="A15" i="33"/>
  <c r="N11" i="33"/>
  <c r="N9" i="33"/>
  <c r="N7" i="33"/>
  <c r="N4" i="33"/>
  <c r="N15" i="33" l="1"/>
  <c r="K18" i="33"/>
  <c r="I18" i="33"/>
  <c r="N13" i="32"/>
  <c r="K13" i="32"/>
  <c r="I13" i="32"/>
  <c r="G13" i="32"/>
  <c r="E13" i="32"/>
  <c r="D18" i="32"/>
  <c r="M13" i="32"/>
  <c r="C13" i="32"/>
  <c r="A13" i="32"/>
  <c r="N11" i="32"/>
  <c r="N9" i="32"/>
  <c r="N7" i="32"/>
  <c r="N4" i="32"/>
  <c r="D18" i="31"/>
  <c r="M13" i="31"/>
  <c r="K13" i="31"/>
  <c r="I13" i="31"/>
  <c r="G13" i="31"/>
  <c r="E13" i="31"/>
  <c r="C13" i="31"/>
  <c r="A13" i="31"/>
  <c r="N11" i="31"/>
  <c r="N9" i="31"/>
  <c r="N7" i="31"/>
  <c r="N4" i="31"/>
  <c r="N13" i="29"/>
  <c r="N11" i="30"/>
  <c r="D18" i="30"/>
  <c r="M13" i="30"/>
  <c r="K13" i="30"/>
  <c r="I13" i="30"/>
  <c r="G13" i="30"/>
  <c r="E13" i="30"/>
  <c r="C13" i="30"/>
  <c r="A13" i="30"/>
  <c r="N9" i="30"/>
  <c r="N7" i="30"/>
  <c r="N4" i="30"/>
  <c r="K15" i="29"/>
  <c r="I15" i="29"/>
  <c r="G15" i="29"/>
  <c r="E15" i="29"/>
  <c r="N11" i="29"/>
  <c r="N13" i="30" l="1"/>
  <c r="K16" i="32"/>
  <c r="I16" i="32"/>
  <c r="N13" i="31"/>
  <c r="K16" i="31"/>
  <c r="I16" i="31"/>
  <c r="K16" i="30"/>
  <c r="I16" i="30"/>
  <c r="D20" i="29" l="1"/>
  <c r="M15" i="29"/>
  <c r="C15" i="29"/>
  <c r="A15" i="29"/>
  <c r="N9" i="29"/>
  <c r="N7" i="29"/>
  <c r="N4" i="29"/>
  <c r="N15" i="29" s="1"/>
  <c r="K18" i="29" l="1"/>
  <c r="I18" i="29"/>
  <c r="N11" i="28"/>
  <c r="K11" i="28"/>
  <c r="I11" i="28"/>
  <c r="G11" i="28"/>
  <c r="E11" i="28"/>
  <c r="D16" i="28"/>
  <c r="M11" i="28"/>
  <c r="C11" i="28"/>
  <c r="A11" i="28"/>
  <c r="N9" i="28"/>
  <c r="N7" i="28"/>
  <c r="N4" i="28"/>
  <c r="K14" i="28" l="1"/>
  <c r="I14" i="28"/>
  <c r="K13" i="26"/>
  <c r="A13" i="26" l="1"/>
  <c r="N11" i="26"/>
  <c r="D18" i="26" l="1"/>
  <c r="M13" i="26"/>
  <c r="I13" i="26"/>
  <c r="G13" i="26"/>
  <c r="E13" i="26"/>
  <c r="C13" i="26"/>
  <c r="N9" i="26"/>
  <c r="N7" i="26"/>
  <c r="N4" i="26"/>
  <c r="N13" i="26" l="1"/>
  <c r="K16" i="26" s="1"/>
  <c r="N7" i="25"/>
  <c r="A11" i="25"/>
  <c r="C11" i="25"/>
  <c r="E11" i="25"/>
  <c r="G11" i="25"/>
  <c r="I11" i="25"/>
  <c r="K11" i="25"/>
  <c r="N11" i="25"/>
  <c r="N4" i="25"/>
  <c r="D16" i="25"/>
  <c r="M11" i="25"/>
  <c r="N9" i="25"/>
  <c r="I16" i="26" l="1"/>
  <c r="I14" i="25"/>
  <c r="K13" i="25"/>
  <c r="N7" i="24" l="1"/>
  <c r="D14" i="24"/>
  <c r="M9" i="24"/>
  <c r="K9" i="24"/>
  <c r="I9" i="24"/>
  <c r="G9" i="24"/>
  <c r="E9" i="24"/>
  <c r="C9" i="24"/>
  <c r="A9" i="24"/>
  <c r="N8" i="24"/>
  <c r="N5" i="24"/>
  <c r="N9" i="24" s="1"/>
  <c r="I12" i="24" l="1"/>
  <c r="K11" i="24"/>
  <c r="D14" i="23"/>
  <c r="M9" i="23"/>
  <c r="K9" i="23"/>
  <c r="I9" i="23"/>
  <c r="G9" i="23"/>
  <c r="E9" i="23"/>
  <c r="C9" i="23"/>
  <c r="A9" i="23"/>
  <c r="N8" i="23"/>
  <c r="N7" i="23"/>
  <c r="N5" i="23"/>
  <c r="N9" i="23" l="1"/>
  <c r="I12" i="23" s="1"/>
  <c r="K11" i="23"/>
  <c r="D14" i="22"/>
  <c r="M9" i="22"/>
  <c r="K9" i="22"/>
  <c r="I9" i="22"/>
  <c r="G9" i="22"/>
  <c r="E9" i="22"/>
  <c r="C9" i="22"/>
  <c r="A9" i="22"/>
  <c r="N8" i="22"/>
  <c r="N7" i="22"/>
  <c r="N5" i="22"/>
  <c r="N7" i="21"/>
  <c r="D14" i="21"/>
  <c r="M9" i="21"/>
  <c r="K9" i="21"/>
  <c r="I9" i="21"/>
  <c r="G9" i="21"/>
  <c r="E9" i="21"/>
  <c r="C9" i="21"/>
  <c r="A9" i="21"/>
  <c r="N8" i="21"/>
  <c r="N5" i="21"/>
  <c r="N9" i="21" s="1"/>
  <c r="N9" i="22" l="1"/>
  <c r="I12" i="22" s="1"/>
  <c r="K11" i="22"/>
  <c r="I12" i="21"/>
  <c r="K11" i="21"/>
  <c r="D12" i="20"/>
  <c r="M7" i="20"/>
  <c r="K7" i="20"/>
  <c r="I7" i="20"/>
  <c r="G7" i="20"/>
  <c r="E7" i="20"/>
  <c r="C7" i="20"/>
  <c r="A7" i="20"/>
  <c r="N6" i="20"/>
  <c r="N5" i="20"/>
  <c r="N7" i="20" s="1"/>
  <c r="I10" i="20" l="1"/>
  <c r="K9" i="20"/>
  <c r="D14" i="19"/>
  <c r="M9" i="19"/>
  <c r="K9" i="19"/>
  <c r="I9" i="19"/>
  <c r="G9" i="19"/>
  <c r="E9" i="19"/>
  <c r="C9" i="19"/>
  <c r="A9" i="19"/>
  <c r="N8" i="19"/>
  <c r="N9" i="19"/>
  <c r="I12" i="19" l="1"/>
  <c r="K11" i="19"/>
  <c r="K17" i="17"/>
  <c r="I17" i="17"/>
  <c r="G17" i="17"/>
  <c r="E17" i="17"/>
  <c r="C17" i="17"/>
  <c r="A17" i="17"/>
  <c r="N15" i="17"/>
  <c r="N13" i="17"/>
  <c r="N11" i="17"/>
  <c r="N9" i="17"/>
  <c r="N7" i="17"/>
  <c r="N5" i="17"/>
  <c r="N17" i="17" l="1"/>
  <c r="D14" i="16" l="1"/>
  <c r="M9" i="16"/>
  <c r="K9" i="16"/>
  <c r="I9" i="16"/>
  <c r="G9" i="16"/>
  <c r="E9" i="16"/>
  <c r="C9" i="16"/>
  <c r="A9" i="16"/>
  <c r="N8" i="16"/>
  <c r="N9" i="16"/>
  <c r="I12" i="16" l="1"/>
  <c r="K11" i="16"/>
  <c r="D14" i="15"/>
  <c r="M9" i="15"/>
  <c r="K9" i="15"/>
  <c r="I9" i="15"/>
  <c r="G9" i="15"/>
  <c r="E9" i="15"/>
  <c r="C9" i="15"/>
  <c r="A9" i="15"/>
  <c r="N8" i="15"/>
  <c r="N7" i="15"/>
  <c r="N5" i="15"/>
  <c r="N9" i="15" s="1"/>
  <c r="I12" i="15" l="1"/>
  <c r="K11" i="15"/>
  <c r="N8" i="14"/>
  <c r="D15" i="14" l="1"/>
  <c r="M10" i="14"/>
  <c r="K10" i="14"/>
  <c r="I10" i="14"/>
  <c r="G10" i="14"/>
  <c r="E10" i="14"/>
  <c r="C10" i="14"/>
  <c r="A10" i="14"/>
  <c r="N9" i="14"/>
  <c r="N7" i="14"/>
  <c r="N5" i="14"/>
  <c r="N10" i="14" l="1"/>
  <c r="I13" i="14"/>
  <c r="K12" i="14"/>
  <c r="D14" i="13"/>
  <c r="M9" i="13"/>
  <c r="K9" i="13"/>
  <c r="I9" i="13"/>
  <c r="G9" i="13"/>
  <c r="E9" i="13"/>
  <c r="C9" i="13"/>
  <c r="A9" i="13"/>
  <c r="N8" i="13"/>
  <c r="N7" i="13"/>
  <c r="N5" i="13"/>
  <c r="N9" i="13" s="1"/>
  <c r="I12" i="13" l="1"/>
  <c r="K11" i="13"/>
  <c r="D15" i="12"/>
  <c r="M10" i="12"/>
  <c r="K10" i="12"/>
  <c r="I10" i="12"/>
  <c r="G10" i="12"/>
  <c r="E10" i="12"/>
  <c r="C10" i="12"/>
  <c r="A10" i="12"/>
  <c r="N9" i="12"/>
  <c r="N8" i="12"/>
  <c r="N7" i="12"/>
  <c r="N5" i="12"/>
  <c r="N10" i="12" s="1"/>
  <c r="D15" i="11"/>
  <c r="M10" i="11"/>
  <c r="K10" i="11"/>
  <c r="I10" i="11"/>
  <c r="G10" i="11"/>
  <c r="E10" i="11"/>
  <c r="C10" i="11"/>
  <c r="A10" i="11"/>
  <c r="N9" i="11"/>
  <c r="N8" i="11"/>
  <c r="N7" i="11"/>
  <c r="N10" i="11" s="1"/>
  <c r="N5" i="11"/>
  <c r="I13" i="12" l="1"/>
  <c r="K12" i="12"/>
  <c r="K12" i="11"/>
  <c r="I13" i="11"/>
  <c r="N8" i="10"/>
  <c r="D15" i="10" l="1"/>
  <c r="M10" i="10"/>
  <c r="K10" i="10"/>
  <c r="I10" i="10"/>
  <c r="G10" i="10"/>
  <c r="E10" i="10"/>
  <c r="C10" i="10"/>
  <c r="A10" i="10"/>
  <c r="N9" i="10"/>
  <c r="N7" i="10"/>
  <c r="N5" i="10"/>
  <c r="N10" i="10" s="1"/>
  <c r="I13" i="10" l="1"/>
  <c r="K12" i="10"/>
  <c r="N7" i="9"/>
  <c r="D14" i="9" l="1"/>
  <c r="M9" i="9"/>
  <c r="K9" i="9"/>
  <c r="I9" i="9"/>
  <c r="G9" i="9"/>
  <c r="E9" i="9"/>
  <c r="C9" i="9"/>
  <c r="A9" i="9"/>
  <c r="N8" i="9"/>
  <c r="N5" i="9"/>
  <c r="N9" i="9" s="1"/>
  <c r="I12" i="9" s="1"/>
  <c r="K11" i="9" l="1"/>
  <c r="D14" i="8"/>
  <c r="M9" i="8"/>
  <c r="K9" i="8"/>
  <c r="I9" i="8"/>
  <c r="G9" i="8"/>
  <c r="E9" i="8"/>
  <c r="C9" i="8"/>
  <c r="A9" i="8"/>
  <c r="N8" i="8"/>
  <c r="N5" i="8"/>
  <c r="N9" i="8" s="1"/>
  <c r="I12" i="8" l="1"/>
  <c r="K11" i="8"/>
  <c r="D12" i="7"/>
  <c r="M7" i="7"/>
  <c r="K7" i="7"/>
  <c r="I7" i="7"/>
  <c r="G7" i="7"/>
  <c r="E7" i="7"/>
  <c r="C7" i="7"/>
  <c r="A7" i="7"/>
  <c r="N6" i="7"/>
  <c r="N5" i="7"/>
  <c r="N7" i="7" s="1"/>
  <c r="I10" i="7" l="1"/>
  <c r="K9" i="7"/>
  <c r="M6" i="6" l="1"/>
  <c r="K6" i="6"/>
  <c r="I6" i="6"/>
  <c r="G6" i="6"/>
  <c r="E6" i="6"/>
  <c r="C6" i="6"/>
  <c r="A6" i="6"/>
  <c r="N5" i="6"/>
  <c r="N6" i="6" s="1"/>
  <c r="I9" i="6" l="1"/>
  <c r="K8" i="6"/>
  <c r="M23" i="3" l="1"/>
  <c r="K23" i="3"/>
  <c r="I23" i="3"/>
  <c r="G23" i="3"/>
  <c r="E23" i="3"/>
  <c r="C23" i="3"/>
  <c r="A23" i="3"/>
  <c r="N22" i="3"/>
  <c r="O22" i="3" s="1"/>
  <c r="Q21" i="3"/>
  <c r="N21" i="3"/>
  <c r="O21" i="3" s="1"/>
  <c r="N19" i="3"/>
  <c r="O19" i="3" s="1"/>
  <c r="N17" i="3"/>
  <c r="Q17" i="3" s="1"/>
  <c r="O16" i="3"/>
  <c r="N15" i="3"/>
  <c r="Q15" i="3" s="1"/>
  <c r="O14" i="3"/>
  <c r="N13" i="3"/>
  <c r="Q13" i="3" s="1"/>
  <c r="O12" i="3"/>
  <c r="N11" i="3"/>
  <c r="Q11" i="3" s="1"/>
  <c r="O10" i="3"/>
  <c r="N9" i="3"/>
  <c r="O9" i="3" s="1"/>
  <c r="N8" i="3"/>
  <c r="O8" i="3" s="1"/>
  <c r="Q7" i="3"/>
  <c r="N7" i="3"/>
  <c r="O7" i="3" s="1"/>
  <c r="N6" i="3"/>
  <c r="O6" i="3" s="1"/>
  <c r="N5" i="3"/>
  <c r="Q5" i="3" s="1"/>
  <c r="N4" i="3"/>
  <c r="Q9" i="3" l="1"/>
  <c r="O13" i="3"/>
  <c r="O17" i="3"/>
  <c r="O15" i="3"/>
  <c r="Q19" i="3"/>
  <c r="O11" i="3"/>
  <c r="N23" i="3"/>
  <c r="I26" i="3" s="1"/>
  <c r="O4" i="3"/>
  <c r="O5" i="3"/>
  <c r="N6" i="2"/>
  <c r="L8" i="2" s="1"/>
  <c r="K6" i="2"/>
  <c r="A6" i="2"/>
  <c r="K25" i="3" l="1"/>
  <c r="M21" i="1"/>
  <c r="K21" i="1"/>
  <c r="I21" i="1"/>
  <c r="G21" i="1"/>
  <c r="E21" i="1"/>
  <c r="C21" i="1"/>
  <c r="A21" i="1"/>
  <c r="N20" i="1"/>
  <c r="O20" i="1" s="1"/>
  <c r="N19" i="1"/>
  <c r="Q19" i="1" s="1"/>
  <c r="N17" i="1"/>
  <c r="O17" i="1" s="1"/>
  <c r="O16" i="1"/>
  <c r="N15" i="1"/>
  <c r="O15" i="1" s="1"/>
  <c r="O14" i="1"/>
  <c r="N13" i="1"/>
  <c r="O13" i="1" s="1"/>
  <c r="O12" i="1"/>
  <c r="N11" i="1"/>
  <c r="O11" i="1" s="1"/>
  <c r="O10" i="1"/>
  <c r="N9" i="1"/>
  <c r="O9" i="1" s="1"/>
  <c r="N8" i="1"/>
  <c r="O8" i="1" s="1"/>
  <c r="N7" i="1"/>
  <c r="Q7" i="1" s="1"/>
  <c r="N6" i="1"/>
  <c r="O6" i="1" s="1"/>
  <c r="N5" i="1"/>
  <c r="O5" i="1" s="1"/>
  <c r="N4" i="1"/>
  <c r="O4" i="1" s="1"/>
  <c r="Q15" i="1" l="1"/>
  <c r="Q17" i="1"/>
  <c r="Q9" i="1"/>
  <c r="Q11" i="1"/>
  <c r="Q13" i="1"/>
  <c r="N21" i="1"/>
  <c r="Q5" i="1"/>
  <c r="O7" i="1"/>
  <c r="O19" i="1"/>
  <c r="I24" i="1" l="1"/>
  <c r="K23" i="1"/>
</calcChain>
</file>

<file path=xl/sharedStrings.xml><?xml version="1.0" encoding="utf-8"?>
<sst xmlns="http://schemas.openxmlformats.org/spreadsheetml/2006/main" count="1501" uniqueCount="124">
  <si>
    <t>VERONICA SANCHEZ NAVARRO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</si>
  <si>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</si>
  <si>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</si>
  <si>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</si>
  <si>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</si>
  <si>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</si>
  <si>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</si>
  <si>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</si>
  <si>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</si>
  <si>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</si>
  <si>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</si>
  <si>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SEVILA</t>
  </si>
  <si>
    <t>COMPLETO</t>
  </si>
  <si>
    <t>PASILLOS+PORTAL</t>
  </si>
  <si>
    <t>LA RONDA P. V</t>
  </si>
  <si>
    <t>PORTAL</t>
  </si>
  <si>
    <t>IRIS</t>
  </si>
  <si>
    <t>ANT. CANO, 39</t>
  </si>
  <si>
    <t>EUROPA</t>
  </si>
  <si>
    <t>EUROPA, 166</t>
  </si>
  <si>
    <t>PZA. STA. ISABEL</t>
  </si>
  <si>
    <t>SANTA FILOMENA</t>
  </si>
  <si>
    <t>TOTAL MES: (HORAS SEMANALES X4,33 SEMANAS</t>
  </si>
  <si>
    <t xml:space="preserve">Planning de trabajo entregado a la Trabajadora el </t>
  </si>
  <si>
    <t xml:space="preserve">Recibe la Trabajadora </t>
  </si>
  <si>
    <t>CUBRE BAJA DE FINA SANCHEZ DESDE EL 10/11/2016</t>
  </si>
  <si>
    <t xml:space="preserve">Firma : </t>
  </si>
  <si>
    <t>OFICINA GSL</t>
  </si>
  <si>
    <t>Planning de trabajo entregado a la Trabajadora el 15/11/2016</t>
  </si>
  <si>
    <t>Recibe la Trabajadora VERONICA SANCHEZ NAVARRO</t>
  </si>
  <si>
    <t>*</t>
  </si>
  <si>
    <t>CUBRE VACACIONES DE ISABEL MARIA FERNANDEZ FORTES DESDE EL 15 AL 30 DE NOVIEMBRE</t>
  </si>
  <si>
    <t xml:space="preserve">SE QUEDA FUERA 2:50 H.  </t>
  </si>
  <si>
    <t>VIV. PARTICULAR SR.CONSUL</t>
  </si>
  <si>
    <t>CUBRE BAJA DE FINA SANCHEZ DESDE EL 10/11/2016 Y SERVICIO SUYO</t>
  </si>
  <si>
    <t>EDF. C/ ZURGENA, 23</t>
  </si>
  <si>
    <t>BAHIA ALMERIA PORTAL 2</t>
  </si>
  <si>
    <t>CUBRE VACACIONES DE DOLORES MARTINEZ LORENZO DEL 30 DE ENERO AL 28 DE FEBRERO,17</t>
  </si>
  <si>
    <t>CARMEN MATEO</t>
  </si>
  <si>
    <t>Entrada : 7:45</t>
  </si>
  <si>
    <t>LIMPIEZA EXTRA</t>
  </si>
  <si>
    <t>ALBORÁN MOTOR</t>
  </si>
  <si>
    <t>hora de entrada 12,30h</t>
  </si>
  <si>
    <t>22,10,2019</t>
  </si>
  <si>
    <t>07,10,2019</t>
  </si>
  <si>
    <t>04,10,2019</t>
  </si>
  <si>
    <t>PASILLOS + ESCALERAS +  HOTEL EMBAJADOR</t>
  </si>
  <si>
    <t>28,10,2019</t>
  </si>
  <si>
    <t>25,11,2019</t>
  </si>
  <si>
    <t>HOY NO SE REALIZA EL HOTEL</t>
  </si>
  <si>
    <t>YA SE REALIZA HOTEL</t>
  </si>
  <si>
    <t>26,11,2019</t>
  </si>
  <si>
    <t>NO REALIZA PASILLOS HOTEL</t>
  </si>
  <si>
    <t>02,12,2019</t>
  </si>
  <si>
    <t>LUMINOSOS SUR NEON</t>
  </si>
  <si>
    <t>cubre a olga del 02 al 16 enero 20</t>
  </si>
  <si>
    <t>Entrada : 8:00</t>
  </si>
  <si>
    <t>SIGUE SIN HACER PASILLOS HOTEL</t>
  </si>
  <si>
    <t>01,01,2020</t>
  </si>
  <si>
    <t>LIMPIEZA EXRTA</t>
  </si>
  <si>
    <t>SABADO</t>
  </si>
  <si>
    <t>EDF. BORAL Nº 88</t>
  </si>
  <si>
    <t xml:space="preserve">EDF. BORAL Nº 2 </t>
  </si>
  <si>
    <t xml:space="preserve">EDF. BORAL Nº 4 </t>
  </si>
  <si>
    <t xml:space="preserve">EDF. BORAL Nº 6 </t>
  </si>
  <si>
    <t>EDF.21 PORTAL IV</t>
  </si>
  <si>
    <t>STONES</t>
  </si>
  <si>
    <t>COMPLETO QUINCENAL</t>
  </si>
  <si>
    <t xml:space="preserve">CERO SERVICIOS </t>
  </si>
  <si>
    <t>04,06,2020</t>
  </si>
  <si>
    <t>SSASAN FORMACION</t>
  </si>
  <si>
    <t>09,06,2020</t>
  </si>
  <si>
    <t>LIMPIEZAS INDALICAS</t>
  </si>
  <si>
    <t>01,08,2020</t>
  </si>
  <si>
    <t>17,09,2020</t>
  </si>
  <si>
    <t>ENTRADA 08:30</t>
  </si>
  <si>
    <t>OPEL</t>
  </si>
  <si>
    <t>HORA DE ENTRADA A LAS 09:00 H,</t>
  </si>
  <si>
    <t xml:space="preserve">RDAL.AZAHAR PORTAL 3 </t>
  </si>
  <si>
    <t xml:space="preserve">PORTAL </t>
  </si>
  <si>
    <t>01,06,2021</t>
  </si>
  <si>
    <t>CUBRE A ROSARIO DEL 1 AL 15 JUNI,21</t>
  </si>
  <si>
    <t>16,06,2021</t>
  </si>
  <si>
    <t>SALINAS CAR</t>
  </si>
  <si>
    <t>CUBRE A GLORIA DEL 17 AL 31 AGOSTO 2021</t>
  </si>
  <si>
    <t xml:space="preserve">SOLUCIONES </t>
  </si>
  <si>
    <t>AUDIOVISUALES</t>
  </si>
  <si>
    <t>06,08,2021</t>
  </si>
  <si>
    <t>17,08,2021</t>
  </si>
  <si>
    <t>27,08,2021</t>
  </si>
  <si>
    <t>CIERRA AUDIOVISUALES HASTA EL DIA 29 AGOSTO,21</t>
  </si>
  <si>
    <t>01,09,2021</t>
  </si>
  <si>
    <t>IMPRESIÓN DIGITAL</t>
  </si>
  <si>
    <t>06,09,2021</t>
  </si>
  <si>
    <t>16,09,2021</t>
  </si>
  <si>
    <t>CIERRA SAMSAM HASTA EL 09 DE ENERO</t>
  </si>
  <si>
    <t>CUBRE A OLGA DEL 3 AL 17 ENERO 2022</t>
  </si>
  <si>
    <t>10,01,2022</t>
  </si>
  <si>
    <t>18,01,2022</t>
  </si>
  <si>
    <t>01,02,2022</t>
  </si>
  <si>
    <t>03,01,2022</t>
  </si>
  <si>
    <t>22,03,22</t>
  </si>
  <si>
    <t>CUBRE A ALMUDENA EN PLUS ULTRA TIENDA DESDE EL 22,03,22</t>
  </si>
  <si>
    <t>PLUS ULTRA</t>
  </si>
  <si>
    <t>TIENDA</t>
  </si>
  <si>
    <t>CUBRE A OLGA DESDE EN IMPRESIÓN Y LUMINOSOS EL 22,03,22</t>
  </si>
  <si>
    <t xml:space="preserve">CUBRE A OLGA  EN LUMINOSOS DESDE EL 22,03,22 </t>
  </si>
  <si>
    <t>28,03,2022</t>
  </si>
  <si>
    <t>TERMINA DE CUBRIR A OLGA</t>
  </si>
  <si>
    <t>06,04,2022</t>
  </si>
  <si>
    <t>01,06,2022</t>
  </si>
  <si>
    <t xml:space="preserve">TERMINA DE CUBRIR A ALMUDENA </t>
  </si>
  <si>
    <t>SE DEJA AUDIOVISULES</t>
  </si>
  <si>
    <t>Cierra ssansan por vacaciones del 08 al 21 de agosto</t>
  </si>
  <si>
    <t>CUBRE A ALMUDENA DEL 16 AL 30 DE AGOSTO,22</t>
  </si>
  <si>
    <t xml:space="preserve">SE RETOMA SSASAN FORMACION DE SUS VACACIONES </t>
  </si>
  <si>
    <t>TERMINA DE CUBRIR A ALMUDENA</t>
  </si>
  <si>
    <t>CASH MUSIC</t>
  </si>
  <si>
    <t>Y BAÑOS ANTONIO MOLINA. HACERLO EL 21,11,2022 Y 28,11,2022</t>
  </si>
  <si>
    <t>CUBRE VACAC MARIA JOSE SANCHEZ GIMENEZ 16-30 NOV 2022 en Cash Music</t>
  </si>
  <si>
    <t xml:space="preserve">TERMINA DE CUBRIR A MªJOSE SANCHEZ GIMENEZ </t>
  </si>
  <si>
    <t>SE DEJA SAMSAM</t>
  </si>
  <si>
    <t xml:space="preserve">PTE. LANZAR </t>
  </si>
  <si>
    <t>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</si>
</sst>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2" fontId="2" fillId="0" borderId="0" xfId="0" applyNumberFormat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0" xfId="0" applyFont="1" applyFill="1"/>
    <xf numFmtId="0" fontId="2" fillId="2" borderId="3" xfId="0" applyFont="1" applyFill="1" applyBorder="1" applyAlignment="1">
      <alignment horizontal="right"/>
    </xf>
    <xf numFmtId="0" fontId="2" fillId="0" borderId="0" xfId="0" applyFont="1" applyFill="1" applyBorder="1"/>
    <xf numFmtId="2" fontId="4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Border="1"/>
    <xf numFmtId="0" fontId="2" fillId="0" borderId="9" xfId="0" applyFont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/>
    <xf numFmtId="0" fontId="6" fillId="0" borderId="3" xfId="0" applyFont="1" applyBorder="1"/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8" fillId="2" borderId="1" xfId="0" applyFont="1" applyFill="1" applyBorder="1"/>
    <xf numFmtId="0" fontId="8" fillId="0" borderId="11" xfId="0" applyFont="1" applyBorder="1" applyAlignment="1">
      <alignment horizontal="center" wrapText="1"/>
    </xf>
    <xf numFmtId="0" fontId="0" fillId="0" borderId="12" xfId="0" applyBorder="1" applyAlignment="1"/>
    <xf numFmtId="0" fontId="2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0" fillId="0" borderId="13" xfId="0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2" fillId="0" borderId="0" xfId="0" applyFont="1" applyBorder="1"/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/>
    <xf numFmtId="0" fontId="0" fillId="0" borderId="4" xfId="0" applyBorder="1"/>
    <xf numFmtId="0" fontId="0" fillId="0" borderId="14" xfId="0" applyBorder="1" applyAlignment="1"/>
    <xf numFmtId="0" fontId="8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0" fontId="2" fillId="2" borderId="3" xfId="0" applyFont="1" applyFill="1" applyBorder="1"/>
    <xf numFmtId="0" fontId="2" fillId="2" borderId="2" xfId="0" applyFont="1" applyFill="1" applyBorder="1"/>
    <xf numFmtId="0" fontId="8" fillId="0" borderId="1" xfId="0" applyFont="1" applyBorder="1"/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2" borderId="11" xfId="0" applyFont="1" applyFill="1" applyBorder="1"/>
    <xf numFmtId="0" fontId="0" fillId="2" borderId="0" xfId="0" applyFont="1" applyFill="1" applyBorder="1"/>
    <xf numFmtId="0" fontId="8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14" fontId="0" fillId="0" borderId="0" xfId="0" applyNumberFormat="1"/>
    <xf numFmtId="0" fontId="2" fillId="2" borderId="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11" xfId="0" applyFont="1" applyBorder="1" applyAlignment="1">
      <alignment horizontal="center" wrapText="1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 wrapText="1"/>
    </xf>
    <xf numFmtId="0" fontId="8" fillId="0" borderId="4" xfId="0" applyFont="1" applyBorder="1"/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2" xfId="0" applyFont="1" applyBorder="1"/>
    <xf numFmtId="0" fontId="12" fillId="0" borderId="11" xfId="0" applyFont="1" applyBorder="1" applyAlignment="1">
      <alignment horizontal="center" wrapText="1"/>
    </xf>
    <xf numFmtId="0" fontId="8" fillId="0" borderId="2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0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/>
    <xf numFmtId="0" fontId="9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1431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914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1</xdr:col>
      <xdr:colOff>0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75285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724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766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28575</xdr:rowOff>
    </xdr:from>
    <xdr:to>
      <xdr:col>1</xdr:col>
      <xdr:colOff>0</xdr:colOff>
      <xdr:row>18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7147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43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956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933700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4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95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33725"/>
          <a:ext cx="5524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57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098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28575</xdr:rowOff>
    </xdr:from>
    <xdr:to>
      <xdr:col>1</xdr:col>
      <xdr:colOff>0</xdr:colOff>
      <xdr:row>16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432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14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86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384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8765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57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098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64795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733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8862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72427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90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432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781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24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33725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24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752725"/>
          <a:ext cx="5524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914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3623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3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90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337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4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5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291715"/>
          <a:ext cx="4495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62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147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527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95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47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486025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354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208026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25955"/>
          <a:ext cx="4419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90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1431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81200"/>
          <a:ext cx="5905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90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1431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81200"/>
          <a:ext cx="5238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6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90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17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431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81200"/>
          <a:ext cx="5619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47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8100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914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335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907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2860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907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71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7241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562225"/>
          <a:ext cx="5905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71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241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5622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71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7241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562225"/>
          <a:ext cx="5238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81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533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990725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76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28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41148" y="1805940"/>
          <a:ext cx="562356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4782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752725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29489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09372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57200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16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17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GrpSpPr>
          <a:grpSpLocks/>
        </xdr:cNvGrpSpPr>
      </xdr:nvGrpSpPr>
      <xdr:grpSpPr bwMode="auto">
        <a:xfrm>
          <a:off x="38100" y="5181600"/>
          <a:ext cx="2190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98766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7989189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0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14478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61780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6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061818425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GrpSpPr>
          <a:grpSpLocks/>
        </xdr:cNvGrpSpPr>
      </xdr:nvGrpSpPr>
      <xdr:grpSpPr bwMode="auto">
        <a:xfrm>
          <a:off x="38100" y="46482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9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9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9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9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5450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46532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13372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258318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72796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451735"/>
          <a:ext cx="43434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95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24028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085975"/>
          <a:ext cx="58674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146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2573655"/>
          <a:ext cx="46482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5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4480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GrpSpPr>
          <a:grpSpLocks/>
        </xdr:cNvGrpSpPr>
      </xdr:nvGrpSpPr>
      <xdr:grpSpPr bwMode="auto">
        <a:xfrm>
          <a:off x="38100" y="3286125"/>
          <a:ext cx="4000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0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0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1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1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1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762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914775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G22" sqref="G22"/>
    </sheetView>
  </sheetViews>
  <sheetFormatPr baseColWidth="10" defaultRowHeight="15" x14ac:dyDescent="0.25"/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67">
        <f>SUM(A4:A8)</f>
        <v>55.83</v>
      </c>
      <c r="B9" s="66" t="s">
        <v>10</v>
      </c>
      <c r="C9" s="10">
        <f>SUM(C4:C8)</f>
        <v>2.91</v>
      </c>
      <c r="D9" s="13"/>
      <c r="E9" s="10">
        <f>SUM(E4:E8)</f>
        <v>2.0699999999999998</v>
      </c>
      <c r="F9" s="9"/>
      <c r="G9" s="10">
        <f>SUM(G4:G8)</f>
        <v>2.91</v>
      </c>
      <c r="H9" s="9"/>
      <c r="I9" s="10">
        <f>SUM(I4:I8)</f>
        <v>2.0699999999999998</v>
      </c>
      <c r="J9" s="9"/>
      <c r="K9" s="10">
        <f>SUM(K4:K8)</f>
        <v>2.91</v>
      </c>
      <c r="L9" s="13"/>
      <c r="M9" s="13">
        <f>SUM(M4:M8)</f>
        <v>0</v>
      </c>
      <c r="N9" s="10">
        <f>SUM(N4:N8)</f>
        <v>12.88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/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12.88</v>
      </c>
      <c r="J12" s="1"/>
      <c r="K12" s="1">
        <f>N9*4.33</f>
        <v>55.770400000000002</v>
      </c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>
        <v>45017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  <row r="17" spans="5:6" x14ac:dyDescent="0.25">
      <c r="E17" t="s">
        <v>121</v>
      </c>
    </row>
    <row r="19" spans="5:6" x14ac:dyDescent="0.25">
      <c r="E19" s="138" t="s">
        <v>122</v>
      </c>
      <c r="F19" s="138" t="s">
        <v>123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6.28515625" customWidth="1"/>
    <col min="2" max="2" width="16.85546875" customWidth="1"/>
    <col min="3" max="3" width="6" customWidth="1"/>
    <col min="4" max="4" width="16.28515625" customWidth="1"/>
    <col min="5" max="5" width="6.42578125" customWidth="1"/>
    <col min="6" max="6" width="15.42578125" customWidth="1"/>
    <col min="7" max="7" width="6.28515625" customWidth="1"/>
    <col min="8" max="8" width="17" customWidth="1"/>
    <col min="9" max="9" width="6.28515625" customWidth="1"/>
    <col min="10" max="10" width="15.140625" customWidth="1"/>
    <col min="11" max="11" width="6" customWidth="1"/>
    <col min="12" max="12" width="5.85546875" customWidth="1"/>
    <col min="13" max="13" width="4.5703125" customWidth="1"/>
    <col min="14" max="14" width="7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24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14.25" customHeight="1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113">
        <v>8.66</v>
      </c>
      <c r="B11" s="122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5">
        <f>C11+E11+G11+I11+K11+M11</f>
        <v>2</v>
      </c>
    </row>
    <row r="12" spans="1:14" x14ac:dyDescent="0.25">
      <c r="A12" s="118"/>
      <c r="B12" s="53"/>
      <c r="C12" s="53"/>
      <c r="D12" s="53" t="s">
        <v>103</v>
      </c>
      <c r="E12" s="53"/>
      <c r="F12" s="125"/>
      <c r="G12" s="53"/>
      <c r="H12" s="53" t="s">
        <v>103</v>
      </c>
      <c r="I12" s="106"/>
      <c r="J12" s="53"/>
      <c r="K12" s="106"/>
      <c r="L12" s="53"/>
      <c r="M12" s="53"/>
      <c r="N12" s="106"/>
    </row>
    <row r="13" spans="1:14" x14ac:dyDescent="0.25">
      <c r="A13" s="54">
        <v>13</v>
      </c>
      <c r="B13" s="116"/>
      <c r="C13" s="116"/>
      <c r="D13" s="116" t="s">
        <v>104</v>
      </c>
      <c r="E13" s="116">
        <v>1.5</v>
      </c>
      <c r="F13" s="51"/>
      <c r="G13" s="116"/>
      <c r="H13" s="116" t="s">
        <v>104</v>
      </c>
      <c r="I13" s="111">
        <v>1.5</v>
      </c>
      <c r="J13" s="116"/>
      <c r="K13" s="111"/>
      <c r="L13" s="116"/>
      <c r="M13" s="116"/>
      <c r="N13" s="111">
        <f>M13+K13+I13+G13+E13+C13</f>
        <v>3</v>
      </c>
    </row>
    <row r="14" spans="1:14" x14ac:dyDescent="0.25">
      <c r="A14" s="69">
        <v>6</v>
      </c>
      <c r="B14" s="70"/>
      <c r="C14" s="71"/>
      <c r="D14" s="70" t="s">
        <v>54</v>
      </c>
      <c r="E14" s="72">
        <v>1.38</v>
      </c>
      <c r="F14" s="70"/>
      <c r="G14" s="72"/>
      <c r="H14" s="70"/>
      <c r="I14" s="71"/>
      <c r="J14" s="71"/>
      <c r="K14" s="72"/>
      <c r="L14" s="70"/>
      <c r="M14" s="72"/>
      <c r="N14" s="71">
        <f>C14+E14+G14+I14+K14+M14</f>
        <v>1.38</v>
      </c>
    </row>
    <row r="15" spans="1:14" x14ac:dyDescent="0.25">
      <c r="A15" s="118">
        <v>8</v>
      </c>
      <c r="B15" s="124" t="s">
        <v>92</v>
      </c>
      <c r="C15" s="53">
        <v>1.85</v>
      </c>
      <c r="D15" s="53"/>
      <c r="E15" s="125"/>
      <c r="F15" s="125"/>
      <c r="G15" s="125"/>
      <c r="H15" s="124"/>
      <c r="I15" s="53"/>
      <c r="J15" s="53"/>
      <c r="K15" s="125"/>
      <c r="L15" s="53"/>
      <c r="M15" s="125"/>
      <c r="N15" s="116">
        <f>C15+E15+G15+I15+K15+M15</f>
        <v>1.85</v>
      </c>
    </row>
    <row r="16" spans="1:14" x14ac:dyDescent="0.25">
      <c r="A16" s="68"/>
      <c r="B16" s="65"/>
      <c r="C16" s="5"/>
      <c r="D16" s="5"/>
      <c r="E16" s="7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67">
        <f>SUM(A4:A16)</f>
        <v>104.49</v>
      </c>
      <c r="B17" s="66" t="s">
        <v>10</v>
      </c>
      <c r="C17" s="10">
        <f>SUM(C4:C16)</f>
        <v>4.76</v>
      </c>
      <c r="D17" s="13"/>
      <c r="E17" s="10">
        <f>SUM(E4:E16)</f>
        <v>6.45</v>
      </c>
      <c r="F17" s="9"/>
      <c r="G17" s="10">
        <f>SUM(G4:G16)</f>
        <v>2.91</v>
      </c>
      <c r="H17" s="9"/>
      <c r="I17" s="10">
        <f>SUM(I4:I16)</f>
        <v>5.07</v>
      </c>
      <c r="J17" s="9"/>
      <c r="K17" s="10">
        <f>SUM(K4:K16)</f>
        <v>4.91</v>
      </c>
      <c r="L17" s="13"/>
      <c r="M17" s="13">
        <f>SUM(M4:M16)</f>
        <v>0</v>
      </c>
      <c r="N17" s="10">
        <f>SUM(N4:N16)</f>
        <v>24.110000000000003</v>
      </c>
    </row>
    <row r="18" spans="1:14" x14ac:dyDescent="0.25">
      <c r="A18" s="1"/>
      <c r="B18" s="46"/>
      <c r="C18" s="1"/>
      <c r="D18" s="1"/>
      <c r="E18" s="31"/>
      <c r="F18" s="1"/>
      <c r="G18" s="1"/>
      <c r="H18" s="1"/>
      <c r="I18" s="1"/>
      <c r="J18" s="19"/>
      <c r="K18" s="1"/>
      <c r="L18" s="1"/>
      <c r="M18" s="1"/>
      <c r="N18" s="1"/>
    </row>
    <row r="19" spans="1:14" x14ac:dyDescent="0.25">
      <c r="A19" s="1"/>
      <c r="B19" s="46"/>
      <c r="C19" s="1"/>
      <c r="D19" s="1"/>
      <c r="E19" s="31"/>
      <c r="F19" s="1"/>
      <c r="G19" s="1"/>
      <c r="H19" s="1" t="s">
        <v>22</v>
      </c>
      <c r="I19" s="1"/>
      <c r="J19" s="19"/>
      <c r="K19" s="20"/>
      <c r="L19" s="20"/>
      <c r="M19" s="20"/>
      <c r="N19" s="1"/>
    </row>
    <row r="20" spans="1:14" x14ac:dyDescent="0.25">
      <c r="A20" s="1"/>
      <c r="B20" s="46"/>
      <c r="C20" s="1"/>
      <c r="D20" s="1"/>
      <c r="E20" s="31"/>
      <c r="F20" s="1"/>
      <c r="G20" s="1"/>
      <c r="H20" s="1"/>
      <c r="I20" s="8">
        <f>N17</f>
        <v>24.110000000000003</v>
      </c>
      <c r="J20" s="1"/>
      <c r="K20" s="1">
        <f>N17*4.33</f>
        <v>104.39630000000001</v>
      </c>
      <c r="L20" s="1"/>
      <c r="M20" s="1"/>
      <c r="N20" s="1"/>
    </row>
    <row r="21" spans="1:14" x14ac:dyDescent="0.25">
      <c r="A21" s="1"/>
      <c r="B21" s="46" t="s">
        <v>23</v>
      </c>
      <c r="C21" s="1"/>
      <c r="D21" s="1"/>
      <c r="E21" s="35"/>
      <c r="F21" s="92" t="s">
        <v>107</v>
      </c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46" t="s">
        <v>24</v>
      </c>
      <c r="C22" s="46"/>
      <c r="D22" s="1" t="str">
        <f>B1</f>
        <v>VERONICA SANCHEZ NAVARRO</v>
      </c>
      <c r="E22" s="3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G23" t="s">
        <v>105</v>
      </c>
    </row>
    <row r="24" spans="1:14" x14ac:dyDescent="0.25">
      <c r="G24" t="s">
        <v>102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3" workbookViewId="0">
      <selection sqref="A1:N23"/>
    </sheetView>
  </sheetViews>
  <sheetFormatPr baseColWidth="10" defaultRowHeight="15" x14ac:dyDescent="0.25"/>
  <cols>
    <col min="1" max="1" width="7" customWidth="1"/>
    <col min="2" max="2" width="14.5703125" customWidth="1"/>
    <col min="3" max="3" width="6.140625" customWidth="1"/>
    <col min="4" max="4" width="15.140625" customWidth="1"/>
    <col min="5" max="5" width="6.140625" customWidth="1"/>
    <col min="6" max="6" width="15.140625" customWidth="1"/>
    <col min="7" max="7" width="6.85546875" customWidth="1"/>
    <col min="8" max="8" width="13.85546875" customWidth="1"/>
    <col min="9" max="9" width="6" customWidth="1"/>
    <col min="10" max="10" width="14.28515625" customWidth="1"/>
    <col min="11" max="11" width="5.85546875" customWidth="1"/>
    <col min="12" max="12" width="5.140625" customWidth="1"/>
    <col min="13" max="13" width="6" customWidth="1"/>
    <col min="14" max="14" width="6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7.25" customHeight="1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113">
        <v>8.66</v>
      </c>
      <c r="B11" s="122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5">
        <f>C11+E11+G11+I11+K11+M11</f>
        <v>2</v>
      </c>
    </row>
    <row r="12" spans="1:14" x14ac:dyDescent="0.25">
      <c r="A12" s="118"/>
      <c r="B12" s="53"/>
      <c r="C12" s="53"/>
      <c r="D12" s="53" t="s">
        <v>103</v>
      </c>
      <c r="E12" s="53"/>
      <c r="F12" s="125"/>
      <c r="G12" s="53"/>
      <c r="H12" s="53" t="s">
        <v>103</v>
      </c>
      <c r="I12" s="106"/>
      <c r="J12" s="53"/>
      <c r="K12" s="106"/>
      <c r="L12" s="53"/>
      <c r="M12" s="53"/>
      <c r="N12" s="106"/>
    </row>
    <row r="13" spans="1:14" x14ac:dyDescent="0.25">
      <c r="A13" s="54">
        <v>13</v>
      </c>
      <c r="B13" s="116"/>
      <c r="C13" s="116"/>
      <c r="D13" s="116" t="s">
        <v>104</v>
      </c>
      <c r="E13" s="116">
        <v>1.5</v>
      </c>
      <c r="F13" s="51"/>
      <c r="G13" s="116"/>
      <c r="H13" s="116" t="s">
        <v>104</v>
      </c>
      <c r="I13" s="111">
        <v>1.5</v>
      </c>
      <c r="J13" s="116"/>
      <c r="K13" s="111"/>
      <c r="L13" s="116"/>
      <c r="M13" s="116"/>
      <c r="N13" s="111">
        <f>M13+K13+I13+G13+E13+C13</f>
        <v>3</v>
      </c>
    </row>
    <row r="14" spans="1:14" ht="23.25" x14ac:dyDescent="0.25">
      <c r="A14" s="69">
        <v>6</v>
      </c>
      <c r="B14" s="70"/>
      <c r="C14" s="71"/>
      <c r="D14" s="70" t="s">
        <v>54</v>
      </c>
      <c r="E14" s="72">
        <v>1.38</v>
      </c>
      <c r="F14" s="70"/>
      <c r="G14" s="72"/>
      <c r="H14" s="70"/>
      <c r="I14" s="71"/>
      <c r="J14" s="71"/>
      <c r="K14" s="72"/>
      <c r="L14" s="70"/>
      <c r="M14" s="72"/>
      <c r="N14" s="71">
        <f>C14+E14+G14+I14+K14+M14</f>
        <v>1.38</v>
      </c>
    </row>
    <row r="15" spans="1:14" x14ac:dyDescent="0.25">
      <c r="A15" s="68"/>
      <c r="B15" s="65"/>
      <c r="C15" s="5"/>
      <c r="D15" s="5"/>
      <c r="E15" s="7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67">
        <f>SUM(A4:A15)</f>
        <v>96.49</v>
      </c>
      <c r="B16" s="66" t="s">
        <v>10</v>
      </c>
      <c r="C16" s="10">
        <f>SUM(C4:C15)</f>
        <v>2.91</v>
      </c>
      <c r="D16" s="13"/>
      <c r="E16" s="10">
        <f>SUM(E4:E15)</f>
        <v>6.45</v>
      </c>
      <c r="F16" s="9"/>
      <c r="G16" s="10">
        <f>SUM(G4:G15)</f>
        <v>2.91</v>
      </c>
      <c r="H16" s="9"/>
      <c r="I16" s="10">
        <f>SUM(I4:I15)</f>
        <v>5.07</v>
      </c>
      <c r="J16" s="9"/>
      <c r="K16" s="10">
        <f>SUM(K4:K15)</f>
        <v>4.91</v>
      </c>
      <c r="L16" s="13"/>
      <c r="M16" s="13">
        <f>SUM(M4:M15)</f>
        <v>0</v>
      </c>
      <c r="N16" s="10">
        <f>SUM(N4:N15)</f>
        <v>22.26</v>
      </c>
    </row>
    <row r="17" spans="1:14" x14ac:dyDescent="0.25">
      <c r="A17" s="1"/>
      <c r="B17" s="46"/>
      <c r="C17" s="1"/>
      <c r="D17" s="1"/>
      <c r="E17" s="31"/>
      <c r="F17" s="1"/>
      <c r="G17" s="1"/>
      <c r="H17" s="1"/>
      <c r="I17" s="1"/>
      <c r="J17" s="19"/>
      <c r="K17" s="1"/>
      <c r="L17" s="1"/>
      <c r="M17" s="1"/>
      <c r="N17" s="1"/>
    </row>
    <row r="18" spans="1:14" x14ac:dyDescent="0.25">
      <c r="A18" s="1"/>
      <c r="B18" s="46"/>
      <c r="C18" s="1"/>
      <c r="D18" s="1"/>
      <c r="E18" s="31"/>
      <c r="F18" s="1"/>
      <c r="G18" s="1"/>
      <c r="H18" s="1" t="s">
        <v>22</v>
      </c>
      <c r="I18" s="1"/>
      <c r="J18" s="19"/>
      <c r="K18" s="20"/>
      <c r="L18" s="20"/>
      <c r="M18" s="20"/>
      <c r="N18" s="1"/>
    </row>
    <row r="19" spans="1:14" x14ac:dyDescent="0.25">
      <c r="A19" s="1"/>
      <c r="B19" s="46"/>
      <c r="C19" s="1"/>
      <c r="D19" s="1"/>
      <c r="E19" s="31"/>
      <c r="F19" s="1"/>
      <c r="G19" s="1"/>
      <c r="H19" s="1"/>
      <c r="I19" s="8">
        <f>N16</f>
        <v>22.26</v>
      </c>
      <c r="J19" s="1"/>
      <c r="K19" s="1">
        <f>N16*4.33</f>
        <v>96.385800000000003</v>
      </c>
      <c r="L19" s="1"/>
      <c r="M19" s="1"/>
      <c r="N19" s="1"/>
    </row>
    <row r="20" spans="1:14" x14ac:dyDescent="0.25">
      <c r="A20" s="1"/>
      <c r="B20" s="46" t="s">
        <v>23</v>
      </c>
      <c r="C20" s="1"/>
      <c r="D20" s="1"/>
      <c r="E20" s="35"/>
      <c r="F20" s="92" t="s">
        <v>101</v>
      </c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46" t="s">
        <v>24</v>
      </c>
      <c r="C21" s="46"/>
      <c r="D21" s="1" t="str">
        <f>B1</f>
        <v>VERONICA SANCHEZ NAVARRO</v>
      </c>
      <c r="E21" s="3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G22" t="s">
        <v>106</v>
      </c>
    </row>
    <row r="23" spans="1:14" x14ac:dyDescent="0.25">
      <c r="G23" t="s">
        <v>102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8.42578125" customWidth="1"/>
    <col min="2" max="2" width="19.5703125" customWidth="1"/>
    <col min="3" max="3" width="5.85546875" customWidth="1"/>
    <col min="4" max="4" width="13.85546875" customWidth="1"/>
    <col min="5" max="5" width="6" customWidth="1"/>
    <col min="6" max="6" width="14.42578125" customWidth="1"/>
    <col min="7" max="7" width="6.85546875" customWidth="1"/>
    <col min="8" max="8" width="15.28515625" customWidth="1"/>
    <col min="9" max="9" width="4.85546875" bestFit="1" customWidth="1"/>
    <col min="10" max="10" width="15.42578125" customWidth="1"/>
    <col min="11" max="11" width="6" customWidth="1"/>
    <col min="12" max="12" width="4.7109375" customWidth="1"/>
    <col min="13" max="13" width="5.85546875" customWidth="1"/>
    <col min="14" max="14" width="6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21" customHeight="1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54">
        <v>8.66</v>
      </c>
      <c r="B11" s="126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77.489999999999995</v>
      </c>
      <c r="B13" s="66" t="s">
        <v>10</v>
      </c>
      <c r="C13" s="10">
        <f>SUM(C4:C12)</f>
        <v>2.91</v>
      </c>
      <c r="D13" s="13"/>
      <c r="E13" s="10">
        <f>SUM(E4:E12)</f>
        <v>3.57</v>
      </c>
      <c r="F13" s="9"/>
      <c r="G13" s="10">
        <f>SUM(G4:G12)</f>
        <v>2.91</v>
      </c>
      <c r="H13" s="9"/>
      <c r="I13" s="10">
        <f>SUM(I4:I12)</f>
        <v>3.57</v>
      </c>
      <c r="J13" s="9"/>
      <c r="K13" s="10">
        <f>SUM(K4:K12)</f>
        <v>4.91</v>
      </c>
      <c r="L13" s="13"/>
      <c r="M13" s="13">
        <f>SUM(M6:M12)</f>
        <v>0</v>
      </c>
      <c r="N13" s="10">
        <f>SUM(N4:N12)</f>
        <v>17.880000000000003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17.880000000000003</v>
      </c>
      <c r="J16" s="1"/>
      <c r="K16" s="1">
        <f>N13*4.33</f>
        <v>77.420400000000015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99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sqref="A1:N18"/>
    </sheetView>
  </sheetViews>
  <sheetFormatPr baseColWidth="10" defaultRowHeight="15" x14ac:dyDescent="0.25"/>
  <cols>
    <col min="1" max="1" width="8.85546875" customWidth="1"/>
    <col min="3" max="3" width="6.5703125" customWidth="1"/>
    <col min="5" max="5" width="7" customWidth="1"/>
    <col min="7" max="7" width="6.140625" customWidth="1"/>
    <col min="9" max="9" width="6.5703125" customWidth="1"/>
    <col min="11" max="11" width="6" customWidth="1"/>
    <col min="12" max="12" width="5.5703125" customWidth="1"/>
    <col min="13" max="13" width="4.85546875" customWidth="1"/>
    <col min="14" max="14" width="6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54">
        <v>8.66</v>
      </c>
      <c r="B11" s="126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88.31</v>
      </c>
      <c r="B13" s="66" t="s">
        <v>10</v>
      </c>
      <c r="C13" s="10">
        <f>SUM(C4:C12)</f>
        <v>3.08</v>
      </c>
      <c r="D13" s="13"/>
      <c r="E13" s="10">
        <f>SUM(E4:E12)</f>
        <v>4.57</v>
      </c>
      <c r="F13" s="9"/>
      <c r="G13" s="10">
        <f>SUM(G4:G12)</f>
        <v>3.08</v>
      </c>
      <c r="H13" s="9"/>
      <c r="I13" s="10">
        <f>SUM(I4:I12)</f>
        <v>4.57</v>
      </c>
      <c r="J13" s="9"/>
      <c r="K13" s="10">
        <f>SUM(K4:K12)</f>
        <v>5.08</v>
      </c>
      <c r="L13" s="13"/>
      <c r="M13" s="13">
        <f>SUM(M6:M12)</f>
        <v>0</v>
      </c>
      <c r="N13" s="10">
        <f>SUM(N4:N12)</f>
        <v>20.380000000000003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20.380000000000003</v>
      </c>
      <c r="J16" s="1"/>
      <c r="K16" s="1">
        <f>N13*4.33</f>
        <v>88.245400000000018</v>
      </c>
      <c r="L16" s="1"/>
      <c r="M16" s="1"/>
      <c r="N16" s="1"/>
    </row>
    <row r="17" spans="1:16" x14ac:dyDescent="0.25">
      <c r="A17" s="1"/>
      <c r="B17" s="46" t="s">
        <v>23</v>
      </c>
      <c r="C17" s="1"/>
      <c r="D17" s="1"/>
      <c r="E17" s="35"/>
      <c r="F17" s="92" t="s">
        <v>98</v>
      </c>
      <c r="G17" s="1"/>
      <c r="H17" s="1"/>
      <c r="I17" s="1"/>
      <c r="J17" s="1"/>
      <c r="K17" s="1"/>
      <c r="L17" s="1"/>
      <c r="M17" s="1"/>
      <c r="N17" s="1"/>
      <c r="P17">
        <f>2.5/3</f>
        <v>0.83333333333333337</v>
      </c>
    </row>
    <row r="18" spans="1:16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5" x14ac:dyDescent="0.25"/>
  <cols>
    <col min="1" max="1" width="7.42578125" customWidth="1"/>
    <col min="2" max="2" width="16" customWidth="1"/>
    <col min="3" max="3" width="6.140625" customWidth="1"/>
    <col min="4" max="4" width="17.28515625" customWidth="1"/>
    <col min="5" max="5" width="4.7109375" customWidth="1"/>
    <col min="7" max="7" width="5.7109375" customWidth="1"/>
    <col min="8" max="8" width="17.28515625" customWidth="1"/>
    <col min="9" max="9" width="5.42578125" customWidth="1"/>
    <col min="11" max="11" width="6.140625" customWidth="1"/>
    <col min="12" max="12" width="6.28515625" customWidth="1"/>
    <col min="13" max="13" width="5.5703125" customWidth="1"/>
    <col min="14" max="14" width="5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4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.75" customHeight="1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18.75" customHeight="1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54">
        <v>8.66</v>
      </c>
      <c r="B11" s="126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5">
        <f>C11+E11+G11+I11+K11+M11</f>
        <v>2</v>
      </c>
    </row>
    <row r="12" spans="1:14" x14ac:dyDescent="0.25">
      <c r="A12" s="118">
        <v>8</v>
      </c>
      <c r="B12" s="124" t="s">
        <v>92</v>
      </c>
      <c r="C12" s="53">
        <v>1.85</v>
      </c>
      <c r="D12" s="71"/>
      <c r="E12" s="72"/>
      <c r="F12" s="72"/>
      <c r="G12" s="72"/>
      <c r="H12" s="70"/>
      <c r="I12" s="71"/>
      <c r="J12" s="71"/>
      <c r="K12" s="72"/>
      <c r="L12" s="71"/>
      <c r="M12" s="72"/>
      <c r="N12" s="71">
        <f>C12+E12+G12+I12+K12+M12</f>
        <v>1.85</v>
      </c>
    </row>
    <row r="13" spans="1:14" x14ac:dyDescent="0.25">
      <c r="A13" s="68"/>
      <c r="B13" s="65"/>
      <c r="C13" s="5"/>
      <c r="D13" s="5"/>
      <c r="E13" s="7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67">
        <f>SUM(A4:A13)</f>
        <v>96.31</v>
      </c>
      <c r="B14" s="66" t="s">
        <v>10</v>
      </c>
      <c r="C14" s="10">
        <f>SUM(C4:C13)</f>
        <v>4.93</v>
      </c>
      <c r="D14" s="13"/>
      <c r="E14" s="10">
        <f>SUM(E4:E13)</f>
        <v>4.57</v>
      </c>
      <c r="F14" s="9"/>
      <c r="G14" s="10">
        <f>SUM(G4:G13)</f>
        <v>3.08</v>
      </c>
      <c r="H14" s="9"/>
      <c r="I14" s="10">
        <f>SUM(I4:I13)</f>
        <v>4.57</v>
      </c>
      <c r="J14" s="9"/>
      <c r="K14" s="10">
        <f>SUM(K4:K13)</f>
        <v>5.08</v>
      </c>
      <c r="L14" s="13"/>
      <c r="M14" s="13">
        <f>SUM(M4:M13)</f>
        <v>0</v>
      </c>
      <c r="N14" s="10">
        <f>SUM(N4:N13)</f>
        <v>22.230000000000004</v>
      </c>
    </row>
    <row r="15" spans="1:14" x14ac:dyDescent="0.25">
      <c r="A15" s="1"/>
      <c r="B15" s="46"/>
      <c r="C15" s="1"/>
      <c r="D15" s="1"/>
      <c r="E15" s="31"/>
      <c r="F15" s="1"/>
      <c r="G15" s="1"/>
      <c r="H15" s="1"/>
      <c r="I15" s="1"/>
      <c r="J15" s="19"/>
      <c r="K15" s="1"/>
      <c r="L15" s="1"/>
      <c r="M15" s="1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 t="s">
        <v>22</v>
      </c>
      <c r="I16" s="1"/>
      <c r="J16" s="19"/>
      <c r="K16" s="20"/>
      <c r="L16" s="20"/>
      <c r="M16" s="20"/>
      <c r="N16" s="1"/>
    </row>
    <row r="17" spans="1:14" x14ac:dyDescent="0.25">
      <c r="A17" s="1"/>
      <c r="B17" s="46"/>
      <c r="C17" s="1"/>
      <c r="D17" s="1"/>
      <c r="E17" s="31"/>
      <c r="F17" s="1"/>
      <c r="G17" s="1"/>
      <c r="H17" s="1"/>
      <c r="I17" s="8">
        <f>N14</f>
        <v>22.230000000000004</v>
      </c>
      <c r="J17" s="1"/>
      <c r="K17" s="1">
        <f>N14*4.33</f>
        <v>96.255900000000025</v>
      </c>
      <c r="L17" s="1"/>
      <c r="M17" s="1"/>
      <c r="N17" s="1"/>
    </row>
    <row r="18" spans="1:14" x14ac:dyDescent="0.25">
      <c r="A18" s="1"/>
      <c r="B18" s="46" t="s">
        <v>23</v>
      </c>
      <c r="C18" s="1"/>
      <c r="D18" s="1"/>
      <c r="E18" s="35"/>
      <c r="F18" s="92" t="s">
        <v>97</v>
      </c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46" t="s">
        <v>24</v>
      </c>
      <c r="C19" s="46"/>
      <c r="D19" s="1" t="str">
        <f>B1</f>
        <v>VERONICA SANCHEZ NAVARRO</v>
      </c>
      <c r="E19" s="31"/>
      <c r="F19" s="1"/>
      <c r="G19" s="1"/>
      <c r="H19" s="1" t="s">
        <v>95</v>
      </c>
      <c r="I19" s="1"/>
      <c r="J19" s="1"/>
      <c r="K19" s="1"/>
      <c r="L19" s="1"/>
      <c r="M19" s="1"/>
      <c r="N19" s="1"/>
    </row>
    <row r="20" spans="1:14" x14ac:dyDescent="0.25">
      <c r="H20" t="s">
        <v>96</v>
      </c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5"/>
  <cols>
    <col min="1" max="1" width="7" customWidth="1"/>
    <col min="2" max="2" width="15.42578125" customWidth="1"/>
    <col min="3" max="3" width="6.42578125" customWidth="1"/>
    <col min="4" max="4" width="14.42578125" customWidth="1"/>
    <col min="5" max="5" width="6.5703125" customWidth="1"/>
    <col min="6" max="6" width="14.7109375" customWidth="1"/>
    <col min="7" max="7" width="6.28515625" customWidth="1"/>
    <col min="8" max="8" width="14" customWidth="1"/>
    <col min="9" max="9" width="6.42578125" customWidth="1"/>
    <col min="10" max="10" width="14" customWidth="1"/>
    <col min="11" max="11" width="5.85546875" customWidth="1"/>
    <col min="12" max="12" width="5.42578125" customWidth="1"/>
    <col min="13" max="13" width="4.85546875" customWidth="1"/>
    <col min="14" max="14" width="6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4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x14ac:dyDescent="0.25">
      <c r="A8" s="118"/>
      <c r="B8" s="65"/>
      <c r="C8" s="114"/>
      <c r="D8" s="115"/>
      <c r="E8" s="115"/>
      <c r="F8" s="56"/>
      <c r="G8" s="114"/>
      <c r="H8" s="115"/>
      <c r="I8" s="114"/>
      <c r="J8" s="115" t="s">
        <v>85</v>
      </c>
      <c r="K8" s="115"/>
      <c r="L8" s="115"/>
      <c r="M8" s="115"/>
      <c r="N8" s="115"/>
    </row>
    <row r="9" spans="1:14" x14ac:dyDescent="0.25">
      <c r="A9" s="54">
        <v>8.66</v>
      </c>
      <c r="B9" s="126"/>
      <c r="C9" s="114"/>
      <c r="D9" s="115"/>
      <c r="E9" s="115"/>
      <c r="F9" s="56"/>
      <c r="G9" s="114"/>
      <c r="H9" s="115"/>
      <c r="I9" s="114"/>
      <c r="J9" s="115" t="s">
        <v>86</v>
      </c>
      <c r="K9" s="115">
        <v>2</v>
      </c>
      <c r="L9" s="115"/>
      <c r="M9" s="115"/>
      <c r="N9" s="115">
        <f>C9+E9+G9+I9+K9+M9</f>
        <v>2</v>
      </c>
    </row>
    <row r="10" spans="1:14" x14ac:dyDescent="0.25">
      <c r="A10" s="118">
        <v>8</v>
      </c>
      <c r="B10" s="124" t="s">
        <v>92</v>
      </c>
      <c r="C10" s="53">
        <v>1.85</v>
      </c>
      <c r="D10" s="71"/>
      <c r="E10" s="72"/>
      <c r="F10" s="72"/>
      <c r="G10" s="72"/>
      <c r="H10" s="70"/>
      <c r="I10" s="71"/>
      <c r="J10" s="71"/>
      <c r="K10" s="72"/>
      <c r="L10" s="71"/>
      <c r="M10" s="72"/>
      <c r="N10" s="71">
        <f>C10+E10+G10+I10+K10+M10</f>
        <v>1.85</v>
      </c>
    </row>
    <row r="11" spans="1:14" ht="23.25" x14ac:dyDescent="0.25">
      <c r="A11" s="69">
        <v>6</v>
      </c>
      <c r="B11" s="70"/>
      <c r="C11" s="71"/>
      <c r="D11" s="70" t="s">
        <v>54</v>
      </c>
      <c r="E11" s="72">
        <v>1.38</v>
      </c>
      <c r="F11" s="70"/>
      <c r="G11" s="72"/>
      <c r="H11" s="70"/>
      <c r="I11" s="71"/>
      <c r="J11" s="71"/>
      <c r="K11" s="72"/>
      <c r="L11" s="70"/>
      <c r="M11" s="72"/>
      <c r="N11" s="71">
        <f>C11+E11+G11+I11+K11+M11</f>
        <v>1.38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89.31</v>
      </c>
      <c r="B13" s="66" t="s">
        <v>10</v>
      </c>
      <c r="C13" s="10">
        <f>SUM(C4:C12)</f>
        <v>4.93</v>
      </c>
      <c r="D13" s="13"/>
      <c r="E13" s="10">
        <f>SUM(E4:E12)</f>
        <v>4.4499999999999993</v>
      </c>
      <c r="F13" s="9"/>
      <c r="G13" s="10">
        <f>SUM(G4:G12)</f>
        <v>3.08</v>
      </c>
      <c r="H13" s="9"/>
      <c r="I13" s="10">
        <f>SUM(I4:I12)</f>
        <v>3.07</v>
      </c>
      <c r="J13" s="9"/>
      <c r="K13" s="10">
        <f>SUM(K4:K12)</f>
        <v>5.08</v>
      </c>
      <c r="L13" s="13"/>
      <c r="M13" s="13">
        <f>SUM(M4:M12)</f>
        <v>0</v>
      </c>
      <c r="N13" s="10">
        <f>SUM(N4:N12)</f>
        <v>20.610000000000003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20.610000000000003</v>
      </c>
      <c r="J16" s="1"/>
      <c r="K16" s="1">
        <f>N13*4.33</f>
        <v>89.24130000000001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100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 t="s">
        <v>95</v>
      </c>
      <c r="I18" s="1"/>
      <c r="J18" s="1"/>
      <c r="K18" s="1"/>
      <c r="L18" s="1"/>
      <c r="M18" s="1"/>
      <c r="N18" s="1"/>
    </row>
    <row r="19" spans="1:14" x14ac:dyDescent="0.25">
      <c r="H19" t="s">
        <v>96</v>
      </c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1"/>
    </sheetView>
  </sheetViews>
  <sheetFormatPr baseColWidth="10" defaultRowHeight="15" x14ac:dyDescent="0.25"/>
  <cols>
    <col min="1" max="1" width="8.140625" customWidth="1"/>
    <col min="2" max="2" width="16.42578125" customWidth="1"/>
    <col min="3" max="3" width="5.85546875" customWidth="1"/>
    <col min="4" max="4" width="16" customWidth="1"/>
    <col min="5" max="5" width="6.7109375" customWidth="1"/>
    <col min="6" max="6" width="14.85546875" customWidth="1"/>
    <col min="7" max="7" width="5.5703125" customWidth="1"/>
    <col min="8" max="8" width="17.85546875" customWidth="1"/>
    <col min="9" max="9" width="7" customWidth="1"/>
    <col min="10" max="10" width="14" customWidth="1"/>
    <col min="11" max="11" width="6.5703125" customWidth="1"/>
    <col min="12" max="12" width="7" customWidth="1"/>
    <col min="13" max="13" width="5.85546875" customWidth="1"/>
    <col min="14" max="14" width="7.855468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3.25" customHeight="1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18" customHeight="1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54">
        <v>8.66</v>
      </c>
      <c r="B11" s="126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88.31</v>
      </c>
      <c r="B13" s="66" t="s">
        <v>10</v>
      </c>
      <c r="C13" s="10">
        <f>SUM(C4:C12)</f>
        <v>3.08</v>
      </c>
      <c r="D13" s="13"/>
      <c r="E13" s="10">
        <f>SUM(E4:E12)</f>
        <v>4.57</v>
      </c>
      <c r="F13" s="9"/>
      <c r="G13" s="10">
        <f>SUM(G4:G12)</f>
        <v>3.08</v>
      </c>
      <c r="H13" s="9"/>
      <c r="I13" s="10">
        <f>SUM(I4:I12)</f>
        <v>4.57</v>
      </c>
      <c r="J13" s="9"/>
      <c r="K13" s="10">
        <f>SUM(K4:K12)</f>
        <v>5.08</v>
      </c>
      <c r="L13" s="13"/>
      <c r="M13" s="13">
        <f>SUM(M6:M12)</f>
        <v>0</v>
      </c>
      <c r="N13" s="10">
        <f>SUM(N4:N12)</f>
        <v>20.380000000000003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20.380000000000003</v>
      </c>
      <c r="J16" s="1"/>
      <c r="K16" s="1">
        <f>N13*4.33</f>
        <v>88.245400000000018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94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8.28515625" customWidth="1"/>
    <col min="3" max="3" width="7.5703125" customWidth="1"/>
    <col min="5" max="5" width="7.7109375" customWidth="1"/>
    <col min="7" max="7" width="7.28515625" customWidth="1"/>
    <col min="9" max="9" width="7" customWidth="1"/>
    <col min="11" max="12" width="6.5703125" customWidth="1"/>
    <col min="13" max="13" width="5.85546875" customWidth="1"/>
    <col min="14" max="14" width="8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54">
        <v>8.66</v>
      </c>
      <c r="B11" s="126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ht="23.25" x14ac:dyDescent="0.25">
      <c r="A12" s="113">
        <v>8</v>
      </c>
      <c r="B12" s="124" t="s">
        <v>92</v>
      </c>
      <c r="C12" s="53">
        <v>1.85</v>
      </c>
      <c r="D12" s="53"/>
      <c r="E12" s="125"/>
      <c r="F12" s="125"/>
      <c r="G12" s="125"/>
      <c r="H12" s="72"/>
      <c r="I12" s="53"/>
      <c r="J12" s="53"/>
      <c r="K12" s="125"/>
      <c r="L12" s="53"/>
      <c r="M12" s="125"/>
      <c r="N12" s="116">
        <f>C12+E12+G12+I12+K12+M12</f>
        <v>1.85</v>
      </c>
    </row>
    <row r="13" spans="1:14" ht="23.25" x14ac:dyDescent="0.25">
      <c r="A13" s="69">
        <v>6</v>
      </c>
      <c r="B13" s="70"/>
      <c r="C13" s="71"/>
      <c r="D13" s="70"/>
      <c r="E13" s="72"/>
      <c r="F13" s="70" t="s">
        <v>54</v>
      </c>
      <c r="G13" s="72">
        <v>1.38</v>
      </c>
      <c r="H13" s="70"/>
      <c r="I13" s="71"/>
      <c r="J13" s="71"/>
      <c r="K13" s="72"/>
      <c r="L13" s="70"/>
      <c r="M13" s="72"/>
      <c r="N13" s="71">
        <f>C13+E13+G13+I13+K13+M13</f>
        <v>1.38</v>
      </c>
    </row>
    <row r="14" spans="1:14" x14ac:dyDescent="0.25">
      <c r="A14" s="68"/>
      <c r="B14" s="65"/>
      <c r="C14" s="5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67">
        <f>SUM(A4:A14)</f>
        <v>102.31</v>
      </c>
      <c r="B15" s="66" t="s">
        <v>10</v>
      </c>
      <c r="C15" s="10">
        <f>SUM(C4:C14)</f>
        <v>4.93</v>
      </c>
      <c r="D15" s="13"/>
      <c r="E15" s="10">
        <f>SUM(E4:E14)</f>
        <v>4.57</v>
      </c>
      <c r="F15" s="9"/>
      <c r="G15" s="10">
        <f>SUM(G4:G14)</f>
        <v>4.46</v>
      </c>
      <c r="H15" s="9"/>
      <c r="I15" s="10">
        <f>SUM(I4:I14)</f>
        <v>4.57</v>
      </c>
      <c r="J15" s="9"/>
      <c r="K15" s="10">
        <f>SUM(K4:K14)</f>
        <v>5.08</v>
      </c>
      <c r="L15" s="13"/>
      <c r="M15" s="13">
        <f>SUM(M6:M14)</f>
        <v>0</v>
      </c>
      <c r="N15" s="10">
        <f>SUM(N4:N14)</f>
        <v>23.610000000000003</v>
      </c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1"/>
      <c r="J16" s="19"/>
      <c r="K16" s="1"/>
      <c r="L16" s="1"/>
      <c r="M16" s="1"/>
      <c r="N16" s="1"/>
    </row>
    <row r="17" spans="1:14" x14ac:dyDescent="0.25">
      <c r="A17" s="1"/>
      <c r="B17" s="46"/>
      <c r="C17" s="1"/>
      <c r="D17" s="1"/>
      <c r="E17" s="31"/>
      <c r="F17" s="1"/>
      <c r="G17" s="1"/>
      <c r="H17" s="1" t="s">
        <v>22</v>
      </c>
      <c r="I17" s="1"/>
      <c r="J17" s="19"/>
      <c r="K17" s="20"/>
      <c r="L17" s="20"/>
      <c r="M17" s="20"/>
      <c r="N17" s="1"/>
    </row>
    <row r="18" spans="1:14" x14ac:dyDescent="0.25">
      <c r="A18" s="1"/>
      <c r="B18" s="46"/>
      <c r="C18" s="1"/>
      <c r="D18" s="1"/>
      <c r="E18" s="31"/>
      <c r="F18" s="1"/>
      <c r="G18" s="1"/>
      <c r="H18" s="1"/>
      <c r="I18" s="8">
        <f>N15</f>
        <v>23.610000000000003</v>
      </c>
      <c r="J18" s="1"/>
      <c r="K18" s="1">
        <f>N15*4.33</f>
        <v>102.23130000000002</v>
      </c>
      <c r="L18" s="1"/>
      <c r="M18" s="1"/>
      <c r="N18" s="1"/>
    </row>
    <row r="19" spans="1:14" x14ac:dyDescent="0.25">
      <c r="A19" s="1"/>
      <c r="B19" s="46" t="s">
        <v>23</v>
      </c>
      <c r="C19" s="1"/>
      <c r="D19" s="1"/>
      <c r="E19" s="35"/>
      <c r="F19" s="92" t="s">
        <v>93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46" t="s">
        <v>24</v>
      </c>
      <c r="C20" s="46"/>
      <c r="D20" s="1" t="str">
        <f>B1</f>
        <v>VERONICA SANCHEZ NAVARRO</v>
      </c>
      <c r="E20" s="31"/>
      <c r="F20" s="1"/>
      <c r="G20" s="1"/>
      <c r="H20" s="1"/>
      <c r="I20" s="1"/>
      <c r="J20" s="1"/>
      <c r="K20" s="1"/>
      <c r="L20" s="1"/>
      <c r="M20" s="1"/>
      <c r="N20" s="1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7.5703125" customWidth="1"/>
    <col min="4" max="4" width="15" customWidth="1"/>
    <col min="5" max="5" width="6.28515625" customWidth="1"/>
    <col min="6" max="6" width="16.5703125" customWidth="1"/>
    <col min="7" max="7" width="5.28515625" customWidth="1"/>
    <col min="8" max="8" width="15.140625" customWidth="1"/>
    <col min="9" max="9" width="6.140625" customWidth="1"/>
    <col min="11" max="11" width="5.85546875" customWidth="1"/>
    <col min="12" max="12" width="6.28515625" customWidth="1"/>
    <col min="13" max="14" width="6.855468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7.75" customHeight="1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" customHeight="1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0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3"/>
      <c r="B10" s="122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113">
        <v>8.66</v>
      </c>
      <c r="B11" s="122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88.31</v>
      </c>
      <c r="B13" s="66" t="s">
        <v>10</v>
      </c>
      <c r="C13" s="10">
        <f>SUM(C4:C12)</f>
        <v>3.08</v>
      </c>
      <c r="D13" s="13"/>
      <c r="E13" s="10">
        <f>SUM(E4:E12)</f>
        <v>4.57</v>
      </c>
      <c r="F13" s="9"/>
      <c r="G13" s="10">
        <f>SUM(G4:G12)</f>
        <v>3.08</v>
      </c>
      <c r="H13" s="9"/>
      <c r="I13" s="10">
        <f>SUM(I4:I12)</f>
        <v>4.57</v>
      </c>
      <c r="J13" s="9"/>
      <c r="K13" s="10">
        <f>SUM(K4:K12)</f>
        <v>5.08</v>
      </c>
      <c r="L13" s="13"/>
      <c r="M13" s="13">
        <f>SUM(M6:M12)</f>
        <v>0</v>
      </c>
      <c r="N13" s="10">
        <f>SUM(N4:N12)</f>
        <v>20.380000000000003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20.380000000000003</v>
      </c>
      <c r="J16" s="1"/>
      <c r="K16" s="1">
        <f>N13*4.33</f>
        <v>88.245400000000018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91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6.85546875" customWidth="1"/>
    <col min="3" max="3" width="6.7109375" customWidth="1"/>
    <col min="5" max="5" width="5.28515625" customWidth="1"/>
    <col min="7" max="7" width="6.28515625" customWidth="1"/>
    <col min="9" max="9" width="6.140625" customWidth="1"/>
    <col min="11" max="11" width="6" customWidth="1"/>
    <col min="12" max="12" width="8.140625" customWidth="1"/>
    <col min="13" max="13" width="5.85546875" customWidth="1"/>
    <col min="14" max="14" width="6.5703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x14ac:dyDescent="0.25">
      <c r="A10" s="118"/>
      <c r="B10" s="119" t="s">
        <v>83</v>
      </c>
      <c r="C10" s="120"/>
      <c r="D10" s="48" t="s">
        <v>83</v>
      </c>
      <c r="E10" s="53"/>
      <c r="F10" s="48" t="s">
        <v>83</v>
      </c>
      <c r="G10" s="120"/>
      <c r="H10" s="48" t="s">
        <v>83</v>
      </c>
      <c r="I10" s="120"/>
      <c r="J10" s="48" t="s">
        <v>83</v>
      </c>
      <c r="K10" s="53"/>
      <c r="L10" s="121"/>
      <c r="M10" s="53"/>
      <c r="N10" s="53"/>
    </row>
    <row r="11" spans="1:14" x14ac:dyDescent="0.25">
      <c r="A11" s="54">
        <v>45</v>
      </c>
      <c r="B11" s="116"/>
      <c r="C11" s="117">
        <v>2.08</v>
      </c>
      <c r="D11" s="116"/>
      <c r="E11" s="116">
        <v>2.0699999999999998</v>
      </c>
      <c r="F11" s="51"/>
      <c r="G11" s="117">
        <v>2.08</v>
      </c>
      <c r="H11" s="116"/>
      <c r="I11" s="117">
        <v>2.08</v>
      </c>
      <c r="J11" s="116"/>
      <c r="K11" s="116">
        <v>2.08</v>
      </c>
      <c r="L11" s="116"/>
      <c r="M11" s="116"/>
      <c r="N11" s="116">
        <f>C11+E11+G11+I11+K11+M11</f>
        <v>10.39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124.65</v>
      </c>
      <c r="B13" s="66" t="s">
        <v>10</v>
      </c>
      <c r="C13" s="10">
        <f>SUM(C4:C12)</f>
        <v>5.16</v>
      </c>
      <c r="D13" s="13"/>
      <c r="E13" s="10">
        <f>SUM(E4:E12)</f>
        <v>6.6400000000000006</v>
      </c>
      <c r="F13" s="9"/>
      <c r="G13" s="10">
        <f>SUM(G4:G12)</f>
        <v>5.16</v>
      </c>
      <c r="H13" s="9"/>
      <c r="I13" s="10">
        <f>SUM(I4:I12)</f>
        <v>6.65</v>
      </c>
      <c r="J13" s="9"/>
      <c r="K13" s="10">
        <f>SUM(K4:K12)</f>
        <v>5.16</v>
      </c>
      <c r="L13" s="13"/>
      <c r="M13" s="13">
        <f>SUM(M6:M12)</f>
        <v>0</v>
      </c>
      <c r="N13" s="10">
        <f>SUM(N4:N12)</f>
        <v>28.770000000000003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28.770000000000003</v>
      </c>
      <c r="J16" s="1"/>
      <c r="K16" s="1">
        <f>N13*4.33</f>
        <v>124.57410000000002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89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G19" t="s">
        <v>84</v>
      </c>
    </row>
    <row r="20" spans="1:14" x14ac:dyDescent="0.25">
      <c r="G20" t="s">
        <v>90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6"/>
    </sheetView>
  </sheetViews>
  <sheetFormatPr baseColWidth="10" defaultRowHeight="15" x14ac:dyDescent="0.25"/>
  <cols>
    <col min="1" max="1" width="8.85546875" customWidth="1"/>
    <col min="3" max="3" width="8.7109375" customWidth="1"/>
    <col min="5" max="5" width="9.140625" customWidth="1"/>
    <col min="7" max="7" width="8.5703125" customWidth="1"/>
    <col min="9" max="9" width="8.28515625" customWidth="1"/>
    <col min="11" max="11" width="7.5703125" customWidth="1"/>
    <col min="12" max="12" width="4.7109375" customWidth="1"/>
    <col min="13" max="13" width="6.42578125" customWidth="1"/>
    <col min="14" max="14" width="8.5703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9">
        <v>13</v>
      </c>
      <c r="B9" s="10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7">
        <f>SUM(A4:A10)</f>
        <v>68.83</v>
      </c>
      <c r="B11" s="66" t="s">
        <v>10</v>
      </c>
      <c r="C11" s="10">
        <f>SUM(C4:C10)</f>
        <v>2.91</v>
      </c>
      <c r="D11" s="13"/>
      <c r="E11" s="10">
        <f>SUM(E4:E10)</f>
        <v>3.57</v>
      </c>
      <c r="F11" s="9"/>
      <c r="G11" s="10">
        <f>SUM(G4:G10)</f>
        <v>2.91</v>
      </c>
      <c r="H11" s="9"/>
      <c r="I11" s="10">
        <f>SUM(I4:I10)</f>
        <v>3.57</v>
      </c>
      <c r="J11" s="9"/>
      <c r="K11" s="10">
        <f>SUM(K4:K10)</f>
        <v>2.91</v>
      </c>
      <c r="L11" s="13"/>
      <c r="M11" s="13">
        <f>SUM(M4:M10)</f>
        <v>0</v>
      </c>
      <c r="N11" s="10">
        <f>SUM(N4:N10)</f>
        <v>15.88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/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15.88</v>
      </c>
      <c r="J14" s="1"/>
      <c r="K14" s="1">
        <f>N11*4.33</f>
        <v>68.760400000000004</v>
      </c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>
        <v>44896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  <row r="18" spans="6:6" x14ac:dyDescent="0.25">
      <c r="F18" t="s">
        <v>120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5" x14ac:dyDescent="0.25"/>
  <cols>
    <col min="2" max="2" width="17" customWidth="1"/>
    <col min="3" max="3" width="6.7109375" customWidth="1"/>
    <col min="7" max="7" width="7.7109375" customWidth="1"/>
    <col min="9" max="9" width="5.7109375" customWidth="1"/>
    <col min="11" max="11" width="5.42578125" customWidth="1"/>
    <col min="12" max="12" width="6.28515625" customWidth="1"/>
    <col min="13" max="13" width="5.7109375" customWidth="1"/>
    <col min="14" max="14" width="8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4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x14ac:dyDescent="0.25">
      <c r="A10" s="118"/>
      <c r="B10" s="119" t="s">
        <v>83</v>
      </c>
      <c r="C10" s="120"/>
      <c r="D10" s="48" t="s">
        <v>83</v>
      </c>
      <c r="E10" s="53"/>
      <c r="F10" s="48" t="s">
        <v>83</v>
      </c>
      <c r="G10" s="120"/>
      <c r="H10" s="48" t="s">
        <v>83</v>
      </c>
      <c r="I10" s="120"/>
      <c r="J10" s="48" t="s">
        <v>83</v>
      </c>
      <c r="K10" s="53"/>
      <c r="L10" s="121"/>
      <c r="M10" s="53"/>
      <c r="N10" s="53"/>
    </row>
    <row r="11" spans="1:14" x14ac:dyDescent="0.25">
      <c r="A11" s="54">
        <v>45</v>
      </c>
      <c r="B11" s="116"/>
      <c r="C11" s="117">
        <v>2.08</v>
      </c>
      <c r="D11" s="116"/>
      <c r="E11" s="116">
        <v>2.0699999999999998</v>
      </c>
      <c r="F11" s="51"/>
      <c r="G11" s="117">
        <v>2.08</v>
      </c>
      <c r="H11" s="116"/>
      <c r="I11" s="117">
        <v>2.08</v>
      </c>
      <c r="J11" s="116"/>
      <c r="K11" s="116">
        <v>2.08</v>
      </c>
      <c r="L11" s="116"/>
      <c r="M11" s="116"/>
      <c r="N11" s="116">
        <f>C11+E11+G11+I11+K11+M11</f>
        <v>10.39</v>
      </c>
    </row>
    <row r="12" spans="1:14" x14ac:dyDescent="0.25">
      <c r="A12" s="113"/>
      <c r="B12" s="122"/>
      <c r="C12" s="114"/>
      <c r="D12" s="115"/>
      <c r="E12" s="115"/>
      <c r="F12" s="56"/>
      <c r="G12" s="114"/>
      <c r="H12" s="115"/>
      <c r="I12" s="114"/>
      <c r="J12" s="115" t="s">
        <v>85</v>
      </c>
      <c r="K12" s="115"/>
      <c r="L12" s="115"/>
      <c r="M12" s="115"/>
      <c r="N12" s="115"/>
    </row>
    <row r="13" spans="1:14" x14ac:dyDescent="0.25">
      <c r="A13" s="113">
        <v>8.66</v>
      </c>
      <c r="B13" s="122"/>
      <c r="C13" s="114"/>
      <c r="D13" s="115"/>
      <c r="E13" s="115"/>
      <c r="F13" s="56"/>
      <c r="G13" s="114"/>
      <c r="H13" s="115"/>
      <c r="I13" s="114"/>
      <c r="J13" s="115" t="s">
        <v>86</v>
      </c>
      <c r="K13" s="115">
        <v>2</v>
      </c>
      <c r="L13" s="115"/>
      <c r="M13" s="115"/>
      <c r="N13" s="116">
        <f>C13+E13+G13+I13+K13+M13</f>
        <v>2</v>
      </c>
    </row>
    <row r="14" spans="1:14" x14ac:dyDescent="0.25">
      <c r="A14" s="68"/>
      <c r="B14" s="65"/>
      <c r="C14" s="5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67">
        <f>SUM(A4:A14)</f>
        <v>133.31</v>
      </c>
      <c r="B15" s="66" t="s">
        <v>10</v>
      </c>
      <c r="C15" s="10">
        <f>SUM(C4:C14)</f>
        <v>5.16</v>
      </c>
      <c r="D15" s="13"/>
      <c r="E15" s="10">
        <f>SUM(E4:E14)</f>
        <v>6.6400000000000006</v>
      </c>
      <c r="F15" s="9"/>
      <c r="G15" s="10">
        <f>SUM(G4:G14)</f>
        <v>5.16</v>
      </c>
      <c r="H15" s="9"/>
      <c r="I15" s="10">
        <f>SUM(I4:I14)</f>
        <v>6.65</v>
      </c>
      <c r="J15" s="9"/>
      <c r="K15" s="10">
        <f>SUM(K4:K14)</f>
        <v>7.16</v>
      </c>
      <c r="L15" s="13"/>
      <c r="M15" s="13">
        <f>SUM(M6:M14)</f>
        <v>0</v>
      </c>
      <c r="N15" s="10">
        <f>SUM(N4:N14)</f>
        <v>30.770000000000003</v>
      </c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1"/>
      <c r="J16" s="19"/>
      <c r="K16" s="1"/>
      <c r="L16" s="1"/>
      <c r="M16" s="1"/>
      <c r="N16" s="1"/>
    </row>
    <row r="17" spans="1:14" x14ac:dyDescent="0.25">
      <c r="A17" s="1"/>
      <c r="B17" s="46"/>
      <c r="C17" s="1"/>
      <c r="D17" s="1"/>
      <c r="E17" s="31"/>
      <c r="F17" s="1"/>
      <c r="G17" s="1"/>
      <c r="H17" s="1" t="s">
        <v>22</v>
      </c>
      <c r="I17" s="1"/>
      <c r="J17" s="19"/>
      <c r="K17" s="20"/>
      <c r="L17" s="20"/>
      <c r="M17" s="20"/>
      <c r="N17" s="1"/>
    </row>
    <row r="18" spans="1:14" x14ac:dyDescent="0.25">
      <c r="A18" s="1"/>
      <c r="B18" s="46"/>
      <c r="C18" s="1"/>
      <c r="D18" s="1"/>
      <c r="E18" s="31"/>
      <c r="F18" s="1"/>
      <c r="G18" s="1"/>
      <c r="H18" s="1"/>
      <c r="I18" s="8">
        <f>N15</f>
        <v>30.770000000000003</v>
      </c>
      <c r="J18" s="1"/>
      <c r="K18" s="1">
        <f>N15*4.33</f>
        <v>133.23410000000001</v>
      </c>
      <c r="L18" s="1"/>
      <c r="M18" s="1"/>
      <c r="N18" s="1"/>
    </row>
    <row r="19" spans="1:14" x14ac:dyDescent="0.25">
      <c r="A19" s="1"/>
      <c r="B19" s="46" t="s">
        <v>23</v>
      </c>
      <c r="C19" s="1"/>
      <c r="D19" s="1"/>
      <c r="E19" s="35"/>
      <c r="F19" s="92" t="s">
        <v>88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46" t="s">
        <v>24</v>
      </c>
      <c r="C20" s="46"/>
      <c r="D20" s="1" t="str">
        <f>B1</f>
        <v>VERONICA SANCHEZ NAVARRO</v>
      </c>
      <c r="E20" s="3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G21" t="s">
        <v>84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3" max="3" width="6.85546875" customWidth="1"/>
    <col min="5" max="5" width="6.5703125" customWidth="1"/>
    <col min="7" max="7" width="6.5703125" customWidth="1"/>
    <col min="9" max="9" width="5.85546875" customWidth="1"/>
    <col min="12" max="12" width="7.7109375" customWidth="1"/>
    <col min="13" max="13" width="7.28515625" customWidth="1"/>
    <col min="14" max="14" width="6.5703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x14ac:dyDescent="0.25">
      <c r="A10" s="113"/>
      <c r="B10" s="122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113">
        <v>8.66</v>
      </c>
      <c r="B11" s="122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6">
        <f>C11+E11+G11+I11+K11+M11</f>
        <v>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88.31</v>
      </c>
      <c r="B13" s="66" t="s">
        <v>10</v>
      </c>
      <c r="C13" s="10">
        <f>SUM(C4:C12)</f>
        <v>3.08</v>
      </c>
      <c r="D13" s="13"/>
      <c r="E13" s="10">
        <f>SUM(E4:E12)</f>
        <v>4.57</v>
      </c>
      <c r="F13" s="9"/>
      <c r="G13" s="10">
        <f>SUM(G4:G12)</f>
        <v>3.08</v>
      </c>
      <c r="H13" s="9"/>
      <c r="I13" s="10">
        <f>SUM(I4:I12)</f>
        <v>4.57</v>
      </c>
      <c r="J13" s="9"/>
      <c r="K13" s="10">
        <f>SUM(K4:K12)</f>
        <v>5.08</v>
      </c>
      <c r="L13" s="13"/>
      <c r="M13" s="13">
        <f>SUM(M6:M12)</f>
        <v>0</v>
      </c>
      <c r="N13" s="10">
        <f>SUM(N4:N12)</f>
        <v>20.380000000000003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20.380000000000003</v>
      </c>
      <c r="J16" s="1"/>
      <c r="K16" s="1">
        <f>N13*4.33</f>
        <v>88.245400000000018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87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G19" t="s">
        <v>84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5" x14ac:dyDescent="0.25"/>
  <cols>
    <col min="1" max="1" width="7.140625" customWidth="1"/>
    <col min="2" max="2" width="17.28515625" customWidth="1"/>
    <col min="3" max="3" width="6.140625" bestFit="1" customWidth="1"/>
    <col min="4" max="4" width="15.85546875" customWidth="1"/>
    <col min="5" max="5" width="5.85546875" customWidth="1"/>
    <col min="6" max="6" width="16.28515625" customWidth="1"/>
    <col min="7" max="7" width="5.85546875" customWidth="1"/>
    <col min="8" max="8" width="14" customWidth="1"/>
    <col min="9" max="9" width="5.28515625" customWidth="1"/>
    <col min="10" max="10" width="14.28515625" customWidth="1"/>
    <col min="11" max="11" width="5.28515625" customWidth="1"/>
    <col min="12" max="12" width="6.42578125" customWidth="1"/>
    <col min="13" max="13" width="5.7109375" customWidth="1"/>
    <col min="14" max="14" width="6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4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7">
        <f>SUM(A4:A10)</f>
        <v>79.650000000000006</v>
      </c>
      <c r="B11" s="66" t="s">
        <v>10</v>
      </c>
      <c r="C11" s="10">
        <f>SUM(C4:C10)</f>
        <v>3.08</v>
      </c>
      <c r="D11" s="13"/>
      <c r="E11" s="10">
        <f>SUM(E4:E10)</f>
        <v>4.57</v>
      </c>
      <c r="F11" s="9"/>
      <c r="G11" s="10">
        <f>SUM(G4:G10)</f>
        <v>3.08</v>
      </c>
      <c r="H11" s="9"/>
      <c r="I11" s="10">
        <f>SUM(I4:I10)</f>
        <v>4.57</v>
      </c>
      <c r="J11" s="9"/>
      <c r="K11" s="10">
        <f>SUM(K4:K10)</f>
        <v>3.08</v>
      </c>
      <c r="L11" s="13"/>
      <c r="M11" s="13">
        <f>SUM(M6:M10)</f>
        <v>0</v>
      </c>
      <c r="N11" s="10">
        <f>SUM(N4:N10)</f>
        <v>18.380000000000003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/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18.380000000000003</v>
      </c>
      <c r="J14" s="1"/>
      <c r="K14" s="1">
        <f>N11*4.33</f>
        <v>79.585400000000007</v>
      </c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 t="s">
        <v>82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cols>
    <col min="3" max="3" width="7.5703125" customWidth="1"/>
    <col min="5" max="5" width="7.140625" customWidth="1"/>
    <col min="7" max="7" width="5.5703125" customWidth="1"/>
    <col min="9" max="9" width="7.85546875" customWidth="1"/>
    <col min="11" max="11" width="6.140625" customWidth="1"/>
    <col min="13" max="13" width="6.5703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ht="16.5" x14ac:dyDescent="0.25">
      <c r="A10" s="100"/>
      <c r="B10" s="101"/>
      <c r="C10" s="102"/>
      <c r="D10" s="101" t="s">
        <v>78</v>
      </c>
      <c r="E10" s="102"/>
      <c r="F10" s="103"/>
      <c r="G10" s="104"/>
      <c r="H10" s="101"/>
      <c r="I10" s="102"/>
      <c r="J10" s="101" t="s">
        <v>78</v>
      </c>
      <c r="K10" s="102"/>
      <c r="L10" s="101"/>
      <c r="M10" s="105"/>
      <c r="N10" s="106"/>
    </row>
    <row r="11" spans="1:14" x14ac:dyDescent="0.25">
      <c r="A11" s="10">
        <v>7</v>
      </c>
      <c r="B11" s="107"/>
      <c r="C11" s="112"/>
      <c r="D11" s="107" t="s">
        <v>79</v>
      </c>
      <c r="E11" s="112">
        <v>0.5</v>
      </c>
      <c r="F11" s="108"/>
      <c r="G11" s="109"/>
      <c r="H11" s="107"/>
      <c r="I11" s="110"/>
      <c r="J11" s="107" t="s">
        <v>12</v>
      </c>
      <c r="K11" s="110">
        <v>1.1200000000000001</v>
      </c>
      <c r="L11" s="107"/>
      <c r="M11" s="107"/>
      <c r="N11" s="111">
        <f>C11+E11+G11+I11+K11+M11</f>
        <v>1.62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86.65</v>
      </c>
      <c r="B13" s="66" t="s">
        <v>10</v>
      </c>
      <c r="C13" s="10">
        <f>SUM(C4:C12)</f>
        <v>3.08</v>
      </c>
      <c r="D13" s="13"/>
      <c r="E13" s="11">
        <f>SUM(E4:E12)</f>
        <v>5.07</v>
      </c>
      <c r="F13" s="9"/>
      <c r="G13" s="10">
        <f>SUM(G4:G12)</f>
        <v>3.08</v>
      </c>
      <c r="H13" s="9"/>
      <c r="I13" s="10">
        <f>SUM(I4:I12)</f>
        <v>4.57</v>
      </c>
      <c r="J13" s="9"/>
      <c r="K13" s="13">
        <f>SUM(K4:K12)</f>
        <v>4.2</v>
      </c>
      <c r="L13" s="13"/>
      <c r="M13" s="13">
        <f>SUM(M6:M12)</f>
        <v>0</v>
      </c>
      <c r="N13" s="93">
        <f>SUM(N4:N12)</f>
        <v>20.000000000000004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20.000000000000004</v>
      </c>
      <c r="J16" s="1"/>
      <c r="K16" s="1">
        <f>N13*4.33</f>
        <v>86.600000000000023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 t="s">
        <v>80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H19" t="s">
        <v>81</v>
      </c>
    </row>
  </sheetData>
  <pageMargins left="0.7" right="0.7" top="0.75" bottom="0.75" header="0.3" footer="0.3"/>
  <pageSetup paperSize="1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5" x14ac:dyDescent="0.25"/>
  <cols>
    <col min="1" max="1" width="7.7109375" customWidth="1"/>
    <col min="2" max="2" width="15.7109375" customWidth="1"/>
    <col min="3" max="3" width="4.7109375" customWidth="1"/>
    <col min="4" max="4" width="15.7109375" customWidth="1"/>
    <col min="5" max="5" width="6.140625" customWidth="1"/>
    <col min="6" max="6" width="15.140625" customWidth="1"/>
    <col min="7" max="7" width="5.5703125" customWidth="1"/>
    <col min="8" max="8" width="16.85546875" customWidth="1"/>
    <col min="9" max="9" width="5.28515625" customWidth="1"/>
    <col min="10" max="10" width="14.7109375" customWidth="1"/>
    <col min="11" max="11" width="5.7109375" customWidth="1"/>
    <col min="12" max="12" width="5.28515625" customWidth="1"/>
    <col min="13" max="13" width="3.7109375" customWidth="1"/>
    <col min="14" max="14" width="5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21.65</v>
      </c>
      <c r="B4" s="5" t="s">
        <v>76</v>
      </c>
      <c r="C4" s="15">
        <v>1</v>
      </c>
      <c r="D4" s="5" t="s">
        <v>76</v>
      </c>
      <c r="E4" s="98">
        <v>1</v>
      </c>
      <c r="F4" s="78" t="s">
        <v>76</v>
      </c>
      <c r="G4" s="15">
        <v>1</v>
      </c>
      <c r="H4" s="78" t="s">
        <v>76</v>
      </c>
      <c r="I4" s="99">
        <v>1</v>
      </c>
      <c r="J4" s="78" t="s">
        <v>76</v>
      </c>
      <c r="K4" s="99">
        <v>1</v>
      </c>
      <c r="M4" s="5"/>
      <c r="N4" s="14">
        <f>K4+I4+G4+E4+C4</f>
        <v>5</v>
      </c>
    </row>
    <row r="5" spans="1:14" ht="25.5" customHeight="1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94"/>
      <c r="C9" s="14"/>
      <c r="D9" s="95" t="s">
        <v>75</v>
      </c>
      <c r="E9" s="14">
        <v>1.5</v>
      </c>
      <c r="F9" s="15"/>
      <c r="G9" s="14"/>
      <c r="H9" s="97">
        <v>0.35416666666666669</v>
      </c>
      <c r="I9" s="14">
        <v>1.5</v>
      </c>
      <c r="J9" s="95"/>
      <c r="K9" s="14"/>
      <c r="L9" s="14"/>
      <c r="M9" s="14"/>
      <c r="N9" s="14">
        <f>C9+E9+G9+I9+K9</f>
        <v>3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7">
        <f>SUM(A4:A10)</f>
        <v>79.650000000000006</v>
      </c>
      <c r="B11" s="66" t="s">
        <v>10</v>
      </c>
      <c r="C11" s="10">
        <f>SUM(C4:C10)</f>
        <v>3.08</v>
      </c>
      <c r="D11" s="13"/>
      <c r="E11" s="11">
        <f>SUM(E4:E10)</f>
        <v>4.57</v>
      </c>
      <c r="F11" s="9"/>
      <c r="G11" s="10">
        <f>SUM(G4:G10)</f>
        <v>3.08</v>
      </c>
      <c r="H11" s="9"/>
      <c r="I11" s="10">
        <f>SUM(I4:I10)</f>
        <v>4.57</v>
      </c>
      <c r="J11" s="9"/>
      <c r="K11" s="13">
        <f>SUM(K4:K10)</f>
        <v>3.08</v>
      </c>
      <c r="L11" s="13"/>
      <c r="M11" s="13">
        <f>SUM(M6:M10)</f>
        <v>0</v>
      </c>
      <c r="N11" s="93">
        <f>SUM(N4:N10)</f>
        <v>18.380000000000003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>
        <f>N11*4.33</f>
        <v>79.585400000000007</v>
      </c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18.380000000000003</v>
      </c>
      <c r="J14" s="1"/>
      <c r="K14" s="1"/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>
        <v>44144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1" max="1" width="7" customWidth="1"/>
    <col min="3" max="3" width="6.7109375" customWidth="1"/>
    <col min="5" max="5" width="6.28515625" customWidth="1"/>
    <col min="7" max="7" width="6.85546875" customWidth="1"/>
    <col min="9" max="9" width="5.85546875" customWidth="1"/>
    <col min="11" max="11" width="7.140625" customWidth="1"/>
    <col min="12" max="12" width="6.85546875" customWidth="1"/>
    <col min="13" max="13" width="7.42578125" customWidth="1"/>
    <col min="14" max="14" width="8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41</v>
      </c>
      <c r="C4" s="5"/>
      <c r="D4" s="4" t="s">
        <v>41</v>
      </c>
      <c r="E4" s="5"/>
      <c r="F4" s="4" t="s">
        <v>41</v>
      </c>
      <c r="G4" s="5"/>
      <c r="H4" s="4" t="s">
        <v>41</v>
      </c>
      <c r="I4" s="7"/>
      <c r="J4" s="4" t="s">
        <v>41</v>
      </c>
      <c r="K4" s="5"/>
      <c r="L4" s="5"/>
      <c r="M4" s="5"/>
      <c r="N4" s="5"/>
    </row>
    <row r="5" spans="1:14" x14ac:dyDescent="0.25">
      <c r="A5" s="9">
        <v>45</v>
      </c>
      <c r="B5" s="64"/>
      <c r="C5" s="10">
        <v>2.08</v>
      </c>
      <c r="D5" s="10"/>
      <c r="E5" s="10">
        <v>2.0699999999999998</v>
      </c>
      <c r="F5" s="12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" x14ac:dyDescent="0.25">
      <c r="A6" s="33"/>
      <c r="B6" s="94"/>
      <c r="C6" s="14"/>
      <c r="D6" s="95" t="s">
        <v>70</v>
      </c>
      <c r="E6" s="14"/>
      <c r="F6" s="15"/>
      <c r="G6" s="14"/>
      <c r="H6" s="95" t="s">
        <v>70</v>
      </c>
      <c r="I6" s="14"/>
      <c r="J6" s="95"/>
      <c r="K6" s="14"/>
      <c r="L6" s="14"/>
      <c r="M6" s="14"/>
      <c r="N6" s="14"/>
    </row>
    <row r="7" spans="1:14" ht="24" x14ac:dyDescent="0.25">
      <c r="A7" s="33">
        <v>13</v>
      </c>
      <c r="B7" s="94"/>
      <c r="C7" s="14"/>
      <c r="D7" s="95" t="s">
        <v>75</v>
      </c>
      <c r="E7" s="14">
        <v>1.5</v>
      </c>
      <c r="F7" s="15"/>
      <c r="G7" s="14"/>
      <c r="H7" s="97">
        <v>0.35416666666666669</v>
      </c>
      <c r="I7" s="14">
        <v>1.5</v>
      </c>
      <c r="J7" s="95"/>
      <c r="K7" s="14"/>
      <c r="L7" s="14"/>
      <c r="M7" s="14"/>
      <c r="N7" s="14">
        <f>C7+E7+G7+I7+K7</f>
        <v>3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10">
        <f>SUM(C4:C8)</f>
        <v>2.08</v>
      </c>
      <c r="D9" s="13"/>
      <c r="E9" s="11">
        <f>SUM(E4:E8)</f>
        <v>3.57</v>
      </c>
      <c r="F9" s="9"/>
      <c r="G9" s="10">
        <f>SUM(G4:G8)</f>
        <v>2.08</v>
      </c>
      <c r="H9" s="9"/>
      <c r="I9" s="10">
        <f>SUM(I4:I8)</f>
        <v>3.57</v>
      </c>
      <c r="J9" s="9"/>
      <c r="K9" s="13">
        <f>SUM(K4:K8)</f>
        <v>2.08</v>
      </c>
      <c r="L9" s="13"/>
      <c r="M9" s="13">
        <f>SUM(M4:M8)</f>
        <v>0</v>
      </c>
      <c r="N9" s="93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 t="s">
        <v>74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5" x14ac:dyDescent="0.25"/>
  <cols>
    <col min="1" max="1" width="9.42578125" customWidth="1"/>
    <col min="5" max="5" width="7.7109375" customWidth="1"/>
    <col min="7" max="7" width="7.140625" customWidth="1"/>
    <col min="9" max="9" width="6.7109375" customWidth="1"/>
    <col min="11" max="11" width="6.42578125" customWidth="1"/>
    <col min="12" max="12" width="6.85546875" customWidth="1"/>
    <col min="13" max="13" width="6.140625" customWidth="1"/>
    <col min="14" max="14" width="7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41</v>
      </c>
      <c r="C4" s="5"/>
      <c r="D4" s="4" t="s">
        <v>41</v>
      </c>
      <c r="E4" s="5"/>
      <c r="F4" s="4" t="s">
        <v>41</v>
      </c>
      <c r="G4" s="5"/>
      <c r="H4" s="4" t="s">
        <v>41</v>
      </c>
      <c r="I4" s="7"/>
      <c r="J4" s="4" t="s">
        <v>41</v>
      </c>
      <c r="K4" s="5"/>
      <c r="L4" s="5"/>
      <c r="M4" s="5"/>
      <c r="N4" s="5"/>
    </row>
    <row r="5" spans="1:14" x14ac:dyDescent="0.25">
      <c r="A5" s="9">
        <v>45</v>
      </c>
      <c r="B5" s="64"/>
      <c r="C5" s="10">
        <v>2.08</v>
      </c>
      <c r="D5" s="10"/>
      <c r="E5" s="10">
        <v>2.0699999999999998</v>
      </c>
      <c r="F5" s="12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" x14ac:dyDescent="0.25">
      <c r="A6" s="33"/>
      <c r="B6" s="96" t="s">
        <v>72</v>
      </c>
      <c r="C6" s="14"/>
      <c r="D6" s="95"/>
      <c r="E6" s="14"/>
      <c r="F6" s="15"/>
      <c r="G6" s="14"/>
      <c r="H6" s="95"/>
      <c r="I6" s="14"/>
      <c r="J6" s="95"/>
      <c r="K6" s="14"/>
      <c r="L6" s="14"/>
      <c r="M6" s="14"/>
      <c r="N6" s="14"/>
    </row>
    <row r="7" spans="1:14" x14ac:dyDescent="0.25">
      <c r="A7" s="33">
        <v>13</v>
      </c>
      <c r="B7" s="96"/>
      <c r="C7" s="14">
        <v>3</v>
      </c>
      <c r="D7" s="95"/>
      <c r="E7" s="14"/>
      <c r="F7" s="15"/>
      <c r="G7" s="14"/>
      <c r="H7" s="95"/>
      <c r="I7" s="14"/>
      <c r="J7" s="95"/>
      <c r="K7" s="14"/>
      <c r="L7" s="14"/>
      <c r="M7" s="14"/>
      <c r="N7" s="14">
        <f>C7+E7+G7+I7+K7</f>
        <v>3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10">
        <f>SUM(C4:C8)</f>
        <v>5.08</v>
      </c>
      <c r="D9" s="13"/>
      <c r="E9" s="11">
        <f>SUM(E4:E8)</f>
        <v>2.0699999999999998</v>
      </c>
      <c r="F9" s="9"/>
      <c r="G9" s="10">
        <f>SUM(G4:G8)</f>
        <v>2.08</v>
      </c>
      <c r="H9" s="9"/>
      <c r="I9" s="10">
        <f>SUM(I4:I8)</f>
        <v>2.0699999999999998</v>
      </c>
      <c r="J9" s="9"/>
      <c r="K9" s="13">
        <f>SUM(K4:K8)</f>
        <v>2.08</v>
      </c>
      <c r="L9" s="13"/>
      <c r="M9" s="13">
        <f>SUM(M4:M8)</f>
        <v>0</v>
      </c>
      <c r="N9" s="93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 t="s">
        <v>73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6" sqref="A6:N7"/>
    </sheetView>
  </sheetViews>
  <sheetFormatPr baseColWidth="10" defaultRowHeight="15" x14ac:dyDescent="0.25"/>
  <cols>
    <col min="1" max="1" width="8.42578125" customWidth="1"/>
    <col min="3" max="3" width="7" customWidth="1"/>
    <col min="5" max="5" width="5.42578125" customWidth="1"/>
    <col min="7" max="7" width="5.42578125" customWidth="1"/>
    <col min="9" max="9" width="7" customWidth="1"/>
    <col min="11" max="11" width="6.7109375" customWidth="1"/>
    <col min="12" max="12" width="5.5703125" customWidth="1"/>
    <col min="13" max="13" width="5.85546875" customWidth="1"/>
    <col min="14" max="14" width="7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41</v>
      </c>
      <c r="C4" s="5"/>
      <c r="D4" s="4" t="s">
        <v>41</v>
      </c>
      <c r="E4" s="5"/>
      <c r="F4" s="4" t="s">
        <v>41</v>
      </c>
      <c r="G4" s="5"/>
      <c r="H4" s="4" t="s">
        <v>41</v>
      </c>
      <c r="I4" s="7"/>
      <c r="J4" s="4" t="s">
        <v>41</v>
      </c>
      <c r="K4" s="5"/>
      <c r="L4" s="5"/>
      <c r="M4" s="5"/>
      <c r="N4" s="5"/>
    </row>
    <row r="5" spans="1:14" x14ac:dyDescent="0.25">
      <c r="A5" s="9">
        <v>45</v>
      </c>
      <c r="B5" s="64"/>
      <c r="C5" s="10">
        <v>2.08</v>
      </c>
      <c r="D5" s="10"/>
      <c r="E5" s="10">
        <v>2.0699999999999998</v>
      </c>
      <c r="F5" s="12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" x14ac:dyDescent="0.25">
      <c r="A6" s="33"/>
      <c r="B6" s="94"/>
      <c r="C6" s="14"/>
      <c r="D6" s="95" t="s">
        <v>70</v>
      </c>
      <c r="E6" s="14"/>
      <c r="F6" s="15"/>
      <c r="G6" s="14"/>
      <c r="H6" s="95" t="s">
        <v>70</v>
      </c>
      <c r="I6" s="14"/>
      <c r="J6" s="95"/>
      <c r="K6" s="14"/>
      <c r="L6" s="14"/>
      <c r="M6" s="14"/>
      <c r="N6" s="14"/>
    </row>
    <row r="7" spans="1:14" x14ac:dyDescent="0.25">
      <c r="A7" s="33">
        <v>13</v>
      </c>
      <c r="B7" s="94"/>
      <c r="C7" s="14"/>
      <c r="D7" s="95"/>
      <c r="E7" s="14">
        <v>1.5</v>
      </c>
      <c r="F7" s="15"/>
      <c r="G7" s="14"/>
      <c r="H7" s="95"/>
      <c r="I7" s="14">
        <v>1.5</v>
      </c>
      <c r="J7" s="95"/>
      <c r="K7" s="14"/>
      <c r="L7" s="14"/>
      <c r="M7" s="14"/>
      <c r="N7" s="14">
        <f>C7+E7+G7+I7+K7</f>
        <v>3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10">
        <f>SUM(C4:C8)</f>
        <v>2.08</v>
      </c>
      <c r="D9" s="13"/>
      <c r="E9" s="11">
        <f>SUM(E4:E8)</f>
        <v>3.57</v>
      </c>
      <c r="F9" s="9"/>
      <c r="G9" s="10">
        <f>SUM(G4:G8)</f>
        <v>2.08</v>
      </c>
      <c r="H9" s="9"/>
      <c r="I9" s="10">
        <f>SUM(I4:I8)</f>
        <v>3.57</v>
      </c>
      <c r="J9" s="9"/>
      <c r="K9" s="13">
        <f>SUM(K4:K8)</f>
        <v>2.08</v>
      </c>
      <c r="L9" s="13"/>
      <c r="M9" s="13">
        <f>SUM(M4:M8)</f>
        <v>0</v>
      </c>
      <c r="N9" s="93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 t="s">
        <v>71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9" customWidth="1"/>
    <col min="3" max="3" width="6.42578125" customWidth="1"/>
    <col min="5" max="5" width="6.5703125" customWidth="1"/>
    <col min="7" max="7" width="5.5703125" customWidth="1"/>
    <col min="9" max="9" width="6.85546875" customWidth="1"/>
    <col min="11" max="11" width="6.7109375" customWidth="1"/>
    <col min="12" max="12" width="5.7109375" customWidth="1"/>
    <col min="13" max="13" width="6" customWidth="1"/>
    <col min="14" max="14" width="7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41</v>
      </c>
      <c r="C4" s="5"/>
      <c r="D4" s="4" t="s">
        <v>41</v>
      </c>
      <c r="E4" s="5"/>
      <c r="F4" s="4" t="s">
        <v>41</v>
      </c>
      <c r="G4" s="5"/>
      <c r="H4" s="4" t="s">
        <v>41</v>
      </c>
      <c r="I4" s="7"/>
      <c r="J4" s="4" t="s">
        <v>41</v>
      </c>
      <c r="K4" s="5"/>
      <c r="L4" s="5"/>
      <c r="M4" s="5"/>
      <c r="N4" s="5"/>
    </row>
    <row r="5" spans="1:14" x14ac:dyDescent="0.25">
      <c r="A5" s="9">
        <v>45</v>
      </c>
      <c r="B5" s="64"/>
      <c r="C5" s="10">
        <v>2.08</v>
      </c>
      <c r="D5" s="10"/>
      <c r="E5" s="10">
        <v>2.0699999999999998</v>
      </c>
      <c r="F5" s="12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ht="24" x14ac:dyDescent="0.25">
      <c r="A6" s="33"/>
      <c r="B6" s="94"/>
      <c r="C6" s="14"/>
      <c r="D6" s="14"/>
      <c r="E6" s="14"/>
      <c r="F6" s="15"/>
      <c r="G6" s="14"/>
      <c r="H6" s="95" t="s">
        <v>70</v>
      </c>
      <c r="I6" s="14"/>
      <c r="J6" s="95" t="s">
        <v>70</v>
      </c>
      <c r="K6" s="14"/>
      <c r="L6" s="14"/>
      <c r="M6" s="14"/>
      <c r="N6" s="14"/>
    </row>
    <row r="7" spans="1:14" x14ac:dyDescent="0.25">
      <c r="A7" s="33">
        <v>13</v>
      </c>
      <c r="B7" s="94"/>
      <c r="C7" s="14"/>
      <c r="D7" s="14"/>
      <c r="E7" s="14"/>
      <c r="F7" s="15"/>
      <c r="G7" s="14"/>
      <c r="H7" s="95"/>
      <c r="I7" s="14">
        <v>1.5</v>
      </c>
      <c r="J7" s="95"/>
      <c r="K7" s="14">
        <v>1.5</v>
      </c>
      <c r="L7" s="14"/>
      <c r="M7" s="14"/>
      <c r="N7" s="14">
        <f>C7+E7+G7+I7+K7</f>
        <v>3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10">
        <f>SUM(C4:C8)</f>
        <v>2.08</v>
      </c>
      <c r="D9" s="13"/>
      <c r="E9" s="11">
        <f>SUM(E4:E8)</f>
        <v>2.0699999999999998</v>
      </c>
      <c r="F9" s="9"/>
      <c r="G9" s="10">
        <f>SUM(G4:G8)</f>
        <v>2.08</v>
      </c>
      <c r="H9" s="9"/>
      <c r="I9" s="10">
        <f>SUM(I4:I8)</f>
        <v>3.57</v>
      </c>
      <c r="J9" s="9"/>
      <c r="K9" s="13">
        <f>SUM(K4:K8)</f>
        <v>3.58</v>
      </c>
      <c r="L9" s="13"/>
      <c r="M9" s="13">
        <f>SUM(M4:M8)</f>
        <v>0</v>
      </c>
      <c r="N9" s="93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 t="s">
        <v>69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6"/>
    </sheetView>
  </sheetViews>
  <sheetFormatPr baseColWidth="10" defaultRowHeight="15" x14ac:dyDescent="0.25"/>
  <cols>
    <col min="1" max="1" width="8.140625" customWidth="1"/>
    <col min="3" max="3" width="8" customWidth="1"/>
    <col min="5" max="5" width="7.5703125" customWidth="1"/>
    <col min="7" max="7" width="6.28515625" customWidth="1"/>
    <col min="9" max="9" width="7" customWidth="1"/>
    <col min="11" max="11" width="7.7109375" customWidth="1"/>
    <col min="12" max="12" width="7.28515625" customWidth="1"/>
    <col min="13" max="13" width="6.140625" customWidth="1"/>
    <col min="14" max="14" width="9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" t="s">
        <v>41</v>
      </c>
      <c r="C4" s="5"/>
      <c r="D4" s="4" t="s">
        <v>41</v>
      </c>
      <c r="E4" s="5"/>
      <c r="F4" s="4" t="s">
        <v>41</v>
      </c>
      <c r="G4" s="5"/>
      <c r="H4" s="4" t="s">
        <v>41</v>
      </c>
      <c r="I4" s="7"/>
      <c r="J4" s="4" t="s">
        <v>41</v>
      </c>
      <c r="K4" s="5"/>
      <c r="L4" s="5"/>
      <c r="M4" s="5"/>
      <c r="N4" s="5"/>
    </row>
    <row r="5" spans="1:14" x14ac:dyDescent="0.25">
      <c r="A5" s="9">
        <v>45</v>
      </c>
      <c r="B5" s="64"/>
      <c r="C5" s="10">
        <v>2.08</v>
      </c>
      <c r="D5" s="10"/>
      <c r="E5" s="10">
        <v>2.0699999999999998</v>
      </c>
      <c r="F5" s="12"/>
      <c r="G5" s="10">
        <v>2.08</v>
      </c>
      <c r="H5" s="10"/>
      <c r="I5" s="10">
        <v>2.0699999999999998</v>
      </c>
      <c r="J5" s="10"/>
      <c r="K5" s="10">
        <v>2.08</v>
      </c>
      <c r="L5" s="10"/>
      <c r="M5" s="10"/>
      <c r="N5" s="10">
        <f>C5+E5+G5+I5+K5+M5</f>
        <v>10.38</v>
      </c>
    </row>
    <row r="6" spans="1:14" x14ac:dyDescent="0.25">
      <c r="A6" s="68"/>
      <c r="B6" s="65"/>
      <c r="C6" s="5"/>
      <c r="D6" s="5"/>
      <c r="E6" s="7"/>
      <c r="F6" s="5"/>
      <c r="G6" s="5"/>
      <c r="H6" s="5"/>
      <c r="I6" s="5"/>
      <c r="J6" s="5"/>
      <c r="K6" s="5"/>
      <c r="L6" s="5"/>
      <c r="M6" s="5"/>
      <c r="N6" s="5">
        <f>C6+E6+G6+I6+K6+M6</f>
        <v>0</v>
      </c>
    </row>
    <row r="7" spans="1:14" x14ac:dyDescent="0.25">
      <c r="A7" s="67">
        <f>SUM(A4:A6)</f>
        <v>45</v>
      </c>
      <c r="B7" s="66" t="s">
        <v>10</v>
      </c>
      <c r="C7" s="10">
        <f>SUM(C4:C6)</f>
        <v>2.08</v>
      </c>
      <c r="D7" s="13"/>
      <c r="E7" s="11">
        <f>SUM(E4:E6)</f>
        <v>2.0699999999999998</v>
      </c>
      <c r="F7" s="9"/>
      <c r="G7" s="10">
        <f>SUM(G4:G6)</f>
        <v>2.08</v>
      </c>
      <c r="H7" s="9"/>
      <c r="I7" s="10">
        <f>SUM(I4:I6)</f>
        <v>2.0699999999999998</v>
      </c>
      <c r="J7" s="9"/>
      <c r="K7" s="13">
        <f>SUM(K4:K6)</f>
        <v>2.08</v>
      </c>
      <c r="L7" s="13"/>
      <c r="M7" s="13">
        <f>SUM(M4:M6)</f>
        <v>0</v>
      </c>
      <c r="N7" s="93">
        <f>SUM(N4:N6)</f>
        <v>10.38</v>
      </c>
    </row>
    <row r="8" spans="1:14" x14ac:dyDescent="0.25">
      <c r="A8" s="1"/>
      <c r="B8" s="46"/>
      <c r="C8" s="1"/>
      <c r="D8" s="1"/>
      <c r="E8" s="31"/>
      <c r="F8" s="1"/>
      <c r="G8" s="1"/>
      <c r="H8" s="1"/>
      <c r="I8" s="1"/>
      <c r="J8" s="19"/>
      <c r="K8" s="1"/>
      <c r="L8" s="1"/>
      <c r="M8" s="1"/>
      <c r="N8" s="1"/>
    </row>
    <row r="9" spans="1:14" x14ac:dyDescent="0.25">
      <c r="A9" s="1"/>
      <c r="B9" s="46"/>
      <c r="C9" s="1"/>
      <c r="D9" s="1"/>
      <c r="E9" s="31"/>
      <c r="F9" s="1"/>
      <c r="G9" s="1"/>
      <c r="H9" s="1" t="s">
        <v>22</v>
      </c>
      <c r="I9" s="1"/>
      <c r="J9" s="19"/>
      <c r="K9" s="20">
        <f>N7*4.33</f>
        <v>44.945400000000006</v>
      </c>
      <c r="L9" s="20"/>
      <c r="M9" s="20"/>
      <c r="N9" s="1"/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8">
        <f>N7</f>
        <v>10.38</v>
      </c>
      <c r="J10" s="1"/>
      <c r="K10" s="1"/>
      <c r="L10" s="1"/>
      <c r="M10" s="1"/>
      <c r="N10" s="1"/>
    </row>
    <row r="11" spans="1:14" x14ac:dyDescent="0.25">
      <c r="A11" s="1"/>
      <c r="B11" s="46" t="s">
        <v>23</v>
      </c>
      <c r="C11" s="1"/>
      <c r="D11" s="1"/>
      <c r="E11" s="35"/>
      <c r="F11" s="92">
        <v>43959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46" t="s">
        <v>24</v>
      </c>
      <c r="C12" s="46"/>
      <c r="D12" s="1" t="str">
        <f>B1</f>
        <v>VERONICA SANCHEZ NAVARRO</v>
      </c>
      <c r="E12" s="31"/>
      <c r="F12" s="1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8"/>
    </sheetView>
  </sheetViews>
  <sheetFormatPr baseColWidth="10" defaultRowHeight="15" x14ac:dyDescent="0.25"/>
  <cols>
    <col min="1" max="1" width="6.7109375" customWidth="1"/>
    <col min="3" max="3" width="8.7109375" customWidth="1"/>
    <col min="5" max="5" width="8.5703125" customWidth="1"/>
    <col min="7" max="7" width="8.42578125" customWidth="1"/>
    <col min="9" max="9" width="8.7109375" customWidth="1"/>
    <col min="11" max="11" width="7.42578125" customWidth="1"/>
    <col min="12" max="12" width="6.28515625" customWidth="1"/>
    <col min="13" max="13" width="6.7109375" customWidth="1"/>
    <col min="14" max="14" width="8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9">
        <v>13</v>
      </c>
      <c r="B9" s="10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3"/>
      <c r="B10" s="125" t="s">
        <v>117</v>
      </c>
      <c r="C10" s="120"/>
      <c r="D10" s="125"/>
      <c r="E10" s="106"/>
      <c r="F10" s="125"/>
      <c r="G10" s="120"/>
      <c r="H10" s="53"/>
      <c r="I10" s="106"/>
      <c r="J10" s="125"/>
      <c r="K10" s="120"/>
      <c r="L10" s="53"/>
      <c r="M10" s="53"/>
      <c r="N10" s="120"/>
    </row>
    <row r="11" spans="1:14" ht="68.25" x14ac:dyDescent="0.25">
      <c r="A11" s="9">
        <v>10.83</v>
      </c>
      <c r="B11" s="51" t="s">
        <v>118</v>
      </c>
      <c r="C11" s="117">
        <v>2.5</v>
      </c>
      <c r="D11" s="51"/>
      <c r="E11" s="111"/>
      <c r="F11" s="51"/>
      <c r="G11" s="117"/>
      <c r="H11" s="116"/>
      <c r="I11" s="111"/>
      <c r="J11" s="51"/>
      <c r="K11" s="117"/>
      <c r="L11" s="116"/>
      <c r="M11" s="116"/>
      <c r="N11" s="117">
        <f>C11+E11+G11+I11+K11+M11</f>
        <v>2.5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79.66</v>
      </c>
      <c r="B13" s="66" t="s">
        <v>10</v>
      </c>
      <c r="C13" s="10">
        <f>SUM(C4:C12)</f>
        <v>5.41</v>
      </c>
      <c r="D13" s="13"/>
      <c r="E13" s="10">
        <f>SUM(E4:E12)</f>
        <v>3.57</v>
      </c>
      <c r="F13" s="9"/>
      <c r="G13" s="10">
        <f>SUM(G4:G12)</f>
        <v>2.91</v>
      </c>
      <c r="H13" s="9"/>
      <c r="I13" s="10">
        <f>SUM(I4:I12)</f>
        <v>3.57</v>
      </c>
      <c r="J13" s="9"/>
      <c r="K13" s="10">
        <f>SUM(K4:K12)</f>
        <v>2.91</v>
      </c>
      <c r="L13" s="13"/>
      <c r="M13" s="13">
        <f>SUM(M4:M12)</f>
        <v>0</v>
      </c>
      <c r="N13" s="10">
        <f>SUM(N4:N12)</f>
        <v>18.380000000000003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18.380000000000003</v>
      </c>
      <c r="J16" s="1"/>
      <c r="K16" s="1">
        <f>N13*4.33</f>
        <v>79.585400000000007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>
        <v>44881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  <row r="21" spans="1:14" x14ac:dyDescent="0.25">
      <c r="F21" t="s">
        <v>119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K17" sqref="K17"/>
    </sheetView>
  </sheetViews>
  <sheetFormatPr baseColWidth="10" defaultRowHeight="15" x14ac:dyDescent="0.25"/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"/>
      <c r="B4" s="48"/>
      <c r="C4" s="41"/>
      <c r="D4" s="7"/>
      <c r="E4" s="41"/>
      <c r="F4" s="27"/>
      <c r="G4" s="49"/>
      <c r="H4" s="7"/>
      <c r="I4" s="41"/>
      <c r="J4" s="7"/>
      <c r="K4" s="41"/>
      <c r="L4" s="50"/>
      <c r="M4" s="5"/>
      <c r="N4" s="5"/>
    </row>
    <row r="5" spans="1:14" x14ac:dyDescent="0.25">
      <c r="A5" s="9"/>
      <c r="B5" s="63"/>
      <c r="C5" s="42"/>
      <c r="D5" s="10"/>
      <c r="E5" s="42"/>
      <c r="F5" s="28"/>
      <c r="G5" s="52"/>
      <c r="H5" s="10"/>
      <c r="I5" s="42"/>
      <c r="J5" s="10"/>
      <c r="K5" s="42"/>
      <c r="L5" s="10"/>
      <c r="M5" s="10"/>
      <c r="N5" s="10"/>
    </row>
    <row r="6" spans="1:14" x14ac:dyDescent="0.25">
      <c r="A6" s="3"/>
      <c r="B6" s="4"/>
      <c r="C6" s="5"/>
      <c r="D6" s="4"/>
      <c r="E6" s="5"/>
      <c r="F6" s="4"/>
      <c r="G6" s="5"/>
      <c r="H6" s="4"/>
      <c r="I6" s="7"/>
      <c r="J6" s="4"/>
      <c r="K6" s="5"/>
      <c r="L6" s="5"/>
      <c r="M6" s="5"/>
      <c r="N6" s="5"/>
    </row>
    <row r="7" spans="1:14" x14ac:dyDescent="0.25">
      <c r="A7" s="9"/>
      <c r="B7" s="64"/>
      <c r="C7" s="10"/>
      <c r="D7" s="10"/>
      <c r="E7" s="10"/>
      <c r="F7" s="12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68"/>
      <c r="B8" s="65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0</v>
      </c>
      <c r="B9" s="66" t="s">
        <v>10</v>
      </c>
      <c r="C9" s="42">
        <f>SUM(C4:C8)</f>
        <v>0</v>
      </c>
      <c r="D9" s="13"/>
      <c r="E9" s="11">
        <f>SUM(E4:E8)</f>
        <v>0</v>
      </c>
      <c r="F9" s="9"/>
      <c r="G9" s="42">
        <f>SUM(G4:G8)</f>
        <v>0</v>
      </c>
      <c r="H9" s="9"/>
      <c r="I9" s="42">
        <f>SUM(I4:I8)</f>
        <v>0</v>
      </c>
      <c r="J9" s="9"/>
      <c r="K9" s="13">
        <f>SUM(K4:K8)</f>
        <v>0</v>
      </c>
      <c r="L9" s="13"/>
      <c r="M9" s="13">
        <f>SUM(M4:M8)</f>
        <v>0</v>
      </c>
      <c r="N9" s="18">
        <f>SUM(N4:N8)</f>
        <v>0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0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0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t="s">
        <v>58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  <row r="16" spans="1:14" x14ac:dyDescent="0.25">
      <c r="F16" s="22" t="s">
        <v>68</v>
      </c>
      <c r="G16" s="22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4" workbookViewId="0">
      <selection activeCell="G23" sqref="G23"/>
    </sheetView>
  </sheetViews>
  <sheetFormatPr baseColWidth="10" defaultRowHeight="15" x14ac:dyDescent="0.25"/>
  <cols>
    <col min="1" max="1" width="9.28515625" customWidth="1"/>
    <col min="4" max="4" width="14.7109375" customWidth="1"/>
    <col min="5" max="5" width="6.7109375" customWidth="1"/>
    <col min="6" max="6" width="17.85546875" customWidth="1"/>
    <col min="7" max="7" width="6.85546875" customWidth="1"/>
    <col min="8" max="8" width="8.85546875" customWidth="1"/>
    <col min="9" max="9" width="7" customWidth="1"/>
    <col min="10" max="10" width="9.5703125" customWidth="1"/>
    <col min="11" max="11" width="7.28515625" customWidth="1"/>
    <col min="12" max="12" width="8.28515625" customWidth="1"/>
    <col min="13" max="13" width="4.5703125" customWidth="1"/>
    <col min="14" max="14" width="6.28515625" customWidth="1"/>
  </cols>
  <sheetData>
    <row r="1" spans="1:14" x14ac:dyDescent="0.25">
      <c r="F1" s="45"/>
    </row>
    <row r="2" spans="1:14" x14ac:dyDescent="0.25">
      <c r="F2" s="45"/>
    </row>
    <row r="3" spans="1:1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60</v>
      </c>
      <c r="M3" s="2" t="s">
        <v>5</v>
      </c>
      <c r="N3" s="2" t="s">
        <v>10</v>
      </c>
    </row>
    <row r="4" spans="1:14" ht="19.5" customHeight="1" x14ac:dyDescent="0.25">
      <c r="A4" s="27">
        <v>4.09</v>
      </c>
      <c r="B4" s="5"/>
      <c r="C4" s="5"/>
      <c r="D4" s="5"/>
      <c r="E4" s="5"/>
      <c r="F4" s="7" t="s">
        <v>61</v>
      </c>
      <c r="G4" s="5"/>
      <c r="H4" s="5"/>
      <c r="I4" s="7"/>
      <c r="J4" s="5"/>
      <c r="K4" s="5"/>
      <c r="L4" s="5"/>
      <c r="M4" s="5"/>
      <c r="N4" s="75"/>
    </row>
    <row r="5" spans="1:14" x14ac:dyDescent="0.25">
      <c r="A5" s="28"/>
      <c r="B5" s="10"/>
      <c r="C5" s="10"/>
      <c r="D5" s="10"/>
      <c r="E5" s="11"/>
      <c r="F5" s="11" t="s">
        <v>12</v>
      </c>
      <c r="G5" s="42">
        <v>0.95</v>
      </c>
      <c r="H5" s="10"/>
      <c r="I5" s="10"/>
      <c r="J5" s="12"/>
      <c r="K5" s="10"/>
      <c r="L5" s="10"/>
      <c r="M5" s="10"/>
      <c r="N5" s="76">
        <f>C5+E5+G5+I5+K5</f>
        <v>0.95</v>
      </c>
    </row>
    <row r="6" spans="1:14" x14ac:dyDescent="0.25">
      <c r="A6" s="27"/>
      <c r="B6" s="5"/>
      <c r="C6" s="5"/>
      <c r="D6" s="5"/>
      <c r="E6" s="5"/>
      <c r="F6" s="7" t="s">
        <v>62</v>
      </c>
      <c r="G6" s="7"/>
      <c r="H6" s="7"/>
      <c r="I6" s="7"/>
      <c r="J6" s="5"/>
      <c r="K6" s="5"/>
      <c r="L6" s="5"/>
      <c r="M6" s="5"/>
      <c r="N6" s="75"/>
    </row>
    <row r="7" spans="1:14" x14ac:dyDescent="0.25">
      <c r="A7" s="28">
        <v>4.09</v>
      </c>
      <c r="B7" s="10"/>
      <c r="C7" s="10"/>
      <c r="D7" s="12"/>
      <c r="E7" s="12"/>
      <c r="F7" s="11" t="s">
        <v>12</v>
      </c>
      <c r="G7" s="10">
        <v>0.95</v>
      </c>
      <c r="H7" s="11"/>
      <c r="I7" s="10"/>
      <c r="J7" s="12"/>
      <c r="K7" s="10"/>
      <c r="L7" s="10"/>
      <c r="M7" s="10"/>
      <c r="N7" s="76">
        <f>I7</f>
        <v>0</v>
      </c>
    </row>
    <row r="8" spans="1:14" x14ac:dyDescent="0.25">
      <c r="A8" s="27"/>
      <c r="B8" s="5"/>
      <c r="C8" s="5"/>
      <c r="D8" s="5"/>
      <c r="E8" s="7"/>
      <c r="F8" s="5" t="s">
        <v>63</v>
      </c>
      <c r="G8" s="5"/>
      <c r="H8" s="5"/>
      <c r="I8" s="5"/>
      <c r="J8" s="5"/>
      <c r="K8" s="5"/>
      <c r="L8" s="5"/>
      <c r="M8" s="5"/>
      <c r="N8" s="75"/>
    </row>
    <row r="9" spans="1:14" x14ac:dyDescent="0.25">
      <c r="A9" s="28">
        <v>4.09</v>
      </c>
      <c r="B9" s="10"/>
      <c r="C9" s="10"/>
      <c r="D9" s="12"/>
      <c r="E9" s="12"/>
      <c r="F9" s="13" t="s">
        <v>12</v>
      </c>
      <c r="G9" s="10">
        <v>0.95</v>
      </c>
      <c r="H9" s="13"/>
      <c r="I9" s="10"/>
      <c r="J9" s="12"/>
      <c r="K9" s="10"/>
      <c r="L9" s="10"/>
      <c r="M9" s="10"/>
      <c r="N9" s="76">
        <f t="shared" ref="N9" si="0">C9+E9+G9+I9+K9</f>
        <v>0.95</v>
      </c>
    </row>
    <row r="10" spans="1:14" x14ac:dyDescent="0.25">
      <c r="A10" s="27"/>
      <c r="B10" s="5"/>
      <c r="C10" s="5"/>
      <c r="D10" s="5"/>
      <c r="E10" s="5"/>
      <c r="F10" s="5" t="s">
        <v>64</v>
      </c>
      <c r="G10" s="5"/>
      <c r="H10" s="77"/>
      <c r="I10" s="77"/>
      <c r="J10" s="5"/>
      <c r="K10" s="5"/>
      <c r="L10" s="5"/>
      <c r="M10" s="5"/>
      <c r="N10" s="75"/>
    </row>
    <row r="11" spans="1:14" x14ac:dyDescent="0.25">
      <c r="A11" s="28">
        <v>4.09</v>
      </c>
      <c r="B11" s="10"/>
      <c r="C11" s="10"/>
      <c r="D11" s="10"/>
      <c r="E11" s="10"/>
      <c r="F11" s="11" t="s">
        <v>12</v>
      </c>
      <c r="G11" s="10">
        <v>0.95</v>
      </c>
      <c r="H11" s="10"/>
      <c r="I11" s="10"/>
      <c r="J11" s="11"/>
      <c r="K11" s="10"/>
      <c r="L11" s="10"/>
      <c r="M11" s="10"/>
      <c r="N11" s="76">
        <f>K11</f>
        <v>0</v>
      </c>
    </row>
    <row r="12" spans="1:14" ht="17.25" customHeight="1" x14ac:dyDescent="0.25">
      <c r="A12" s="27"/>
      <c r="B12" s="79"/>
      <c r="C12" s="78"/>
      <c r="D12" s="80"/>
      <c r="E12" s="80"/>
      <c r="F12" s="80" t="s">
        <v>65</v>
      </c>
      <c r="G12" s="80"/>
      <c r="H12" s="78"/>
      <c r="I12" s="78"/>
      <c r="J12" s="80"/>
      <c r="K12" s="78"/>
      <c r="L12" s="81"/>
      <c r="M12" s="5"/>
      <c r="N12" s="75"/>
    </row>
    <row r="13" spans="1:14" x14ac:dyDescent="0.25">
      <c r="A13" s="28">
        <v>3</v>
      </c>
      <c r="B13" s="82"/>
      <c r="C13" s="83"/>
      <c r="D13" s="84"/>
      <c r="E13" s="83"/>
      <c r="F13" s="84" t="s">
        <v>12</v>
      </c>
      <c r="G13" s="83">
        <v>0.44</v>
      </c>
      <c r="H13" s="84"/>
      <c r="I13" s="84"/>
      <c r="J13" s="84"/>
      <c r="K13" s="83"/>
      <c r="L13" s="85"/>
      <c r="M13" s="10"/>
      <c r="N13" s="76">
        <f>M13+K13+I13+G13+E13+C13</f>
        <v>0.44</v>
      </c>
    </row>
    <row r="14" spans="1:14" x14ac:dyDescent="0.25">
      <c r="A14" s="33"/>
      <c r="B14" s="34"/>
      <c r="C14" s="57"/>
      <c r="D14" s="34" t="s">
        <v>66</v>
      </c>
      <c r="E14" s="57"/>
      <c r="F14" s="86"/>
      <c r="G14" s="57"/>
      <c r="H14" s="86"/>
      <c r="I14" s="14"/>
      <c r="J14" s="86"/>
      <c r="K14" s="14"/>
      <c r="L14" s="14"/>
      <c r="M14" s="14"/>
      <c r="N14" s="57"/>
    </row>
    <row r="15" spans="1:14" ht="24.75" x14ac:dyDescent="0.25">
      <c r="A15" s="33">
        <v>3</v>
      </c>
      <c r="B15" s="34"/>
      <c r="C15" s="57"/>
      <c r="D15" s="34" t="s">
        <v>67</v>
      </c>
      <c r="E15" s="57">
        <v>0.69</v>
      </c>
      <c r="F15" s="86"/>
      <c r="G15" s="57"/>
      <c r="H15" s="86"/>
      <c r="I15" s="14"/>
      <c r="J15" s="86"/>
      <c r="K15" s="14"/>
      <c r="L15" s="14"/>
      <c r="M15" s="14"/>
      <c r="N15" s="57">
        <f>C15+E15+G15+I15+K15+M15</f>
        <v>0.69</v>
      </c>
    </row>
    <row r="16" spans="1:14" x14ac:dyDescent="0.25">
      <c r="A16" s="87"/>
      <c r="B16" s="5"/>
      <c r="C16" s="5"/>
      <c r="D16" s="5"/>
      <c r="E16" s="5"/>
      <c r="F16" s="7"/>
      <c r="G16" s="41"/>
      <c r="H16" s="5"/>
      <c r="I16" s="5"/>
      <c r="J16" s="5"/>
      <c r="K16" s="5"/>
      <c r="L16" s="5"/>
      <c r="M16" s="5"/>
      <c r="N16" s="75"/>
    </row>
    <row r="17" spans="1:14" x14ac:dyDescent="0.25">
      <c r="A17" s="88">
        <f>SUM(A4:A16)</f>
        <v>22.36</v>
      </c>
      <c r="B17" s="9" t="s">
        <v>10</v>
      </c>
      <c r="C17" s="9">
        <f>SUM(C4:C16)</f>
        <v>0</v>
      </c>
      <c r="D17" s="13"/>
      <c r="E17" s="13">
        <f>SUM(E4:E16)</f>
        <v>0.69</v>
      </c>
      <c r="F17" s="43"/>
      <c r="G17" s="42">
        <f>SUM(G4:G16)</f>
        <v>4.24</v>
      </c>
      <c r="H17" s="9"/>
      <c r="I17" s="9">
        <f>SUM(I4:I16)</f>
        <v>0</v>
      </c>
      <c r="J17" s="9"/>
      <c r="K17" s="13">
        <f>SUM(K4:K16)</f>
        <v>0</v>
      </c>
      <c r="L17" s="13"/>
      <c r="M17" s="13"/>
      <c r="N17" s="18">
        <f>SUM(N4:N16)</f>
        <v>3.03</v>
      </c>
    </row>
    <row r="18" spans="1:14" x14ac:dyDescent="0.25">
      <c r="F18" s="45"/>
      <c r="J18" s="89"/>
    </row>
    <row r="19" spans="1:14" x14ac:dyDescent="0.25">
      <c r="F19" s="45"/>
      <c r="J19" s="89"/>
      <c r="K19" s="90"/>
      <c r="L19" s="90"/>
      <c r="M19" s="90"/>
    </row>
    <row r="20" spans="1:14" x14ac:dyDescent="0.25">
      <c r="F20" s="45"/>
      <c r="I20" s="91"/>
    </row>
    <row r="21" spans="1:14" x14ac:dyDescent="0.25">
      <c r="F21" s="45"/>
    </row>
    <row r="22" spans="1:14" x14ac:dyDescent="0.25">
      <c r="F22" s="45"/>
    </row>
    <row r="23" spans="1:14" x14ac:dyDescent="0.25">
      <c r="F23" s="45"/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7" sqref="F17"/>
    </sheetView>
  </sheetViews>
  <sheetFormatPr baseColWidth="10" defaultRowHeight="15" x14ac:dyDescent="0.25"/>
  <cols>
    <col min="3" max="3" width="7.7109375" customWidth="1"/>
    <col min="5" max="5" width="7.28515625" customWidth="1"/>
    <col min="7" max="7" width="7.140625" customWidth="1"/>
    <col min="9" max="9" width="4.7109375" customWidth="1"/>
    <col min="11" max="11" width="5.42578125" customWidth="1"/>
    <col min="12" max="12" width="7.28515625" customWidth="1"/>
    <col min="13" max="13" width="6.42578125" customWidth="1"/>
    <col min="14" max="14" width="6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30" x14ac:dyDescent="0.25">
      <c r="A4" s="3"/>
      <c r="B4" s="48"/>
      <c r="C4" s="41"/>
      <c r="D4" s="7" t="s">
        <v>40</v>
      </c>
      <c r="E4" s="41"/>
      <c r="F4" s="73" t="s">
        <v>59</v>
      </c>
      <c r="G4" s="49"/>
      <c r="H4" s="7"/>
      <c r="I4" s="41"/>
      <c r="J4" s="7"/>
      <c r="K4" s="41"/>
      <c r="L4" s="50"/>
      <c r="M4" s="5"/>
      <c r="N4" s="5"/>
    </row>
    <row r="5" spans="1:14" x14ac:dyDescent="0.25">
      <c r="A5" s="9"/>
      <c r="B5" s="63"/>
      <c r="C5" s="42"/>
      <c r="D5" s="10"/>
      <c r="E5" s="42"/>
      <c r="F5" s="74"/>
      <c r="G5" s="52"/>
      <c r="H5" s="10"/>
      <c r="I5" s="42"/>
      <c r="J5" s="10"/>
      <c r="K5" s="42"/>
      <c r="L5" s="10"/>
      <c r="M5" s="10"/>
      <c r="N5" s="10"/>
    </row>
    <row r="6" spans="1:14" x14ac:dyDescent="0.25">
      <c r="A6" s="3"/>
      <c r="B6" s="4"/>
      <c r="C6" s="5"/>
      <c r="D6" s="4"/>
      <c r="E6" s="5"/>
      <c r="F6" s="4"/>
      <c r="G6" s="5"/>
      <c r="H6" s="4"/>
      <c r="I6" s="7"/>
      <c r="J6" s="4"/>
      <c r="K6" s="5"/>
      <c r="L6" s="5"/>
      <c r="M6" s="5"/>
      <c r="N6" s="5"/>
    </row>
    <row r="7" spans="1:14" x14ac:dyDescent="0.25">
      <c r="A7" s="9"/>
      <c r="B7" s="64"/>
      <c r="C7" s="10"/>
      <c r="D7" s="10"/>
      <c r="E7" s="10"/>
      <c r="F7" s="12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68"/>
      <c r="B8" s="65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0</v>
      </c>
      <c r="B9" s="66" t="s">
        <v>10</v>
      </c>
      <c r="C9" s="42">
        <f>SUM(C4:C8)</f>
        <v>0</v>
      </c>
      <c r="D9" s="13"/>
      <c r="E9" s="11">
        <f>SUM(E4:E8)</f>
        <v>0</v>
      </c>
      <c r="F9" s="9"/>
      <c r="G9" s="42">
        <f>SUM(G4:G8)</f>
        <v>0</v>
      </c>
      <c r="H9" s="9"/>
      <c r="I9" s="42">
        <f>SUM(I4:I8)</f>
        <v>0</v>
      </c>
      <c r="J9" s="9"/>
      <c r="K9" s="13">
        <f>SUM(K4:K8)</f>
        <v>0</v>
      </c>
      <c r="L9" s="13"/>
      <c r="M9" s="13">
        <f>SUM(M4:M8)</f>
        <v>0</v>
      </c>
      <c r="N9" s="18">
        <f>SUM(N4:N8)</f>
        <v>0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0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0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11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F23" sqref="F23"/>
    </sheetView>
  </sheetViews>
  <sheetFormatPr baseColWidth="10" defaultRowHeight="15" x14ac:dyDescent="0.25"/>
  <cols>
    <col min="3" max="3" width="7.7109375" customWidth="1"/>
    <col min="5" max="5" width="6.85546875" customWidth="1"/>
    <col min="7" max="7" width="6.5703125" customWidth="1"/>
    <col min="8" max="8" width="12.140625" customWidth="1"/>
    <col min="9" max="9" width="6.7109375" customWidth="1"/>
    <col min="11" max="11" width="7" customWidth="1"/>
    <col min="12" max="12" width="6.28515625" customWidth="1"/>
    <col min="13" max="13" width="5.85546875" customWidth="1"/>
    <col min="14" max="14" width="6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 t="s">
        <v>38</v>
      </c>
      <c r="I4" s="41"/>
      <c r="J4" s="7"/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 t="s">
        <v>39</v>
      </c>
      <c r="I5" s="42">
        <v>3</v>
      </c>
      <c r="J5" s="10"/>
      <c r="K5" s="42"/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68"/>
      <c r="B8" s="65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42">
        <f>SUM(C4:C8)</f>
        <v>2.08</v>
      </c>
      <c r="D9" s="13"/>
      <c r="E9" s="11">
        <f>SUM(E4:E8)</f>
        <v>2.0699999999999998</v>
      </c>
      <c r="F9" s="9"/>
      <c r="G9" s="42">
        <f>SUM(G4:G8)</f>
        <v>2.08</v>
      </c>
      <c r="H9" s="9"/>
      <c r="I9" s="42">
        <f>SUM(I4:I8)</f>
        <v>5.07</v>
      </c>
      <c r="J9" s="9"/>
      <c r="K9" s="13">
        <f>SUM(K4:K8)</f>
        <v>2.08</v>
      </c>
      <c r="L9" s="13"/>
      <c r="M9" s="13">
        <f>SUM(M4:M8)</f>
        <v>0</v>
      </c>
      <c r="N9" s="18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t="s">
        <v>58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  <row r="19" spans="5:5" x14ac:dyDescent="0.25">
      <c r="E19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J21" sqref="J21"/>
    </sheetView>
  </sheetViews>
  <sheetFormatPr baseColWidth="10" defaultRowHeight="15" x14ac:dyDescent="0.25"/>
  <cols>
    <col min="3" max="3" width="6.7109375" customWidth="1"/>
    <col min="4" max="4" width="13.140625" customWidth="1"/>
    <col min="5" max="5" width="7.42578125" customWidth="1"/>
    <col min="7" max="7" width="7.85546875" customWidth="1"/>
    <col min="9" max="9" width="5.5703125" customWidth="1"/>
    <col min="11" max="11" width="7.7109375" customWidth="1"/>
    <col min="12" max="12" width="7.42578125" customWidth="1"/>
    <col min="13" max="13" width="5.140625" customWidth="1"/>
    <col min="14" max="14" width="8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 t="s">
        <v>38</v>
      </c>
      <c r="I4" s="41"/>
      <c r="J4" s="7"/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 t="s">
        <v>56</v>
      </c>
      <c r="I5" s="42">
        <v>3</v>
      </c>
      <c r="J5" s="10"/>
      <c r="K5" s="42"/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ht="23.25" x14ac:dyDescent="0.25">
      <c r="A8" s="69">
        <v>6</v>
      </c>
      <c r="B8" s="70"/>
      <c r="C8" s="71"/>
      <c r="D8" s="70" t="s">
        <v>54</v>
      </c>
      <c r="E8" s="72">
        <v>1.38</v>
      </c>
      <c r="F8" s="70"/>
      <c r="G8" s="72"/>
      <c r="H8" s="70"/>
      <c r="I8" s="71"/>
      <c r="J8" s="71"/>
      <c r="K8" s="72"/>
      <c r="L8" s="70"/>
      <c r="M8" s="72"/>
      <c r="N8" s="71">
        <f>C8+E8+G8+I8+K8+M8</f>
        <v>1.38</v>
      </c>
    </row>
    <row r="9" spans="1:14" x14ac:dyDescent="0.25">
      <c r="A9" s="68"/>
      <c r="B9" s="65"/>
      <c r="C9" s="41"/>
      <c r="D9" s="5"/>
      <c r="E9" s="7"/>
      <c r="F9" s="5"/>
      <c r="G9" s="41"/>
      <c r="H9" s="5"/>
      <c r="I9" s="41"/>
      <c r="J9" s="5"/>
      <c r="K9" s="5"/>
      <c r="L9" s="5"/>
      <c r="M9" s="5"/>
      <c r="N9" s="5">
        <f>C9+E9+G9+I9+K9+M9</f>
        <v>0</v>
      </c>
    </row>
    <row r="10" spans="1:14" x14ac:dyDescent="0.25">
      <c r="A10" s="67">
        <f>SUM(A4:A9)</f>
        <v>64</v>
      </c>
      <c r="B10" s="66" t="s">
        <v>10</v>
      </c>
      <c r="C10" s="42">
        <f>SUM(C4:C9)</f>
        <v>2.08</v>
      </c>
      <c r="D10" s="13"/>
      <c r="E10" s="11">
        <f>SUM(E4:E9)</f>
        <v>3.4499999999999997</v>
      </c>
      <c r="F10" s="9"/>
      <c r="G10" s="42">
        <f>SUM(G4:G9)</f>
        <v>2.08</v>
      </c>
      <c r="H10" s="9"/>
      <c r="I10" s="42">
        <f>SUM(I4:I9)</f>
        <v>5.07</v>
      </c>
      <c r="J10" s="9"/>
      <c r="K10" s="13">
        <f>SUM(K4:K9)</f>
        <v>2.08</v>
      </c>
      <c r="L10" s="13"/>
      <c r="M10" s="13">
        <f>SUM(M4:M9)</f>
        <v>0</v>
      </c>
      <c r="N10" s="18">
        <f>SUM(N4:N9)</f>
        <v>14.760000000000002</v>
      </c>
    </row>
    <row r="11" spans="1:14" x14ac:dyDescent="0.25">
      <c r="A11" s="1"/>
      <c r="B11" s="46"/>
      <c r="C11" s="1"/>
      <c r="D11" s="1"/>
      <c r="E11" s="31"/>
      <c r="F11" s="1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 t="s">
        <v>22</v>
      </c>
      <c r="I12" s="1"/>
      <c r="J12" s="19"/>
      <c r="K12" s="20">
        <f>N10*4.33</f>
        <v>63.910800000000009</v>
      </c>
      <c r="L12" s="20"/>
      <c r="M12" s="20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/>
      <c r="I13" s="8">
        <f>N10</f>
        <v>14.760000000000002</v>
      </c>
      <c r="J13" s="1"/>
      <c r="K13" s="1"/>
      <c r="L13" s="1"/>
      <c r="M13" s="1"/>
      <c r="N13" s="1"/>
    </row>
    <row r="14" spans="1:14" x14ac:dyDescent="0.25">
      <c r="A14" s="1"/>
      <c r="B14" s="46" t="s">
        <v>23</v>
      </c>
      <c r="C14" s="1"/>
      <c r="D14" s="1"/>
      <c r="E14" s="35"/>
      <c r="F14" t="s">
        <v>53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6" t="s">
        <v>24</v>
      </c>
      <c r="C15" s="46"/>
      <c r="D15" s="1" t="str">
        <f>B1</f>
        <v>VERONICA SANCHEZ NAVARRO</v>
      </c>
      <c r="E15" s="3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F16" t="s">
        <v>55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20"/>
    </sheetView>
  </sheetViews>
  <sheetFormatPr baseColWidth="10" defaultRowHeight="15" x14ac:dyDescent="0.25"/>
  <cols>
    <col min="5" max="5" width="6.5703125" customWidth="1"/>
    <col min="7" max="7" width="6.5703125" customWidth="1"/>
    <col min="9" max="9" width="6.42578125" customWidth="1"/>
    <col min="11" max="11" width="6.855468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68"/>
      <c r="B8" s="65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67">
        <f>SUM(A4:A8)</f>
        <v>58</v>
      </c>
      <c r="B9" s="66" t="s">
        <v>10</v>
      </c>
      <c r="C9" s="42">
        <f>SUM(C4:C8)</f>
        <v>2.08</v>
      </c>
      <c r="D9" s="13"/>
      <c r="E9" s="11">
        <f>SUM(E4:E8)</f>
        <v>2.0699999999999998</v>
      </c>
      <c r="F9" s="9"/>
      <c r="G9" s="42">
        <f>SUM(G4:G8)</f>
        <v>2.08</v>
      </c>
      <c r="H9" s="9"/>
      <c r="I9" s="42">
        <f>SUM(I4:I8)</f>
        <v>2.0699999999999998</v>
      </c>
      <c r="J9" s="9"/>
      <c r="K9" s="13">
        <f>SUM(K4:K8)</f>
        <v>5.08</v>
      </c>
      <c r="L9" s="13"/>
      <c r="M9" s="13">
        <f>SUM(M4:M8)</f>
        <v>0</v>
      </c>
      <c r="N9" s="18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t="s">
        <v>53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F15" t="s">
        <v>52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11" sqref="H11"/>
    </sheetView>
  </sheetViews>
  <sheetFormatPr baseColWidth="10" defaultRowHeight="15" x14ac:dyDescent="0.25"/>
  <cols>
    <col min="1" max="1" width="9.42578125" customWidth="1"/>
    <col min="3" max="3" width="7" customWidth="1"/>
    <col min="5" max="5" width="6.85546875" customWidth="1"/>
    <col min="7" max="7" width="6" customWidth="1"/>
    <col min="9" max="9" width="6.42578125" customWidth="1"/>
    <col min="11" max="11" width="6.42578125" customWidth="1"/>
    <col min="12" max="12" width="6" customWidth="1"/>
    <col min="13" max="13" width="4.85546875" customWidth="1"/>
    <col min="14" max="14" width="8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ht="45" x14ac:dyDescent="0.25">
      <c r="A8" s="3">
        <v>7.57</v>
      </c>
      <c r="B8" s="60" t="s">
        <v>46</v>
      </c>
      <c r="C8" s="61">
        <v>1.75</v>
      </c>
      <c r="D8" s="5"/>
      <c r="E8" s="62"/>
      <c r="F8" s="7"/>
      <c r="G8" s="5"/>
      <c r="H8" s="5"/>
      <c r="I8" s="5"/>
      <c r="J8" s="5"/>
      <c r="K8" s="5"/>
      <c r="L8" s="5"/>
      <c r="M8" s="5"/>
      <c r="N8" s="10">
        <f>C8+E8+G8+I8+K8+M8</f>
        <v>1.75</v>
      </c>
    </row>
    <row r="9" spans="1:14" x14ac:dyDescent="0.25">
      <c r="A9" s="68"/>
      <c r="B9" s="65"/>
      <c r="C9" s="41"/>
      <c r="D9" s="5"/>
      <c r="E9" s="7"/>
      <c r="F9" s="5"/>
      <c r="G9" s="41"/>
      <c r="H9" s="5"/>
      <c r="I9" s="41"/>
      <c r="J9" s="5"/>
      <c r="K9" s="5"/>
      <c r="L9" s="5"/>
      <c r="M9" s="5"/>
      <c r="N9" s="5">
        <f>C9+E9+G9+I9+K9+M9</f>
        <v>0</v>
      </c>
    </row>
    <row r="10" spans="1:14" x14ac:dyDescent="0.25">
      <c r="A10" s="67">
        <f>SUM(A4:A9)</f>
        <v>65.569999999999993</v>
      </c>
      <c r="B10" s="66" t="s">
        <v>10</v>
      </c>
      <c r="C10" s="42">
        <f>SUM(C4:C9)</f>
        <v>3.83</v>
      </c>
      <c r="D10" s="13"/>
      <c r="E10" s="11">
        <f>SUM(E4:E9)</f>
        <v>2.0699999999999998</v>
      </c>
      <c r="F10" s="9"/>
      <c r="G10" s="42">
        <f>SUM(G4:G9)</f>
        <v>2.08</v>
      </c>
      <c r="H10" s="9"/>
      <c r="I10" s="42">
        <f>SUM(I4:I9)</f>
        <v>2.0699999999999998</v>
      </c>
      <c r="J10" s="9"/>
      <c r="K10" s="13">
        <f>SUM(K4:K9)</f>
        <v>5.08</v>
      </c>
      <c r="L10" s="13"/>
      <c r="M10" s="13">
        <f>SUM(M4:M9)</f>
        <v>0</v>
      </c>
      <c r="N10" s="18">
        <f>SUM(N4:N9)</f>
        <v>15.13</v>
      </c>
    </row>
    <row r="11" spans="1:14" x14ac:dyDescent="0.25">
      <c r="A11" s="1"/>
      <c r="B11" s="46"/>
      <c r="C11" s="1"/>
      <c r="D11" s="1"/>
      <c r="E11" s="31"/>
      <c r="F11" s="1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 t="s">
        <v>22</v>
      </c>
      <c r="I12" s="1"/>
      <c r="J12" s="19"/>
      <c r="K12" s="20">
        <f>N10*4.33</f>
        <v>65.512900000000002</v>
      </c>
      <c r="L12" s="20"/>
      <c r="M12" s="20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/>
      <c r="I13" s="8">
        <f>N10</f>
        <v>15.13</v>
      </c>
      <c r="J13" s="1"/>
      <c r="K13" s="1"/>
      <c r="L13" s="1"/>
      <c r="M13" s="1"/>
      <c r="N13" s="1"/>
    </row>
    <row r="14" spans="1:14" x14ac:dyDescent="0.25">
      <c r="A14" s="1"/>
      <c r="B14" s="46" t="s">
        <v>23</v>
      </c>
      <c r="C14" s="1"/>
      <c r="D14" s="1"/>
      <c r="E14" s="35"/>
      <c r="F14" t="s">
        <v>51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6" t="s">
        <v>24</v>
      </c>
      <c r="C15" s="46"/>
      <c r="D15" s="1" t="str">
        <f>B1</f>
        <v>VERONICA SANCHEZ NAVARRO</v>
      </c>
      <c r="E15" s="3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F16" t="s">
        <v>50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9"/>
    </sheetView>
  </sheetViews>
  <sheetFormatPr baseColWidth="10" defaultRowHeight="15" x14ac:dyDescent="0.25"/>
  <cols>
    <col min="3" max="3" width="5.85546875" customWidth="1"/>
    <col min="5" max="5" width="6.85546875" customWidth="1"/>
    <col min="7" max="7" width="5.42578125" customWidth="1"/>
    <col min="9" max="9" width="6.28515625" customWidth="1"/>
    <col min="11" max="11" width="5.85546875" customWidth="1"/>
    <col min="12" max="12" width="5" customWidth="1"/>
    <col min="13" max="13" width="4.85546875" customWidth="1"/>
    <col min="14" max="14" width="7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ht="45" x14ac:dyDescent="0.25">
      <c r="A8" s="3">
        <v>7.57</v>
      </c>
      <c r="B8" s="60" t="s">
        <v>46</v>
      </c>
      <c r="C8" s="61">
        <v>1.75</v>
      </c>
      <c r="D8" s="5"/>
      <c r="E8" s="62"/>
      <c r="F8" s="7"/>
      <c r="G8" s="5"/>
      <c r="H8" s="5"/>
      <c r="I8" s="5"/>
      <c r="J8" s="5"/>
      <c r="K8" s="5"/>
      <c r="L8" s="5"/>
      <c r="M8" s="5"/>
      <c r="N8" s="10">
        <f>C8+E8+G8+I8+K8+M8</f>
        <v>1.75</v>
      </c>
    </row>
    <row r="9" spans="1:14" x14ac:dyDescent="0.25">
      <c r="A9" s="68"/>
      <c r="B9" s="65"/>
      <c r="C9" s="41"/>
      <c r="D9" s="5"/>
      <c r="E9" s="7"/>
      <c r="F9" s="5"/>
      <c r="G9" s="41"/>
      <c r="H9" s="5"/>
      <c r="I9" s="41"/>
      <c r="J9" s="5"/>
      <c r="K9" s="5"/>
      <c r="L9" s="5"/>
      <c r="M9" s="5"/>
      <c r="N9" s="5">
        <f>C9+E9+G9+I9+K9+M9</f>
        <v>0</v>
      </c>
    </row>
    <row r="10" spans="1:14" x14ac:dyDescent="0.25">
      <c r="A10" s="67">
        <f>SUM(A4:A9)</f>
        <v>65.569999999999993</v>
      </c>
      <c r="B10" s="66" t="s">
        <v>10</v>
      </c>
      <c r="C10" s="42">
        <f>SUM(C4:C9)</f>
        <v>3.83</v>
      </c>
      <c r="D10" s="13"/>
      <c r="E10" s="11">
        <f>SUM(E4:E9)</f>
        <v>2.0699999999999998</v>
      </c>
      <c r="F10" s="9"/>
      <c r="G10" s="42">
        <f>SUM(G4:G9)</f>
        <v>2.08</v>
      </c>
      <c r="H10" s="9"/>
      <c r="I10" s="42">
        <f>SUM(I4:I9)</f>
        <v>2.0699999999999998</v>
      </c>
      <c r="J10" s="9"/>
      <c r="K10" s="13">
        <f>SUM(K4:K9)</f>
        <v>5.08</v>
      </c>
      <c r="L10" s="13"/>
      <c r="M10" s="13">
        <f>SUM(M4:M9)</f>
        <v>0</v>
      </c>
      <c r="N10" s="18">
        <f>SUM(N4:N9)</f>
        <v>15.13</v>
      </c>
    </row>
    <row r="11" spans="1:14" x14ac:dyDescent="0.25">
      <c r="A11" s="1"/>
      <c r="B11" s="46"/>
      <c r="C11" s="1"/>
      <c r="D11" s="1"/>
      <c r="E11" s="31"/>
      <c r="F11" s="1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 t="s">
        <v>22</v>
      </c>
      <c r="I12" s="1"/>
      <c r="J12" s="19"/>
      <c r="K12" s="20">
        <f>N10*4.33</f>
        <v>65.512900000000002</v>
      </c>
      <c r="L12" s="20"/>
      <c r="M12" s="20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/>
      <c r="I13" s="8">
        <f>N10</f>
        <v>15.13</v>
      </c>
      <c r="J13" s="1"/>
      <c r="K13" s="1"/>
      <c r="L13" s="1"/>
      <c r="M13" s="1"/>
      <c r="N13" s="1"/>
    </row>
    <row r="14" spans="1:14" x14ac:dyDescent="0.25">
      <c r="A14" s="1"/>
      <c r="B14" s="46" t="s">
        <v>23</v>
      </c>
      <c r="C14" s="1"/>
      <c r="D14" s="1"/>
      <c r="E14" s="35"/>
      <c r="F14" t="s">
        <v>48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6" t="s">
        <v>24</v>
      </c>
      <c r="C15" s="46"/>
      <c r="D15" s="1" t="str">
        <f>B1</f>
        <v>VERONICA SANCHEZ NAVARRO</v>
      </c>
      <c r="E15" s="3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F16" t="s">
        <v>49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7"/>
    </sheetView>
  </sheetViews>
  <sheetFormatPr baseColWidth="10" defaultRowHeight="15" x14ac:dyDescent="0.25"/>
  <cols>
    <col min="1" max="1" width="8.42578125" customWidth="1"/>
    <col min="2" max="2" width="13.85546875" customWidth="1"/>
    <col min="3" max="3" width="7.42578125" customWidth="1"/>
    <col min="5" max="5" width="6.7109375" customWidth="1"/>
    <col min="7" max="7" width="7" customWidth="1"/>
    <col min="9" max="9" width="6.5703125" customWidth="1"/>
    <col min="11" max="11" width="6.140625" customWidth="1"/>
    <col min="12" max="12" width="6.42578125" customWidth="1"/>
    <col min="13" max="13" width="6.28515625" customWidth="1"/>
    <col min="14" max="14" width="7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63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64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ht="33.75" x14ac:dyDescent="0.25">
      <c r="A8" s="3">
        <v>7.57</v>
      </c>
      <c r="B8" s="60" t="s">
        <v>46</v>
      </c>
      <c r="C8" s="61">
        <v>1.75</v>
      </c>
      <c r="D8" s="5"/>
      <c r="E8" s="62"/>
      <c r="F8" s="7"/>
      <c r="G8" s="5"/>
      <c r="H8" s="5"/>
      <c r="I8" s="5"/>
      <c r="J8" s="5"/>
      <c r="K8" s="5"/>
      <c r="L8" s="5"/>
      <c r="M8" s="5"/>
      <c r="N8" s="10">
        <f>C8+E8+G8+I8+K8+M8</f>
        <v>1.75</v>
      </c>
    </row>
    <row r="9" spans="1:14" x14ac:dyDescent="0.25">
      <c r="A9" s="68"/>
      <c r="B9" s="65"/>
      <c r="C9" s="41"/>
      <c r="D9" s="5"/>
      <c r="E9" s="7"/>
      <c r="F9" s="5"/>
      <c r="G9" s="41"/>
      <c r="H9" s="5"/>
      <c r="I9" s="41"/>
      <c r="J9" s="5"/>
      <c r="K9" s="5"/>
      <c r="L9" s="5"/>
      <c r="M9" s="5"/>
      <c r="N9" s="5">
        <f>C9+E9+G9+I9+K9+M9</f>
        <v>0</v>
      </c>
    </row>
    <row r="10" spans="1:14" x14ac:dyDescent="0.25">
      <c r="A10" s="67">
        <f>SUM(A4:A9)</f>
        <v>65.569999999999993</v>
      </c>
      <c r="B10" s="66" t="s">
        <v>10</v>
      </c>
      <c r="C10" s="42">
        <f>SUM(C4:C9)</f>
        <v>3.83</v>
      </c>
      <c r="D10" s="13"/>
      <c r="E10" s="11">
        <f>SUM(E4:E9)</f>
        <v>2.0699999999999998</v>
      </c>
      <c r="F10" s="9"/>
      <c r="G10" s="42">
        <f>SUM(G4:G9)</f>
        <v>2.08</v>
      </c>
      <c r="H10" s="9"/>
      <c r="I10" s="42">
        <f>SUM(I4:I9)</f>
        <v>2.0699999999999998</v>
      </c>
      <c r="J10" s="9"/>
      <c r="K10" s="13">
        <f>SUM(K4:K9)</f>
        <v>5.08</v>
      </c>
      <c r="L10" s="13"/>
      <c r="M10" s="13">
        <f>SUM(M4:M9)</f>
        <v>0</v>
      </c>
      <c r="N10" s="18">
        <f>SUM(N4:N9)</f>
        <v>15.13</v>
      </c>
    </row>
    <row r="11" spans="1:14" x14ac:dyDescent="0.25">
      <c r="A11" s="1"/>
      <c r="B11" s="46"/>
      <c r="C11" s="1"/>
      <c r="D11" s="1"/>
      <c r="E11" s="31"/>
      <c r="F11" s="1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 t="s">
        <v>22</v>
      </c>
      <c r="I12" s="1"/>
      <c r="J12" s="19"/>
      <c r="K12" s="20">
        <f>N10*4.33</f>
        <v>65.512900000000002</v>
      </c>
      <c r="L12" s="20"/>
      <c r="M12" s="20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/>
      <c r="I13" s="8">
        <f>N10</f>
        <v>15.13</v>
      </c>
      <c r="J13" s="1"/>
      <c r="K13" s="1"/>
      <c r="L13" s="1"/>
      <c r="M13" s="1"/>
      <c r="N13" s="1"/>
    </row>
    <row r="14" spans="1:14" x14ac:dyDescent="0.25">
      <c r="A14" s="1"/>
      <c r="B14" s="46" t="s">
        <v>23</v>
      </c>
      <c r="C14" s="1"/>
      <c r="D14" s="1"/>
      <c r="E14" s="35"/>
      <c r="F14" t="s">
        <v>47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46" t="s">
        <v>24</v>
      </c>
      <c r="C15" s="46"/>
      <c r="D15" s="1" t="str">
        <f>B1</f>
        <v>VERONICA SANCHEZ NAVARRO</v>
      </c>
      <c r="E15" s="31"/>
      <c r="F15" s="1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6"/>
    </sheetView>
  </sheetViews>
  <sheetFormatPr baseColWidth="10" defaultRowHeight="15" x14ac:dyDescent="0.25"/>
  <cols>
    <col min="1" max="1" width="6.7109375" customWidth="1"/>
    <col min="3" max="3" width="8.7109375" customWidth="1"/>
    <col min="5" max="5" width="8.5703125" customWidth="1"/>
    <col min="7" max="7" width="8.42578125" customWidth="1"/>
    <col min="9" max="9" width="8.7109375" customWidth="1"/>
    <col min="11" max="11" width="7.42578125" customWidth="1"/>
    <col min="12" max="12" width="6.28515625" customWidth="1"/>
    <col min="13" max="13" width="6.7109375" customWidth="1"/>
    <col min="14" max="14" width="8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9">
        <v>13</v>
      </c>
      <c r="B9" s="10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7">
        <f>SUM(A4:A10)</f>
        <v>68.83</v>
      </c>
      <c r="B11" s="66" t="s">
        <v>10</v>
      </c>
      <c r="C11" s="10">
        <f>SUM(C4:C10)</f>
        <v>2.91</v>
      </c>
      <c r="D11" s="13"/>
      <c r="E11" s="10">
        <f>SUM(E4:E10)</f>
        <v>3.57</v>
      </c>
      <c r="F11" s="9"/>
      <c r="G11" s="10">
        <f>SUM(G4:G10)</f>
        <v>2.91</v>
      </c>
      <c r="H11" s="9"/>
      <c r="I11" s="10">
        <f>SUM(I4:I10)</f>
        <v>3.57</v>
      </c>
      <c r="J11" s="9"/>
      <c r="K11" s="10">
        <f>SUM(K4:K10)</f>
        <v>2.91</v>
      </c>
      <c r="L11" s="13"/>
      <c r="M11" s="13">
        <f>SUM(M4:M10)</f>
        <v>0</v>
      </c>
      <c r="N11" s="10">
        <f>SUM(N4:N10)</f>
        <v>15.88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/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15.88</v>
      </c>
      <c r="J14" s="1"/>
      <c r="K14" s="1">
        <f>N11*4.33</f>
        <v>68.760400000000004</v>
      </c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>
        <v>44804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  <row r="19" spans="6:6" x14ac:dyDescent="0.25">
      <c r="F19" t="s">
        <v>116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22" sqref="F22"/>
    </sheetView>
  </sheetViews>
  <sheetFormatPr baseColWidth="10" defaultRowHeight="15" x14ac:dyDescent="0.25"/>
  <cols>
    <col min="1" max="1" width="8.28515625" customWidth="1"/>
    <col min="3" max="3" width="6.28515625" customWidth="1"/>
    <col min="5" max="5" width="5.85546875" customWidth="1"/>
    <col min="7" max="7" width="7.140625" customWidth="1"/>
    <col min="9" max="9" width="7.5703125" customWidth="1"/>
    <col min="11" max="11" width="6" customWidth="1"/>
    <col min="12" max="12" width="6.85546875" customWidth="1"/>
    <col min="13" max="13" width="6.28515625" customWidth="1"/>
    <col min="14" max="14" width="6.855468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51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ht="24.75" x14ac:dyDescent="0.25">
      <c r="A6" s="3"/>
      <c r="B6" s="4" t="s">
        <v>41</v>
      </c>
      <c r="C6" s="5"/>
      <c r="D6" s="4" t="s">
        <v>41</v>
      </c>
      <c r="E6" s="5"/>
      <c r="F6" s="4" t="s">
        <v>41</v>
      </c>
      <c r="G6" s="5"/>
      <c r="H6" s="4" t="s">
        <v>41</v>
      </c>
      <c r="I6" s="7"/>
      <c r="J6" s="4" t="s">
        <v>41</v>
      </c>
      <c r="K6" s="5"/>
      <c r="L6" s="5"/>
      <c r="M6" s="5"/>
      <c r="N6" s="5"/>
    </row>
    <row r="7" spans="1:14" x14ac:dyDescent="0.25">
      <c r="A7" s="9">
        <v>45</v>
      </c>
      <c r="B7" s="10" t="s">
        <v>42</v>
      </c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C7+E7+G7+I7+K7+M7</f>
        <v>10.38</v>
      </c>
    </row>
    <row r="8" spans="1:14" x14ac:dyDescent="0.25">
      <c r="A8" s="17"/>
      <c r="B8" s="53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17">
        <f>SUM(A4:A8)</f>
        <v>58</v>
      </c>
      <c r="B9" s="54" t="s">
        <v>10</v>
      </c>
      <c r="C9" s="42">
        <f>SUM(C4:C8)</f>
        <v>2.08</v>
      </c>
      <c r="D9" s="13"/>
      <c r="E9" s="11">
        <f>SUM(E4:E8)</f>
        <v>2.0699999999999998</v>
      </c>
      <c r="F9" s="9"/>
      <c r="G9" s="42">
        <f>SUM(G4:G8)</f>
        <v>2.08</v>
      </c>
      <c r="H9" s="9"/>
      <c r="I9" s="42">
        <f>SUM(I4:I8)</f>
        <v>2.0699999999999998</v>
      </c>
      <c r="J9" s="9"/>
      <c r="K9" s="13">
        <f>SUM(K4:K8)</f>
        <v>5.08</v>
      </c>
      <c r="L9" s="13"/>
      <c r="M9" s="13">
        <f>SUM(M4:M8)</f>
        <v>0</v>
      </c>
      <c r="N9" s="18">
        <f>SUM(N4:N8)</f>
        <v>13.38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57.935400000000001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13.38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t="s">
        <v>43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8.42578125" customWidth="1"/>
    <col min="3" max="3" width="8.7109375" customWidth="1"/>
    <col min="4" max="4" width="12" customWidth="1"/>
    <col min="5" max="5" width="6.42578125" customWidth="1"/>
    <col min="7" max="7" width="4.85546875" customWidth="1"/>
    <col min="9" max="9" width="6.5703125" customWidth="1"/>
    <col min="11" max="11" width="5.28515625" customWidth="1"/>
    <col min="12" max="12" width="7.42578125" customWidth="1"/>
    <col min="13" max="13" width="4.7109375" customWidth="1"/>
    <col min="14" max="14" width="8.425781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51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x14ac:dyDescent="0.25">
      <c r="A6" s="55"/>
      <c r="B6" s="56" t="s">
        <v>40</v>
      </c>
      <c r="C6" s="57"/>
      <c r="D6" s="14" t="s">
        <v>40</v>
      </c>
      <c r="E6" s="57"/>
      <c r="F6" s="14" t="s">
        <v>40</v>
      </c>
      <c r="G6" s="59"/>
      <c r="H6" s="14"/>
      <c r="I6" s="57"/>
      <c r="J6" s="14"/>
      <c r="K6" s="57"/>
      <c r="L6" s="14"/>
      <c r="M6" s="14"/>
      <c r="N6" s="14"/>
    </row>
    <row r="7" spans="1:14" x14ac:dyDescent="0.25">
      <c r="A7" s="55"/>
      <c r="B7" s="56"/>
      <c r="C7" s="57">
        <v>6</v>
      </c>
      <c r="D7" s="14"/>
      <c r="E7" s="57">
        <v>6</v>
      </c>
      <c r="F7" s="58"/>
      <c r="G7" s="59">
        <v>6</v>
      </c>
      <c r="H7" s="14"/>
      <c r="I7" s="57"/>
      <c r="J7" s="14"/>
      <c r="K7" s="57"/>
      <c r="L7" s="14"/>
      <c r="M7" s="14"/>
      <c r="N7" s="14"/>
    </row>
    <row r="8" spans="1:14" x14ac:dyDescent="0.25">
      <c r="A8" s="17"/>
      <c r="B8" s="53"/>
      <c r="C8" s="41"/>
      <c r="D8" s="5"/>
      <c r="E8" s="7"/>
      <c r="F8" s="5"/>
      <c r="G8" s="41"/>
      <c r="H8" s="5"/>
      <c r="I8" s="41"/>
      <c r="J8" s="5"/>
      <c r="K8" s="5"/>
      <c r="L8" s="5"/>
      <c r="M8" s="5"/>
      <c r="N8" s="5">
        <f>C8+E8+G8+I8+K8+M8</f>
        <v>0</v>
      </c>
    </row>
    <row r="9" spans="1:14" x14ac:dyDescent="0.25">
      <c r="A9" s="17">
        <f>SUM(A4:A8)</f>
        <v>13</v>
      </c>
      <c r="B9" s="54" t="s">
        <v>10</v>
      </c>
      <c r="C9" s="42">
        <f>SUM(C4:C8)</f>
        <v>6</v>
      </c>
      <c r="D9" s="13"/>
      <c r="E9" s="11">
        <f>SUM(E4:E8)</f>
        <v>6</v>
      </c>
      <c r="F9" s="9"/>
      <c r="G9" s="42">
        <f>SUM(G4:G8)</f>
        <v>6</v>
      </c>
      <c r="H9" s="9"/>
      <c r="I9" s="42">
        <f>SUM(I4:I8)</f>
        <v>0</v>
      </c>
      <c r="J9" s="9"/>
      <c r="K9" s="13">
        <f>SUM(K4:K8)</f>
        <v>3</v>
      </c>
      <c r="L9" s="13"/>
      <c r="M9" s="13">
        <f>SUM(M4:M8)</f>
        <v>0</v>
      </c>
      <c r="N9" s="18">
        <f>SUM(N4:N8)</f>
        <v>3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>
        <f>N9*4.33</f>
        <v>12.99</v>
      </c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3</v>
      </c>
      <c r="J12" s="1"/>
      <c r="K12" s="1"/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t="s">
        <v>44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4"/>
    </sheetView>
  </sheetViews>
  <sheetFormatPr baseColWidth="10" defaultRowHeight="15" x14ac:dyDescent="0.25"/>
  <cols>
    <col min="1" max="1" width="7.42578125" customWidth="1"/>
    <col min="5" max="5" width="9.85546875" customWidth="1"/>
    <col min="7" max="7" width="5.7109375" customWidth="1"/>
    <col min="8" max="8" width="7.85546875" customWidth="1"/>
    <col min="9" max="9" width="5.28515625" customWidth="1"/>
    <col min="11" max="11" width="6.5703125" customWidth="1"/>
    <col min="12" max="12" width="7.5703125" customWidth="1"/>
    <col min="13" max="13" width="7" customWidth="1"/>
    <col min="14" max="14" width="6.28515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24.75" x14ac:dyDescent="0.25">
      <c r="A4" s="3"/>
      <c r="B4" s="48"/>
      <c r="C4" s="41"/>
      <c r="D4" s="7"/>
      <c r="E4" s="41"/>
      <c r="F4" s="27"/>
      <c r="G4" s="49"/>
      <c r="H4" s="7"/>
      <c r="I4" s="41"/>
      <c r="J4" s="7" t="s">
        <v>38</v>
      </c>
      <c r="K4" s="41"/>
      <c r="L4" s="50"/>
      <c r="M4" s="5"/>
      <c r="N4" s="5"/>
    </row>
    <row r="5" spans="1:14" x14ac:dyDescent="0.25">
      <c r="A5" s="9">
        <v>13</v>
      </c>
      <c r="B5" s="51"/>
      <c r="C5" s="42"/>
      <c r="D5" s="10"/>
      <c r="E5" s="42"/>
      <c r="F5" s="28"/>
      <c r="G5" s="52"/>
      <c r="H5" s="10"/>
      <c r="I5" s="42"/>
      <c r="J5" s="10" t="s">
        <v>39</v>
      </c>
      <c r="K5" s="42">
        <v>3</v>
      </c>
      <c r="L5" s="10"/>
      <c r="M5" s="10"/>
      <c r="N5" s="10">
        <f>C5+E5+G5+I5+K5</f>
        <v>3</v>
      </c>
    </row>
    <row r="6" spans="1:14" x14ac:dyDescent="0.25">
      <c r="A6" s="17"/>
      <c r="B6" s="53"/>
      <c r="C6" s="41"/>
      <c r="D6" s="5"/>
      <c r="E6" s="7"/>
      <c r="F6" s="5"/>
      <c r="G6" s="41"/>
      <c r="H6" s="5"/>
      <c r="I6" s="41"/>
      <c r="J6" s="5"/>
      <c r="K6" s="5"/>
      <c r="L6" s="14"/>
      <c r="M6" s="14"/>
      <c r="N6" s="5">
        <f>C6+E6+G6+I6+K6+M6</f>
        <v>0</v>
      </c>
    </row>
    <row r="7" spans="1:14" x14ac:dyDescent="0.25">
      <c r="A7" s="17">
        <f>SUM(A4:A6)</f>
        <v>13</v>
      </c>
      <c r="B7" s="54" t="s">
        <v>10</v>
      </c>
      <c r="C7" s="42">
        <f>SUM(C4:C6)</f>
        <v>0</v>
      </c>
      <c r="D7" s="13"/>
      <c r="E7" s="11">
        <f>SUM(E4:E6)</f>
        <v>0</v>
      </c>
      <c r="F7" s="9"/>
      <c r="G7" s="42">
        <f>SUM(G4:G6)</f>
        <v>0</v>
      </c>
      <c r="H7" s="9"/>
      <c r="I7" s="42">
        <f>SUM(I4:I6)</f>
        <v>0</v>
      </c>
      <c r="J7" s="9"/>
      <c r="K7" s="13">
        <f>SUM(K4:K6)</f>
        <v>3</v>
      </c>
      <c r="L7" s="13"/>
      <c r="M7" s="13">
        <f>SUM(M4:M6)</f>
        <v>0</v>
      </c>
      <c r="N7" s="18">
        <f>SUM(N4:N6)</f>
        <v>3</v>
      </c>
    </row>
    <row r="8" spans="1:14" x14ac:dyDescent="0.25">
      <c r="A8" s="1"/>
      <c r="B8" s="46"/>
      <c r="C8" s="1"/>
      <c r="D8" s="1"/>
      <c r="E8" s="31"/>
      <c r="F8" s="1"/>
      <c r="G8" s="1"/>
      <c r="H8" s="1"/>
      <c r="I8" s="1"/>
      <c r="J8" s="19"/>
      <c r="K8" s="1"/>
      <c r="L8" s="1"/>
      <c r="M8" s="1"/>
      <c r="N8" s="1"/>
    </row>
    <row r="9" spans="1:14" x14ac:dyDescent="0.25">
      <c r="A9" s="1"/>
      <c r="B9" s="46"/>
      <c r="C9" s="1"/>
      <c r="D9" s="1"/>
      <c r="E9" s="31"/>
      <c r="F9" s="1"/>
      <c r="G9" s="1"/>
      <c r="H9" s="1" t="s">
        <v>22</v>
      </c>
      <c r="I9" s="1"/>
      <c r="J9" s="19"/>
      <c r="K9" s="20">
        <f>N7*4.33</f>
        <v>12.99</v>
      </c>
      <c r="L9" s="20"/>
      <c r="M9" s="20"/>
      <c r="N9" s="1"/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8">
        <f>N7</f>
        <v>3</v>
      </c>
      <c r="J10" s="1"/>
      <c r="K10" s="1"/>
      <c r="L10" s="1"/>
      <c r="M10" s="1"/>
      <c r="N10" s="1"/>
    </row>
    <row r="11" spans="1:14" x14ac:dyDescent="0.25">
      <c r="A11" s="1"/>
      <c r="B11" s="46" t="s">
        <v>23</v>
      </c>
      <c r="C11" s="1"/>
      <c r="D11" s="1"/>
      <c r="E11" s="35" t="s">
        <v>45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46" t="s">
        <v>24</v>
      </c>
      <c r="C12" s="46"/>
      <c r="D12" s="1" t="str">
        <f>B1</f>
        <v>VERONICA SANCHEZ NAVARRO</v>
      </c>
      <c r="E12" s="31"/>
      <c r="F12" s="1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sqref="A1:Q30"/>
    </sheetView>
  </sheetViews>
  <sheetFormatPr baseColWidth="10" defaultRowHeight="15" x14ac:dyDescent="0.25"/>
  <cols>
    <col min="1" max="1" width="3.85546875" customWidth="1"/>
    <col min="3" max="3" width="7.28515625" customWidth="1"/>
    <col min="5" max="5" width="9.85546875" customWidth="1"/>
    <col min="7" max="7" width="7.5703125" customWidth="1"/>
    <col min="9" max="9" width="6.42578125" customWidth="1"/>
    <col min="10" max="10" width="13.85546875" customWidth="1"/>
    <col min="11" max="11" width="7.28515625" customWidth="1"/>
    <col min="12" max="12" width="7.5703125" customWidth="1"/>
    <col min="13" max="13" width="8.5703125" customWidth="1"/>
    <col min="14" max="14" width="8.28515625" customWidth="1"/>
  </cols>
  <sheetData>
    <row r="1" spans="1:17" x14ac:dyDescent="0.25">
      <c r="A1" s="1"/>
      <c r="B1" s="1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1"/>
      <c r="B2" s="1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x14ac:dyDescent="0.25">
      <c r="A3" s="2" t="s">
        <v>1</v>
      </c>
      <c r="B3" s="2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  <c r="O3" s="1"/>
    </row>
    <row r="4" spans="1:17" x14ac:dyDescent="0.25">
      <c r="A4" s="3"/>
      <c r="B4" s="4"/>
      <c r="C4" s="5"/>
      <c r="D4" s="6" t="s">
        <v>11</v>
      </c>
      <c r="E4" s="7"/>
      <c r="F4" s="4"/>
      <c r="G4" s="5"/>
      <c r="H4" s="4"/>
      <c r="I4" s="7"/>
      <c r="J4" s="6" t="s">
        <v>11</v>
      </c>
      <c r="K4" s="5"/>
      <c r="L4" s="5"/>
      <c r="M4" s="5"/>
      <c r="N4" s="5">
        <f>C4+E4+G4+I4+K4</f>
        <v>0</v>
      </c>
      <c r="O4" s="8">
        <f t="shared" ref="O4:O17" si="0">N4*4.33</f>
        <v>0</v>
      </c>
    </row>
    <row r="5" spans="1:17" x14ac:dyDescent="0.25">
      <c r="A5" s="9">
        <v>6</v>
      </c>
      <c r="B5" s="10"/>
      <c r="C5" s="10"/>
      <c r="D5" s="10" t="s">
        <v>12</v>
      </c>
      <c r="E5" s="11">
        <v>0.88</v>
      </c>
      <c r="F5" s="10"/>
      <c r="G5" s="10"/>
      <c r="H5" s="10"/>
      <c r="I5" s="10"/>
      <c r="J5" s="10" t="s">
        <v>13</v>
      </c>
      <c r="K5" s="10">
        <v>0.5</v>
      </c>
      <c r="L5" s="10"/>
      <c r="M5" s="10"/>
      <c r="N5" s="10">
        <f>C5+E5+G5+I5+K5+M5</f>
        <v>1.38</v>
      </c>
      <c r="O5" s="8">
        <f t="shared" si="0"/>
        <v>5.9753999999999996</v>
      </c>
      <c r="Q5">
        <f>N5*4.33</f>
        <v>5.9753999999999996</v>
      </c>
    </row>
    <row r="6" spans="1:17" ht="24.75" x14ac:dyDescent="0.25">
      <c r="A6" s="3"/>
      <c r="B6" s="4" t="s">
        <v>14</v>
      </c>
      <c r="C6" s="5"/>
      <c r="D6" s="4" t="s">
        <v>14</v>
      </c>
      <c r="E6" s="7"/>
      <c r="F6" s="4" t="s">
        <v>14</v>
      </c>
      <c r="G6" s="7"/>
      <c r="H6" s="4" t="s">
        <v>14</v>
      </c>
      <c r="I6" s="7"/>
      <c r="J6" s="4" t="s">
        <v>14</v>
      </c>
      <c r="K6" s="5"/>
      <c r="L6" s="5"/>
      <c r="M6" s="5"/>
      <c r="N6" s="5">
        <f>C6+E6+G6+I6+K6</f>
        <v>0</v>
      </c>
      <c r="O6" s="8">
        <f t="shared" si="0"/>
        <v>0</v>
      </c>
    </row>
    <row r="7" spans="1:17" x14ac:dyDescent="0.25">
      <c r="A7" s="9">
        <v>12</v>
      </c>
      <c r="B7" s="10" t="s">
        <v>15</v>
      </c>
      <c r="C7" s="10">
        <v>0.25</v>
      </c>
      <c r="D7" s="10" t="s">
        <v>15</v>
      </c>
      <c r="E7" s="12">
        <v>0.25</v>
      </c>
      <c r="F7" s="13" t="s">
        <v>12</v>
      </c>
      <c r="G7" s="13">
        <v>1.77</v>
      </c>
      <c r="H7" s="10" t="s">
        <v>15</v>
      </c>
      <c r="I7" s="10">
        <v>0.25</v>
      </c>
      <c r="J7" s="10" t="s">
        <v>15</v>
      </c>
      <c r="K7" s="10">
        <v>0.25</v>
      </c>
      <c r="L7" s="10"/>
      <c r="M7" s="10"/>
      <c r="N7" s="10">
        <f>C7+E7+G7+I7+K7+M7</f>
        <v>2.77</v>
      </c>
      <c r="O7" s="8">
        <f t="shared" si="0"/>
        <v>11.9941</v>
      </c>
      <c r="Q7">
        <f>N7*4.33</f>
        <v>11.9941</v>
      </c>
    </row>
    <row r="8" spans="1:17" x14ac:dyDescent="0.25">
      <c r="A8" s="3"/>
      <c r="B8" s="5" t="s">
        <v>16</v>
      </c>
      <c r="C8" s="5"/>
      <c r="D8" s="5"/>
      <c r="E8" s="7"/>
      <c r="F8" s="5" t="s">
        <v>16</v>
      </c>
      <c r="G8" s="7"/>
      <c r="H8" s="5"/>
      <c r="I8" s="5"/>
      <c r="J8" s="5" t="s">
        <v>16</v>
      </c>
      <c r="K8" s="5"/>
      <c r="L8" s="5"/>
      <c r="M8" s="5"/>
      <c r="N8" s="5">
        <f>C8+E8+G8+I8+K8</f>
        <v>0</v>
      </c>
      <c r="O8" s="8">
        <f t="shared" si="0"/>
        <v>0</v>
      </c>
    </row>
    <row r="9" spans="1:17" x14ac:dyDescent="0.25">
      <c r="A9" s="9">
        <v>7</v>
      </c>
      <c r="B9" s="10" t="s">
        <v>15</v>
      </c>
      <c r="C9" s="10">
        <v>0.25</v>
      </c>
      <c r="D9" s="12"/>
      <c r="E9" s="12"/>
      <c r="F9" s="13" t="s">
        <v>12</v>
      </c>
      <c r="G9" s="10">
        <v>1.1100000000000001</v>
      </c>
      <c r="H9" s="10"/>
      <c r="I9" s="10"/>
      <c r="J9" s="10" t="s">
        <v>15</v>
      </c>
      <c r="K9" s="10">
        <v>0.25</v>
      </c>
      <c r="L9" s="12"/>
      <c r="M9" s="10"/>
      <c r="N9" s="10">
        <f>C9+E9+G9+I9+K9+M9</f>
        <v>1.61</v>
      </c>
      <c r="O9" s="8">
        <f t="shared" si="0"/>
        <v>6.9713000000000003</v>
      </c>
      <c r="Q9">
        <f>N9*4.33</f>
        <v>6.9713000000000003</v>
      </c>
    </row>
    <row r="10" spans="1:17" ht="24.75" x14ac:dyDescent="0.25">
      <c r="A10" s="3"/>
      <c r="B10" s="4"/>
      <c r="C10" s="14"/>
      <c r="D10" s="4" t="s">
        <v>17</v>
      </c>
      <c r="E10" s="15"/>
      <c r="F10" s="4"/>
      <c r="G10" s="14"/>
      <c r="H10" s="4"/>
      <c r="I10" s="14"/>
      <c r="J10" s="4" t="s">
        <v>17</v>
      </c>
      <c r="K10" s="14"/>
      <c r="L10" s="5"/>
      <c r="M10" s="5"/>
      <c r="N10" s="5"/>
      <c r="O10" s="8">
        <f t="shared" si="0"/>
        <v>0</v>
      </c>
    </row>
    <row r="11" spans="1:17" x14ac:dyDescent="0.25">
      <c r="A11" s="9">
        <v>7</v>
      </c>
      <c r="B11" s="10"/>
      <c r="C11" s="10"/>
      <c r="D11" s="10" t="s">
        <v>12</v>
      </c>
      <c r="E11" s="12">
        <v>0.81</v>
      </c>
      <c r="F11" s="10"/>
      <c r="G11" s="10"/>
      <c r="H11" s="10"/>
      <c r="I11" s="10"/>
      <c r="J11" s="10" t="s">
        <v>12</v>
      </c>
      <c r="K11" s="10">
        <v>0.8</v>
      </c>
      <c r="L11" s="12"/>
      <c r="M11" s="10"/>
      <c r="N11" s="10">
        <f>C11+E11+G11+I11+K11+M11</f>
        <v>1.61</v>
      </c>
      <c r="O11" s="8">
        <f t="shared" si="0"/>
        <v>6.9713000000000003</v>
      </c>
      <c r="Q11">
        <f>N11*4.33</f>
        <v>6.9713000000000003</v>
      </c>
    </row>
    <row r="12" spans="1:17" x14ac:dyDescent="0.25">
      <c r="A12" s="3"/>
      <c r="B12" s="4"/>
      <c r="C12" s="14"/>
      <c r="D12" s="15"/>
      <c r="E12" s="15"/>
      <c r="F12" s="14"/>
      <c r="G12" s="14"/>
      <c r="H12" s="4" t="s">
        <v>18</v>
      </c>
      <c r="I12" s="14"/>
      <c r="J12" s="15"/>
      <c r="K12" s="5"/>
      <c r="L12" s="5"/>
      <c r="M12" s="5"/>
      <c r="N12" s="5"/>
      <c r="O12" s="8">
        <f t="shared" si="0"/>
        <v>0</v>
      </c>
    </row>
    <row r="13" spans="1:17" x14ac:dyDescent="0.25">
      <c r="A13" s="9">
        <v>4</v>
      </c>
      <c r="B13" s="16"/>
      <c r="C13" s="10"/>
      <c r="D13" s="12"/>
      <c r="E13" s="12"/>
      <c r="F13" s="10"/>
      <c r="G13" s="10"/>
      <c r="H13" s="10" t="s">
        <v>12</v>
      </c>
      <c r="I13" s="10">
        <v>0.92</v>
      </c>
      <c r="J13" s="12"/>
      <c r="K13" s="10"/>
      <c r="L13" s="12"/>
      <c r="M13" s="10"/>
      <c r="N13" s="10">
        <f>C13+E13+G13+I13+K13+M13</f>
        <v>0.92</v>
      </c>
      <c r="O13" s="8">
        <f t="shared" si="0"/>
        <v>3.9836</v>
      </c>
      <c r="Q13">
        <f>N13*4.33</f>
        <v>3.9836</v>
      </c>
    </row>
    <row r="14" spans="1:17" x14ac:dyDescent="0.25">
      <c r="A14" s="3"/>
      <c r="B14" s="4"/>
      <c r="C14" s="14"/>
      <c r="D14" s="4" t="s">
        <v>19</v>
      </c>
      <c r="E14" s="15"/>
      <c r="F14" s="14"/>
      <c r="G14" s="14"/>
      <c r="H14" s="4"/>
      <c r="I14" s="14"/>
      <c r="J14" s="4" t="s">
        <v>19</v>
      </c>
      <c r="K14" s="5"/>
      <c r="L14" s="5"/>
      <c r="M14" s="5"/>
      <c r="N14" s="5"/>
      <c r="O14" s="8">
        <f t="shared" si="0"/>
        <v>0</v>
      </c>
    </row>
    <row r="15" spans="1:17" x14ac:dyDescent="0.25">
      <c r="A15" s="9">
        <v>5.65</v>
      </c>
      <c r="B15" s="16"/>
      <c r="C15" s="10"/>
      <c r="D15" s="16" t="s">
        <v>12</v>
      </c>
      <c r="E15" s="12">
        <v>1</v>
      </c>
      <c r="F15" s="10"/>
      <c r="G15" s="10"/>
      <c r="H15" s="10"/>
      <c r="I15" s="10"/>
      <c r="J15" s="12" t="s">
        <v>15</v>
      </c>
      <c r="K15" s="10">
        <v>0.3</v>
      </c>
      <c r="L15" s="12"/>
      <c r="M15" s="10"/>
      <c r="N15" s="10">
        <f>C15+E15+G15+I15+K15+M15</f>
        <v>1.3</v>
      </c>
      <c r="O15" s="8">
        <f t="shared" si="0"/>
        <v>5.6290000000000004</v>
      </c>
      <c r="Q15">
        <f>N15*4.33</f>
        <v>5.6290000000000004</v>
      </c>
    </row>
    <row r="16" spans="1:17" ht="24.75" x14ac:dyDescent="0.25">
      <c r="A16" s="3"/>
      <c r="B16" s="4"/>
      <c r="C16" s="14"/>
      <c r="D16" s="4" t="s">
        <v>20</v>
      </c>
      <c r="E16" s="15"/>
      <c r="F16" s="14"/>
      <c r="G16" s="14"/>
      <c r="H16" s="14"/>
      <c r="I16" s="14"/>
      <c r="J16" s="4" t="s">
        <v>20</v>
      </c>
      <c r="K16" s="5"/>
      <c r="L16" s="5"/>
      <c r="M16" s="5"/>
      <c r="N16" s="5"/>
      <c r="O16" s="8">
        <f t="shared" si="0"/>
        <v>0</v>
      </c>
    </row>
    <row r="17" spans="1:17" x14ac:dyDescent="0.25">
      <c r="A17" s="9">
        <v>6</v>
      </c>
      <c r="B17" s="16"/>
      <c r="C17" s="10"/>
      <c r="D17" s="10" t="s">
        <v>12</v>
      </c>
      <c r="E17" s="12">
        <v>0.7</v>
      </c>
      <c r="F17" s="10"/>
      <c r="G17" s="10"/>
      <c r="H17" s="10"/>
      <c r="I17" s="10"/>
      <c r="J17" s="10" t="s">
        <v>12</v>
      </c>
      <c r="K17" s="10">
        <v>0.69</v>
      </c>
      <c r="L17" s="12"/>
      <c r="M17" s="10"/>
      <c r="N17" s="10">
        <f>C17+E17+G17+I17+K17+M17</f>
        <v>1.39</v>
      </c>
      <c r="O17" s="8">
        <f t="shared" si="0"/>
        <v>6.0186999999999999</v>
      </c>
      <c r="Q17">
        <f>N17*4.33</f>
        <v>6.0186999999999999</v>
      </c>
    </row>
    <row r="18" spans="1:17" ht="24.75" x14ac:dyDescent="0.25">
      <c r="A18" s="3"/>
      <c r="B18" s="4"/>
      <c r="C18" s="14"/>
      <c r="D18" s="15" t="s">
        <v>21</v>
      </c>
      <c r="E18" s="15"/>
      <c r="F18" s="4"/>
      <c r="G18" s="14"/>
      <c r="H18" s="14"/>
      <c r="I18" s="14"/>
      <c r="J18" s="15" t="s">
        <v>21</v>
      </c>
      <c r="K18" s="5"/>
      <c r="L18" s="5"/>
      <c r="M18" s="5"/>
      <c r="N18" s="5"/>
      <c r="O18" s="8"/>
    </row>
    <row r="19" spans="1:17" x14ac:dyDescent="0.25">
      <c r="A19" s="9">
        <v>7</v>
      </c>
      <c r="B19" s="16"/>
      <c r="C19" s="10"/>
      <c r="D19" s="12" t="s">
        <v>12</v>
      </c>
      <c r="E19" s="12">
        <v>1.28</v>
      </c>
      <c r="F19" s="10"/>
      <c r="G19" s="10"/>
      <c r="H19" s="10"/>
      <c r="I19" s="10"/>
      <c r="J19" s="12" t="s">
        <v>15</v>
      </c>
      <c r="K19" s="10">
        <v>0.33</v>
      </c>
      <c r="L19" s="12"/>
      <c r="M19" s="10"/>
      <c r="N19" s="10">
        <f>C19+E19+G19+I19+K19+M19</f>
        <v>1.61</v>
      </c>
      <c r="O19" s="8">
        <f>N19*4.33</f>
        <v>6.9713000000000003</v>
      </c>
      <c r="Q19">
        <f>N19*4.33</f>
        <v>6.9713000000000003</v>
      </c>
    </row>
    <row r="20" spans="1:17" ht="36.75" x14ac:dyDescent="0.25">
      <c r="A20" s="33"/>
      <c r="B20" s="34"/>
      <c r="C20" s="14"/>
      <c r="D20" s="15"/>
      <c r="E20" s="15"/>
      <c r="F20" s="15" t="s">
        <v>33</v>
      </c>
      <c r="G20" s="14"/>
      <c r="H20" s="14"/>
      <c r="I20" s="14"/>
      <c r="J20" s="15"/>
      <c r="K20" s="14"/>
      <c r="L20" s="15"/>
      <c r="M20" s="14"/>
      <c r="N20" s="14"/>
      <c r="O20" s="8"/>
    </row>
    <row r="21" spans="1:17" x14ac:dyDescent="0.25">
      <c r="A21" s="9">
        <v>15.2</v>
      </c>
      <c r="B21" s="16"/>
      <c r="C21" s="10"/>
      <c r="D21" s="12"/>
      <c r="E21" s="12"/>
      <c r="F21" s="10"/>
      <c r="G21" s="10">
        <v>3.5</v>
      </c>
      <c r="H21" s="10"/>
      <c r="I21" s="10"/>
      <c r="J21" s="12"/>
      <c r="K21" s="10"/>
      <c r="L21" s="12"/>
      <c r="M21" s="10"/>
      <c r="N21" s="10">
        <f>C21+E21+G21+I21+K21+M21</f>
        <v>3.5</v>
      </c>
      <c r="O21" s="8">
        <f>N21*4.33</f>
        <v>15.155000000000001</v>
      </c>
      <c r="Q21">
        <f>G21*4.33</f>
        <v>15.155000000000001</v>
      </c>
    </row>
    <row r="22" spans="1:17" x14ac:dyDescent="0.25">
      <c r="A22" s="17"/>
      <c r="B22" s="5"/>
      <c r="C22" s="5"/>
      <c r="D22" s="5"/>
      <c r="E22" s="7"/>
      <c r="F22" s="5"/>
      <c r="G22" s="5"/>
      <c r="H22" s="5"/>
      <c r="I22" s="5"/>
      <c r="J22" s="5"/>
      <c r="K22" s="5"/>
      <c r="L22" s="14"/>
      <c r="M22" s="14"/>
      <c r="N22" s="5">
        <f>C22+E22+G22+I22+K22+M22</f>
        <v>0</v>
      </c>
      <c r="O22" s="8">
        <f>N22*4.33</f>
        <v>0</v>
      </c>
    </row>
    <row r="23" spans="1:17" x14ac:dyDescent="0.25">
      <c r="A23" s="17">
        <f>SUM(A4:A22)</f>
        <v>69.849999999999994</v>
      </c>
      <c r="B23" s="9" t="s">
        <v>10</v>
      </c>
      <c r="C23" s="9">
        <f>SUM(C4:C22)</f>
        <v>0.5</v>
      </c>
      <c r="D23" s="13"/>
      <c r="E23" s="11">
        <f>SUM(E4:E22)</f>
        <v>4.92</v>
      </c>
      <c r="F23" s="9"/>
      <c r="G23" s="9">
        <f>SUM(G4:G22)</f>
        <v>6.38</v>
      </c>
      <c r="H23" s="9"/>
      <c r="I23" s="9">
        <f>SUM(I4:I22)</f>
        <v>1.17</v>
      </c>
      <c r="J23" s="9"/>
      <c r="K23" s="13">
        <f>SUM(K4:K22)</f>
        <v>3.12</v>
      </c>
      <c r="L23" s="13"/>
      <c r="M23" s="13">
        <f>SUM(M4:M22)</f>
        <v>0</v>
      </c>
      <c r="N23" s="18">
        <f>SUM(N4:N22)</f>
        <v>16.090000000000003</v>
      </c>
      <c r="O23" s="1"/>
    </row>
    <row r="24" spans="1:17" x14ac:dyDescent="0.25">
      <c r="A24" s="1"/>
      <c r="B24" s="1"/>
      <c r="C24" s="1"/>
      <c r="D24" s="1"/>
      <c r="E24" s="31"/>
      <c r="F24" s="1"/>
      <c r="G24" s="1"/>
      <c r="H24" s="1"/>
      <c r="I24" s="1"/>
      <c r="J24" s="19"/>
      <c r="K24" s="1"/>
      <c r="L24" s="1"/>
      <c r="M24" s="1"/>
      <c r="N24" s="1"/>
      <c r="O24" s="1"/>
    </row>
    <row r="25" spans="1:17" x14ac:dyDescent="0.25">
      <c r="A25" s="1"/>
      <c r="B25" s="1"/>
      <c r="C25" s="1"/>
      <c r="D25" s="1"/>
      <c r="E25" s="31"/>
      <c r="F25" s="1"/>
      <c r="G25" s="1"/>
      <c r="H25" s="1" t="s">
        <v>22</v>
      </c>
      <c r="I25" s="1"/>
      <c r="J25" s="19"/>
      <c r="K25" s="20">
        <f>N23*4.33</f>
        <v>69.66970000000002</v>
      </c>
      <c r="L25" s="20"/>
      <c r="M25" s="20"/>
      <c r="N25" s="1"/>
      <c r="O25" s="1"/>
    </row>
    <row r="26" spans="1:17" x14ac:dyDescent="0.25">
      <c r="A26" s="1"/>
      <c r="B26" s="1"/>
      <c r="C26" s="1"/>
      <c r="D26" s="1"/>
      <c r="E26" s="31"/>
      <c r="F26" s="1"/>
      <c r="G26" s="1"/>
      <c r="H26" s="1"/>
      <c r="I26" s="8">
        <f>N23</f>
        <v>16.090000000000003</v>
      </c>
      <c r="J26" s="1"/>
      <c r="K26" s="1"/>
      <c r="L26" s="1"/>
      <c r="M26" s="1"/>
      <c r="N26" s="1"/>
      <c r="O26" s="1"/>
    </row>
    <row r="27" spans="1:17" x14ac:dyDescent="0.25">
      <c r="A27" s="1"/>
      <c r="B27" s="1" t="s">
        <v>23</v>
      </c>
      <c r="C27" s="1"/>
      <c r="D27" s="1"/>
      <c r="E27" s="35">
        <v>42746</v>
      </c>
      <c r="G27" s="1"/>
      <c r="H27" s="1"/>
      <c r="I27" s="1"/>
      <c r="J27" s="1"/>
      <c r="K27" s="1"/>
      <c r="L27" s="1"/>
      <c r="M27" s="1"/>
      <c r="N27" s="1"/>
      <c r="O27" s="1"/>
    </row>
    <row r="28" spans="1:17" x14ac:dyDescent="0.25">
      <c r="A28" s="1"/>
      <c r="B28" s="1" t="s">
        <v>24</v>
      </c>
      <c r="C28" s="1" t="s">
        <v>0</v>
      </c>
      <c r="D28" s="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x14ac:dyDescent="0.25">
      <c r="A29" s="1"/>
      <c r="B29" s="1"/>
      <c r="C29" s="1"/>
      <c r="D29" s="1"/>
      <c r="E29" s="31"/>
      <c r="F29" s="22"/>
      <c r="G29" s="23" t="s">
        <v>34</v>
      </c>
      <c r="H29" s="22"/>
      <c r="I29" s="22"/>
      <c r="J29" s="22"/>
      <c r="K29" s="1"/>
      <c r="L29" s="1"/>
      <c r="M29" s="1"/>
      <c r="N29" s="1"/>
      <c r="O29" s="1"/>
    </row>
    <row r="30" spans="1:17" x14ac:dyDescent="0.25">
      <c r="A30" s="1"/>
      <c r="B30" s="1" t="s">
        <v>26</v>
      </c>
      <c r="C30" s="1"/>
      <c r="D30" s="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paperSize="9" orientation="landscape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J16" sqref="J16"/>
    </sheetView>
  </sheetViews>
  <sheetFormatPr baseColWidth="10" defaultRowHeight="15" x14ac:dyDescent="0.25"/>
  <sheetData>
    <row r="1" spans="1:6" x14ac:dyDescent="0.25">
      <c r="A1" s="36"/>
      <c r="B1" s="36" t="s">
        <v>4</v>
      </c>
      <c r="C1" s="36"/>
      <c r="D1" s="36"/>
      <c r="E1" s="36" t="s">
        <v>8</v>
      </c>
      <c r="F1" s="36"/>
    </row>
    <row r="2" spans="1:6" x14ac:dyDescent="0.25">
      <c r="A2" s="38"/>
      <c r="B2" s="38" t="s">
        <v>35</v>
      </c>
      <c r="C2" s="38"/>
      <c r="D2" s="38"/>
      <c r="E2" s="38" t="s">
        <v>35</v>
      </c>
      <c r="F2" s="38"/>
    </row>
    <row r="3" spans="1:6" x14ac:dyDescent="0.25">
      <c r="A3" s="39"/>
      <c r="B3" s="37" t="s">
        <v>12</v>
      </c>
      <c r="C3" s="39"/>
      <c r="D3" s="39"/>
      <c r="E3" s="37" t="s">
        <v>15</v>
      </c>
      <c r="F3" s="39"/>
    </row>
  </sheetData>
  <pageMargins left="0.7" right="0.7" top="0.75" bottom="0.75" header="0.3" footer="0.3"/>
  <pageSetup paperSize="9" orientation="portrait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21" sqref="G21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3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ht="36.75" x14ac:dyDescent="0.25">
      <c r="A4" s="3"/>
      <c r="B4" s="40" t="s">
        <v>36</v>
      </c>
      <c r="C4" s="41"/>
      <c r="D4" s="40" t="s">
        <v>36</v>
      </c>
      <c r="E4" s="7"/>
      <c r="F4" s="40" t="s">
        <v>36</v>
      </c>
      <c r="G4" s="7"/>
      <c r="H4" s="40" t="s">
        <v>36</v>
      </c>
      <c r="I4" s="7"/>
      <c r="J4" s="40" t="s">
        <v>36</v>
      </c>
      <c r="K4" s="7"/>
      <c r="L4" s="7"/>
      <c r="M4" s="5"/>
      <c r="N4" s="5"/>
    </row>
    <row r="5" spans="1:14" x14ac:dyDescent="0.25">
      <c r="A5" s="9">
        <v>9</v>
      </c>
      <c r="B5" s="16" t="s">
        <v>15</v>
      </c>
      <c r="C5" s="42">
        <v>0.25</v>
      </c>
      <c r="D5" s="16" t="s">
        <v>12</v>
      </c>
      <c r="E5" s="12">
        <v>1.08</v>
      </c>
      <c r="F5" s="16" t="s">
        <v>15</v>
      </c>
      <c r="G5" s="12">
        <v>0.25</v>
      </c>
      <c r="H5" s="16" t="s">
        <v>15</v>
      </c>
      <c r="I5" s="12">
        <v>0.25</v>
      </c>
      <c r="J5" s="16" t="s">
        <v>15</v>
      </c>
      <c r="K5" s="12">
        <v>0.25</v>
      </c>
      <c r="L5" s="12"/>
      <c r="M5" s="10"/>
      <c r="N5" s="10">
        <f>C5+E5+G5+I5+K5</f>
        <v>2.08</v>
      </c>
    </row>
    <row r="6" spans="1:14" x14ac:dyDescent="0.25">
      <c r="A6" s="17">
        <f>SUM(A4:A5)</f>
        <v>9</v>
      </c>
      <c r="B6" s="9" t="s">
        <v>10</v>
      </c>
      <c r="C6" s="42">
        <f>SUM(C4:C5)</f>
        <v>0.25</v>
      </c>
      <c r="D6" s="13"/>
      <c r="E6" s="13">
        <f>SUM(E4:E5)</f>
        <v>1.08</v>
      </c>
      <c r="F6" s="43"/>
      <c r="G6" s="9">
        <f>SUM(G4:G5)</f>
        <v>0.25</v>
      </c>
      <c r="H6" s="9"/>
      <c r="I6" s="9">
        <f>SUM(I4:I5)</f>
        <v>0.25</v>
      </c>
      <c r="J6" s="9"/>
      <c r="K6" s="13">
        <f>SUM(K4:K5)</f>
        <v>0.25</v>
      </c>
      <c r="L6" s="13"/>
      <c r="M6" s="13">
        <f>SUM(M4:M5)</f>
        <v>0</v>
      </c>
      <c r="N6" s="18">
        <f>SUM(N4:N5)</f>
        <v>2.08</v>
      </c>
    </row>
    <row r="7" spans="1:14" x14ac:dyDescent="0.25">
      <c r="A7" s="1"/>
      <c r="B7" s="1"/>
      <c r="C7" s="1"/>
      <c r="D7" s="1"/>
      <c r="E7" s="1"/>
      <c r="F7" s="31"/>
      <c r="G7" s="1"/>
      <c r="H7" s="1"/>
      <c r="I7" s="1"/>
      <c r="J7" s="19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31"/>
      <c r="G8" s="1"/>
      <c r="H8" s="1" t="s">
        <v>22</v>
      </c>
      <c r="I8" s="1"/>
      <c r="J8" s="19"/>
      <c r="K8" s="20">
        <f>N6*4.33</f>
        <v>9.0064000000000011</v>
      </c>
      <c r="L8" s="20"/>
      <c r="M8" s="20"/>
      <c r="N8" s="1"/>
    </row>
    <row r="9" spans="1:14" x14ac:dyDescent="0.25">
      <c r="A9" s="1"/>
      <c r="B9" s="1"/>
      <c r="C9" s="1"/>
      <c r="D9" s="1"/>
      <c r="E9" s="1"/>
      <c r="F9" s="31"/>
      <c r="G9" s="1"/>
      <c r="H9" s="1"/>
      <c r="I9" s="8">
        <f>N6</f>
        <v>2.08</v>
      </c>
      <c r="J9" s="1"/>
      <c r="K9" s="1"/>
      <c r="L9" s="1"/>
      <c r="M9" s="1"/>
      <c r="N9" s="1"/>
    </row>
    <row r="10" spans="1:14" x14ac:dyDescent="0.25">
      <c r="A10" s="1"/>
      <c r="B10" s="1" t="s">
        <v>23</v>
      </c>
      <c r="C10" s="1"/>
      <c r="D10" s="1"/>
      <c r="E10" s="21"/>
      <c r="F10" s="44">
        <v>42765</v>
      </c>
      <c r="G10" s="1"/>
      <c r="H10" s="1"/>
      <c r="I10" s="1"/>
      <c r="J10" s="1" t="s">
        <v>26</v>
      </c>
      <c r="K10" s="1"/>
      <c r="L10" s="1"/>
      <c r="M10" s="1"/>
      <c r="N10" s="1"/>
    </row>
    <row r="11" spans="1:14" x14ac:dyDescent="0.25">
      <c r="A11" s="1"/>
      <c r="B11" s="1" t="s">
        <v>24</v>
      </c>
      <c r="C11" s="1"/>
      <c r="D11" s="1" t="s">
        <v>0</v>
      </c>
      <c r="E11" s="1"/>
      <c r="F11" s="3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26</v>
      </c>
      <c r="C13" s="1"/>
      <c r="D13" s="1"/>
      <c r="E13" s="1"/>
      <c r="F13" s="3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E14" s="45"/>
    </row>
    <row r="15" spans="1:14" x14ac:dyDescent="0.25">
      <c r="A15" s="22" t="s">
        <v>37</v>
      </c>
      <c r="E15" s="45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workbookViewId="0">
      <selection sqref="A1:Q28"/>
    </sheetView>
  </sheetViews>
  <sheetFormatPr baseColWidth="10" defaultColWidth="9.140625" defaultRowHeight="15" x14ac:dyDescent="0.25"/>
  <sheetData>
    <row r="1" spans="1:17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  <c r="O3" s="1"/>
    </row>
    <row r="4" spans="1:17" x14ac:dyDescent="0.25">
      <c r="A4" s="3"/>
      <c r="B4" s="4"/>
      <c r="C4" s="5"/>
      <c r="D4" s="6" t="s">
        <v>11</v>
      </c>
      <c r="E4" s="5"/>
      <c r="F4" s="4"/>
      <c r="G4" s="5"/>
      <c r="H4" s="4"/>
      <c r="I4" s="7"/>
      <c r="J4" s="6" t="s">
        <v>11</v>
      </c>
      <c r="K4" s="5"/>
      <c r="L4" s="5"/>
      <c r="M4" s="5"/>
      <c r="N4" s="5">
        <f>C4+E4+G4+I4+K4</f>
        <v>0</v>
      </c>
      <c r="O4" s="8">
        <f t="shared" ref="O4:O17" si="0">N4*4.33</f>
        <v>0</v>
      </c>
    </row>
    <row r="5" spans="1:17" x14ac:dyDescent="0.25">
      <c r="A5" s="9">
        <v>6</v>
      </c>
      <c r="B5" s="10"/>
      <c r="C5" s="10"/>
      <c r="D5" s="10" t="s">
        <v>12</v>
      </c>
      <c r="E5" s="11">
        <v>0.88</v>
      </c>
      <c r="F5" s="10"/>
      <c r="G5" s="10"/>
      <c r="H5" s="10"/>
      <c r="I5" s="10"/>
      <c r="J5" s="10" t="s">
        <v>13</v>
      </c>
      <c r="K5" s="10">
        <v>0.5</v>
      </c>
      <c r="L5" s="10"/>
      <c r="M5" s="10"/>
      <c r="N5" s="10">
        <f>C5+E5+G5+I5+K5+M5</f>
        <v>1.38</v>
      </c>
      <c r="O5" s="8">
        <f t="shared" si="0"/>
        <v>5.9753999999999996</v>
      </c>
      <c r="Q5">
        <f>N5*4.33</f>
        <v>5.9753999999999996</v>
      </c>
    </row>
    <row r="6" spans="1:17" ht="24.75" x14ac:dyDescent="0.25">
      <c r="A6" s="3"/>
      <c r="B6" s="4" t="s">
        <v>14</v>
      </c>
      <c r="C6" s="5"/>
      <c r="D6" s="4" t="s">
        <v>14</v>
      </c>
      <c r="E6" s="5"/>
      <c r="F6" s="4" t="s">
        <v>14</v>
      </c>
      <c r="G6" s="7"/>
      <c r="H6" s="4" t="s">
        <v>14</v>
      </c>
      <c r="I6" s="7"/>
      <c r="J6" s="4" t="s">
        <v>14</v>
      </c>
      <c r="K6" s="5"/>
      <c r="L6" s="5"/>
      <c r="M6" s="5"/>
      <c r="N6" s="5">
        <f>C6+E6+G6+I6+K6</f>
        <v>0</v>
      </c>
      <c r="O6" s="8">
        <f t="shared" si="0"/>
        <v>0</v>
      </c>
    </row>
    <row r="7" spans="1:17" x14ac:dyDescent="0.25">
      <c r="A7" s="9">
        <v>12</v>
      </c>
      <c r="B7" s="10" t="s">
        <v>15</v>
      </c>
      <c r="C7" s="10">
        <v>0.25</v>
      </c>
      <c r="D7" s="10" t="s">
        <v>15</v>
      </c>
      <c r="E7" s="12">
        <v>0.25</v>
      </c>
      <c r="F7" s="13" t="s">
        <v>12</v>
      </c>
      <c r="G7" s="13">
        <v>1.77</v>
      </c>
      <c r="H7" s="10" t="s">
        <v>15</v>
      </c>
      <c r="I7" s="10">
        <v>0.25</v>
      </c>
      <c r="J7" s="10" t="s">
        <v>15</v>
      </c>
      <c r="K7" s="10">
        <v>0.25</v>
      </c>
      <c r="L7" s="10"/>
      <c r="M7" s="10"/>
      <c r="N7" s="10">
        <f>C7+E7+G7+I7+K7+M7</f>
        <v>2.77</v>
      </c>
      <c r="O7" s="8">
        <f t="shared" si="0"/>
        <v>11.9941</v>
      </c>
      <c r="Q7">
        <f>N7*4.33</f>
        <v>11.9941</v>
      </c>
    </row>
    <row r="8" spans="1:17" x14ac:dyDescent="0.25">
      <c r="A8" s="3"/>
      <c r="B8" s="5" t="s">
        <v>16</v>
      </c>
      <c r="C8" s="5"/>
      <c r="D8" s="5"/>
      <c r="E8" s="7"/>
      <c r="F8" s="5" t="s">
        <v>16</v>
      </c>
      <c r="G8" s="7"/>
      <c r="H8" s="5"/>
      <c r="I8" s="5"/>
      <c r="J8" s="5" t="s">
        <v>16</v>
      </c>
      <c r="K8" s="5"/>
      <c r="L8" s="5"/>
      <c r="M8" s="5"/>
      <c r="N8" s="5">
        <f>C8+E8+G8+I8+K8</f>
        <v>0</v>
      </c>
      <c r="O8" s="8">
        <f t="shared" si="0"/>
        <v>0</v>
      </c>
    </row>
    <row r="9" spans="1:17" x14ac:dyDescent="0.25">
      <c r="A9" s="9">
        <v>7</v>
      </c>
      <c r="B9" s="10" t="s">
        <v>15</v>
      </c>
      <c r="C9" s="10">
        <v>0.25</v>
      </c>
      <c r="D9" s="12"/>
      <c r="E9" s="12"/>
      <c r="F9" s="13" t="s">
        <v>12</v>
      </c>
      <c r="G9" s="10">
        <v>1.1100000000000001</v>
      </c>
      <c r="H9" s="10"/>
      <c r="I9" s="10"/>
      <c r="J9" s="10" t="s">
        <v>15</v>
      </c>
      <c r="K9" s="10">
        <v>0.25</v>
      </c>
      <c r="L9" s="12"/>
      <c r="M9" s="10"/>
      <c r="N9" s="10">
        <f>C9+E9+G9+I9+K9+M9</f>
        <v>1.61</v>
      </c>
      <c r="O9" s="8">
        <f t="shared" si="0"/>
        <v>6.9713000000000003</v>
      </c>
      <c r="Q9">
        <f>N9*4.33</f>
        <v>6.9713000000000003</v>
      </c>
    </row>
    <row r="10" spans="1:17" ht="24.75" x14ac:dyDescent="0.25">
      <c r="A10" s="3"/>
      <c r="B10" s="4"/>
      <c r="C10" s="14"/>
      <c r="D10" s="4" t="s">
        <v>17</v>
      </c>
      <c r="E10" s="14"/>
      <c r="F10" s="4"/>
      <c r="G10" s="14"/>
      <c r="H10" s="4"/>
      <c r="I10" s="14"/>
      <c r="J10" s="4" t="s">
        <v>17</v>
      </c>
      <c r="K10" s="14"/>
      <c r="L10" s="5"/>
      <c r="M10" s="5"/>
      <c r="N10" s="5"/>
      <c r="O10" s="8">
        <f t="shared" si="0"/>
        <v>0</v>
      </c>
    </row>
    <row r="11" spans="1:17" x14ac:dyDescent="0.25">
      <c r="A11" s="9">
        <v>7</v>
      </c>
      <c r="B11" s="10"/>
      <c r="C11" s="10"/>
      <c r="D11" s="10" t="s">
        <v>12</v>
      </c>
      <c r="E11" s="10">
        <v>0.81</v>
      </c>
      <c r="F11" s="10"/>
      <c r="G11" s="10"/>
      <c r="H11" s="10"/>
      <c r="I11" s="10"/>
      <c r="J11" s="10" t="s">
        <v>12</v>
      </c>
      <c r="K11" s="10">
        <v>0.8</v>
      </c>
      <c r="L11" s="12"/>
      <c r="M11" s="10"/>
      <c r="N11" s="10">
        <f>C11+E11+G11+I11+K11+M11</f>
        <v>1.61</v>
      </c>
      <c r="O11" s="8">
        <f t="shared" si="0"/>
        <v>6.9713000000000003</v>
      </c>
      <c r="Q11">
        <f>N11*4.33</f>
        <v>6.9713000000000003</v>
      </c>
    </row>
    <row r="12" spans="1:17" x14ac:dyDescent="0.25">
      <c r="A12" s="3"/>
      <c r="B12" s="4"/>
      <c r="C12" s="14"/>
      <c r="D12" s="15"/>
      <c r="E12" s="15"/>
      <c r="F12" s="14"/>
      <c r="G12" s="14"/>
      <c r="H12" s="4" t="s">
        <v>18</v>
      </c>
      <c r="I12" s="14"/>
      <c r="J12" s="15"/>
      <c r="K12" s="5"/>
      <c r="L12" s="5"/>
      <c r="M12" s="5"/>
      <c r="N12" s="5"/>
      <c r="O12" s="8">
        <f t="shared" si="0"/>
        <v>0</v>
      </c>
    </row>
    <row r="13" spans="1:17" x14ac:dyDescent="0.25">
      <c r="A13" s="9">
        <v>4</v>
      </c>
      <c r="B13" s="16"/>
      <c r="C13" s="10"/>
      <c r="D13" s="12"/>
      <c r="E13" s="12"/>
      <c r="F13" s="10"/>
      <c r="G13" s="10"/>
      <c r="H13" s="10" t="s">
        <v>12</v>
      </c>
      <c r="I13" s="10">
        <v>0.92</v>
      </c>
      <c r="J13" s="12"/>
      <c r="K13" s="10"/>
      <c r="L13" s="12"/>
      <c r="M13" s="10"/>
      <c r="N13" s="10">
        <f>C13+E13+G13+I13+K13+M13</f>
        <v>0.92</v>
      </c>
      <c r="O13" s="8">
        <f t="shared" si="0"/>
        <v>3.9836</v>
      </c>
      <c r="Q13">
        <f>N13*4.33</f>
        <v>3.9836</v>
      </c>
    </row>
    <row r="14" spans="1:17" ht="24.75" x14ac:dyDescent="0.25">
      <c r="A14" s="3"/>
      <c r="B14" s="4"/>
      <c r="C14" s="14"/>
      <c r="D14" s="4" t="s">
        <v>19</v>
      </c>
      <c r="E14" s="14"/>
      <c r="F14" s="14"/>
      <c r="G14" s="14"/>
      <c r="H14" s="4"/>
      <c r="I14" s="14"/>
      <c r="J14" s="4" t="s">
        <v>19</v>
      </c>
      <c r="K14" s="5"/>
      <c r="L14" s="5"/>
      <c r="M14" s="5"/>
      <c r="N14" s="5"/>
      <c r="O14" s="8">
        <f t="shared" si="0"/>
        <v>0</v>
      </c>
    </row>
    <row r="15" spans="1:17" x14ac:dyDescent="0.25">
      <c r="A15" s="9">
        <v>5.65</v>
      </c>
      <c r="B15" s="16"/>
      <c r="C15" s="10"/>
      <c r="D15" s="16" t="s">
        <v>12</v>
      </c>
      <c r="E15" s="10">
        <v>1</v>
      </c>
      <c r="F15" s="10"/>
      <c r="G15" s="10"/>
      <c r="H15" s="10"/>
      <c r="I15" s="10"/>
      <c r="J15" s="12" t="s">
        <v>15</v>
      </c>
      <c r="K15" s="10">
        <v>0.3</v>
      </c>
      <c r="L15" s="12"/>
      <c r="M15" s="10"/>
      <c r="N15" s="10">
        <f>C15+E15+G15+I15+K15+M15</f>
        <v>1.3</v>
      </c>
      <c r="O15" s="8">
        <f t="shared" si="0"/>
        <v>5.6290000000000004</v>
      </c>
      <c r="Q15">
        <f>N15*4.33</f>
        <v>5.6290000000000004</v>
      </c>
    </row>
    <row r="16" spans="1:17" ht="24.75" x14ac:dyDescent="0.25">
      <c r="A16" s="3"/>
      <c r="B16" s="4"/>
      <c r="C16" s="14"/>
      <c r="D16" s="4" t="s">
        <v>20</v>
      </c>
      <c r="E16" s="15"/>
      <c r="F16" s="14"/>
      <c r="G16" s="14"/>
      <c r="H16" s="14"/>
      <c r="I16" s="14"/>
      <c r="J16" s="4" t="s">
        <v>20</v>
      </c>
      <c r="K16" s="5"/>
      <c r="L16" s="5"/>
      <c r="M16" s="5"/>
      <c r="N16" s="5"/>
      <c r="O16" s="8">
        <f t="shared" si="0"/>
        <v>0</v>
      </c>
    </row>
    <row r="17" spans="1:17" x14ac:dyDescent="0.25">
      <c r="A17" s="9">
        <v>6</v>
      </c>
      <c r="B17" s="16"/>
      <c r="C17" s="10"/>
      <c r="D17" s="10" t="s">
        <v>12</v>
      </c>
      <c r="E17" s="12">
        <v>0.7</v>
      </c>
      <c r="F17" s="10"/>
      <c r="G17" s="10"/>
      <c r="H17" s="10"/>
      <c r="I17" s="10"/>
      <c r="J17" s="10" t="s">
        <v>12</v>
      </c>
      <c r="K17" s="10">
        <v>0.69</v>
      </c>
      <c r="L17" s="12"/>
      <c r="M17" s="10"/>
      <c r="N17" s="10">
        <f>C17+E17+G17+I17+K17+M17</f>
        <v>1.39</v>
      </c>
      <c r="O17" s="8">
        <f t="shared" si="0"/>
        <v>6.0186999999999999</v>
      </c>
      <c r="Q17">
        <f>N17*4.33</f>
        <v>6.0186999999999999</v>
      </c>
    </row>
    <row r="18" spans="1:17" ht="24.75" x14ac:dyDescent="0.25">
      <c r="A18" s="3"/>
      <c r="B18" s="4"/>
      <c r="C18" s="14"/>
      <c r="D18" s="15" t="s">
        <v>21</v>
      </c>
      <c r="E18" s="15"/>
      <c r="F18" s="4"/>
      <c r="G18" s="14"/>
      <c r="H18" s="14"/>
      <c r="I18" s="14"/>
      <c r="J18" s="15" t="s">
        <v>21</v>
      </c>
      <c r="K18" s="5"/>
      <c r="L18" s="5"/>
      <c r="M18" s="5"/>
      <c r="N18" s="5"/>
      <c r="O18" s="8"/>
    </row>
    <row r="19" spans="1:17" x14ac:dyDescent="0.25">
      <c r="A19" s="9">
        <v>7</v>
      </c>
      <c r="B19" s="16"/>
      <c r="C19" s="10"/>
      <c r="D19" s="12" t="s">
        <v>12</v>
      </c>
      <c r="E19" s="12">
        <v>1.28</v>
      </c>
      <c r="F19" s="10"/>
      <c r="G19" s="10"/>
      <c r="H19" s="10"/>
      <c r="I19" s="10"/>
      <c r="J19" s="12" t="s">
        <v>15</v>
      </c>
      <c r="K19" s="10">
        <v>0.33</v>
      </c>
      <c r="L19" s="12"/>
      <c r="M19" s="10"/>
      <c r="N19" s="10">
        <f>C19+E19+G19+I19+K19+M19</f>
        <v>1.61</v>
      </c>
      <c r="O19" s="8">
        <f>N19*4.33</f>
        <v>6.9713000000000003</v>
      </c>
      <c r="Q19">
        <f>N19*4.33</f>
        <v>6.9713000000000003</v>
      </c>
    </row>
    <row r="20" spans="1:17" x14ac:dyDescent="0.25">
      <c r="A20" s="17"/>
      <c r="B20" s="5"/>
      <c r="C20" s="5"/>
      <c r="D20" s="5"/>
      <c r="E20" s="5"/>
      <c r="F20" s="5"/>
      <c r="G20" s="5"/>
      <c r="H20" s="5"/>
      <c r="I20" s="5"/>
      <c r="J20" s="5"/>
      <c r="K20" s="5"/>
      <c r="L20" s="14"/>
      <c r="M20" s="14"/>
      <c r="N20" s="5">
        <f>C20+E20+G20+I20+K20+M20</f>
        <v>0</v>
      </c>
      <c r="O20" s="8">
        <f>N20*4.33</f>
        <v>0</v>
      </c>
    </row>
    <row r="21" spans="1:17" x14ac:dyDescent="0.25">
      <c r="A21" s="17">
        <f>SUM(A4:A20)</f>
        <v>54.65</v>
      </c>
      <c r="B21" s="9" t="s">
        <v>10</v>
      </c>
      <c r="C21" s="9">
        <f>SUM(C4:C20)</f>
        <v>0.5</v>
      </c>
      <c r="D21" s="13"/>
      <c r="E21" s="13">
        <f>SUM(E4:E20)</f>
        <v>4.92</v>
      </c>
      <c r="F21" s="9"/>
      <c r="G21" s="9">
        <f>SUM(G4:G20)</f>
        <v>2.88</v>
      </c>
      <c r="H21" s="9"/>
      <c r="I21" s="9">
        <f>SUM(I4:I20)</f>
        <v>1.17</v>
      </c>
      <c r="J21" s="9"/>
      <c r="K21" s="13">
        <f>SUM(K4:K20)</f>
        <v>3.12</v>
      </c>
      <c r="L21" s="13"/>
      <c r="M21" s="13">
        <f>SUM(M4:M20)</f>
        <v>0</v>
      </c>
      <c r="N21" s="18">
        <f>SUM(N4:N20)</f>
        <v>12.590000000000002</v>
      </c>
      <c r="O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9"/>
      <c r="K22" s="1"/>
      <c r="L22" s="1"/>
      <c r="M22" s="1"/>
      <c r="N22" s="1"/>
      <c r="O22" s="1"/>
    </row>
    <row r="23" spans="1:17" x14ac:dyDescent="0.25">
      <c r="A23" s="1"/>
      <c r="B23" s="1"/>
      <c r="C23" s="1"/>
      <c r="D23" s="1"/>
      <c r="E23" s="1"/>
      <c r="F23" s="1"/>
      <c r="G23" s="1"/>
      <c r="H23" s="1" t="s">
        <v>22</v>
      </c>
      <c r="I23" s="1"/>
      <c r="J23" s="19"/>
      <c r="K23" s="20">
        <f>N21*4.33</f>
        <v>54.514700000000005</v>
      </c>
      <c r="L23" s="20"/>
      <c r="M23" s="20"/>
      <c r="N23" s="1"/>
      <c r="O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8">
        <f>N21</f>
        <v>12.590000000000002</v>
      </c>
      <c r="J24" s="1"/>
      <c r="K24" s="1"/>
      <c r="L24" s="1"/>
      <c r="M24" s="1"/>
      <c r="N24" s="1"/>
      <c r="O24" s="1"/>
    </row>
    <row r="25" spans="1:17" x14ac:dyDescent="0.25">
      <c r="A25" s="1"/>
      <c r="B25" s="1" t="s">
        <v>23</v>
      </c>
      <c r="C25" s="1"/>
      <c r="D25" s="1"/>
      <c r="E25" s="21">
        <v>42705</v>
      </c>
      <c r="G25" s="1"/>
      <c r="H25" s="1"/>
      <c r="I25" s="1"/>
      <c r="J25" s="1"/>
      <c r="K25" s="1"/>
      <c r="L25" s="1"/>
      <c r="M25" s="1"/>
      <c r="N25" s="1"/>
      <c r="O25" s="1"/>
    </row>
    <row r="26" spans="1:17" x14ac:dyDescent="0.25">
      <c r="A26" s="1"/>
      <c r="B26" s="1" t="s">
        <v>24</v>
      </c>
      <c r="C26" s="1" t="s"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x14ac:dyDescent="0.25">
      <c r="A27" s="1"/>
      <c r="B27" s="1"/>
      <c r="C27" s="1"/>
      <c r="D27" s="1"/>
      <c r="E27" s="1"/>
      <c r="F27" s="22"/>
      <c r="G27" s="23" t="s">
        <v>25</v>
      </c>
      <c r="H27" s="22"/>
      <c r="I27" s="22"/>
      <c r="J27" s="22"/>
      <c r="K27" s="1"/>
      <c r="L27" s="1"/>
      <c r="M27" s="1"/>
      <c r="N27" s="1"/>
      <c r="O27" s="1"/>
    </row>
    <row r="28" spans="1:17" x14ac:dyDescent="0.25">
      <c r="A28" s="1"/>
      <c r="B28" s="1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P18"/>
    </sheetView>
  </sheetViews>
  <sheetFormatPr baseColWidth="10" defaultRowHeight="15" x14ac:dyDescent="0.25"/>
  <sheetData>
    <row r="1" spans="1:15" x14ac:dyDescent="0.25">
      <c r="B1" t="s">
        <v>0</v>
      </c>
    </row>
    <row r="3" spans="1:15" x14ac:dyDescent="0.25">
      <c r="A3" s="24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5</v>
      </c>
      <c r="H3" s="25" t="s">
        <v>7</v>
      </c>
      <c r="I3" s="25" t="s">
        <v>5</v>
      </c>
      <c r="J3" s="25" t="s">
        <v>8</v>
      </c>
      <c r="K3" s="25" t="s">
        <v>5</v>
      </c>
      <c r="L3" s="25"/>
      <c r="M3" s="25"/>
      <c r="N3" s="25" t="s">
        <v>10</v>
      </c>
      <c r="O3" s="26"/>
    </row>
    <row r="4" spans="1:15" x14ac:dyDescent="0.25">
      <c r="A4" s="27">
        <v>2.5</v>
      </c>
      <c r="B4" s="27"/>
      <c r="C4" s="27"/>
      <c r="D4" s="27"/>
      <c r="E4" s="27"/>
      <c r="F4" s="27"/>
      <c r="G4" s="27"/>
      <c r="H4" s="27"/>
      <c r="I4" s="27"/>
      <c r="J4" s="27" t="s">
        <v>27</v>
      </c>
      <c r="K4" s="27"/>
      <c r="L4" s="27"/>
      <c r="M4" s="27"/>
      <c r="N4" s="27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>
        <v>0.56999999999999995</v>
      </c>
      <c r="L5" s="28"/>
      <c r="M5" s="28"/>
      <c r="N5" s="28">
        <v>0.56999999999999995</v>
      </c>
      <c r="O5">
        <v>2.4700000000000002</v>
      </c>
    </row>
    <row r="6" spans="1:15" x14ac:dyDescent="0.25">
      <c r="A6" s="29">
        <f>A4</f>
        <v>2.5</v>
      </c>
      <c r="B6" s="29" t="s">
        <v>10</v>
      </c>
      <c r="C6" s="29"/>
      <c r="D6" s="29"/>
      <c r="E6" s="29"/>
      <c r="F6" s="29"/>
      <c r="G6" s="29"/>
      <c r="H6" s="29"/>
      <c r="I6" s="29"/>
      <c r="J6" s="29"/>
      <c r="K6" s="25">
        <f>SUM(K4:K5)</f>
        <v>0.56999999999999995</v>
      </c>
      <c r="L6" s="29"/>
      <c r="M6" s="29"/>
      <c r="N6" s="25">
        <f>SUM(N5)</f>
        <v>0.56999999999999995</v>
      </c>
      <c r="O6" s="26"/>
    </row>
    <row r="8" spans="1:15" x14ac:dyDescent="0.25">
      <c r="H8" t="s">
        <v>22</v>
      </c>
      <c r="L8">
        <f>N6*4.33</f>
        <v>2.4680999999999997</v>
      </c>
    </row>
    <row r="9" spans="1:15" x14ac:dyDescent="0.25">
      <c r="I9">
        <v>17.97</v>
      </c>
    </row>
    <row r="10" spans="1:15" x14ac:dyDescent="0.25">
      <c r="B10" t="s">
        <v>28</v>
      </c>
    </row>
    <row r="11" spans="1:15" x14ac:dyDescent="0.25">
      <c r="B11" t="s">
        <v>29</v>
      </c>
    </row>
    <row r="12" spans="1:15" x14ac:dyDescent="0.25">
      <c r="B12" t="s">
        <v>26</v>
      </c>
    </row>
    <row r="14" spans="1:15" x14ac:dyDescent="0.25">
      <c r="A14" s="30" t="s">
        <v>30</v>
      </c>
      <c r="B14" s="30" t="s">
        <v>31</v>
      </c>
      <c r="C14" s="30"/>
      <c r="D14" s="30"/>
      <c r="E14" s="30"/>
      <c r="F14" s="30"/>
      <c r="G14" s="30"/>
      <c r="H14" s="30"/>
      <c r="I14" s="30"/>
    </row>
    <row r="18" spans="2:2" x14ac:dyDescent="0.25">
      <c r="B18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8"/>
    </sheetView>
  </sheetViews>
  <sheetFormatPr baseColWidth="10" defaultRowHeight="15" x14ac:dyDescent="0.25"/>
  <cols>
    <col min="1" max="1" width="6.28515625" customWidth="1"/>
    <col min="3" max="3" width="8.42578125" customWidth="1"/>
    <col min="5" max="5" width="8.28515625" customWidth="1"/>
    <col min="9" max="9" width="8.140625" customWidth="1"/>
    <col min="11" max="11" width="8.7109375" customWidth="1"/>
    <col min="12" max="12" width="5" customWidth="1"/>
    <col min="13" max="13" width="5.7109375" customWidth="1"/>
    <col min="14" max="14" width="9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127"/>
      <c r="B4" s="128" t="s">
        <v>103</v>
      </c>
      <c r="C4" s="128"/>
      <c r="D4" s="128"/>
      <c r="E4" s="128"/>
      <c r="F4" s="129"/>
      <c r="G4" s="128"/>
      <c r="H4" s="128" t="s">
        <v>103</v>
      </c>
      <c r="I4" s="128"/>
      <c r="J4" s="128"/>
      <c r="K4" s="131"/>
      <c r="L4" s="128"/>
      <c r="M4" s="128"/>
      <c r="N4" s="130"/>
    </row>
    <row r="5" spans="1:14" x14ac:dyDescent="0.25">
      <c r="A5" s="132">
        <v>13</v>
      </c>
      <c r="B5" s="133" t="s">
        <v>104</v>
      </c>
      <c r="C5" s="133">
        <v>1.5</v>
      </c>
      <c r="D5" s="133"/>
      <c r="E5" s="133"/>
      <c r="F5" s="134"/>
      <c r="G5" s="133"/>
      <c r="H5" s="133" t="s">
        <v>104</v>
      </c>
      <c r="I5" s="133">
        <v>1.5</v>
      </c>
      <c r="J5" s="133"/>
      <c r="K5" s="135"/>
      <c r="L5" s="133"/>
      <c r="M5" s="133"/>
      <c r="N5" s="10">
        <f>M5+K5+I5+G5+E5+C5</f>
        <v>3</v>
      </c>
    </row>
    <row r="6" spans="1:14" x14ac:dyDescent="0.25">
      <c r="A6" s="33">
        <v>10.83</v>
      </c>
      <c r="B6" s="5" t="s">
        <v>76</v>
      </c>
      <c r="C6" s="15">
        <v>0.83</v>
      </c>
      <c r="D6" s="5"/>
      <c r="E6" s="98"/>
      <c r="F6" s="78" t="s">
        <v>76</v>
      </c>
      <c r="G6" s="15">
        <v>0.83</v>
      </c>
      <c r="H6" s="78"/>
      <c r="I6" s="99"/>
      <c r="J6" s="78" t="s">
        <v>76</v>
      </c>
      <c r="K6" s="99">
        <v>0.83</v>
      </c>
      <c r="M6" s="5"/>
      <c r="N6" s="14">
        <v>2.5</v>
      </c>
    </row>
    <row r="7" spans="1:14" ht="36.75" x14ac:dyDescent="0.25">
      <c r="A7" s="10"/>
      <c r="B7" s="12" t="s">
        <v>77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24.75" x14ac:dyDescent="0.25">
      <c r="A8" s="33"/>
      <c r="B8" s="4" t="s">
        <v>41</v>
      </c>
      <c r="C8" s="14"/>
      <c r="D8" s="4" t="s">
        <v>41</v>
      </c>
      <c r="E8" s="14"/>
      <c r="F8" s="4" t="s">
        <v>41</v>
      </c>
      <c r="G8" s="14"/>
      <c r="H8" s="4" t="s">
        <v>41</v>
      </c>
      <c r="I8" s="15"/>
      <c r="J8" s="4" t="s">
        <v>41</v>
      </c>
      <c r="K8" s="14"/>
      <c r="L8" s="14"/>
      <c r="M8" s="14"/>
      <c r="N8" s="14"/>
    </row>
    <row r="9" spans="1:14" x14ac:dyDescent="0.25">
      <c r="A9" s="9">
        <v>45</v>
      </c>
      <c r="B9" s="64"/>
      <c r="C9" s="10">
        <v>2.08</v>
      </c>
      <c r="D9" s="10"/>
      <c r="E9" s="10">
        <v>2.0699999999999998</v>
      </c>
      <c r="F9" s="12"/>
      <c r="G9" s="10">
        <v>2.08</v>
      </c>
      <c r="H9" s="10"/>
      <c r="I9" s="10">
        <v>2.0699999999999998</v>
      </c>
      <c r="J9" s="10"/>
      <c r="K9" s="10">
        <v>2.08</v>
      </c>
      <c r="L9" s="10"/>
      <c r="M9" s="10"/>
      <c r="N9" s="10">
        <f>C9+E9+G9+I9+K9</f>
        <v>10.38</v>
      </c>
    </row>
    <row r="10" spans="1:14" ht="24" x14ac:dyDescent="0.25">
      <c r="A10" s="33"/>
      <c r="B10" s="94"/>
      <c r="C10" s="14"/>
      <c r="D10" s="95" t="s">
        <v>70</v>
      </c>
      <c r="E10" s="14"/>
      <c r="F10" s="15"/>
      <c r="G10" s="14"/>
      <c r="H10" s="95" t="s">
        <v>70</v>
      </c>
      <c r="I10" s="14"/>
      <c r="J10" s="95"/>
      <c r="K10" s="14"/>
      <c r="L10" s="14"/>
      <c r="M10" s="14"/>
      <c r="N10" s="14"/>
    </row>
    <row r="11" spans="1:14" ht="24" x14ac:dyDescent="0.25">
      <c r="A11" s="33">
        <v>13</v>
      </c>
      <c r="B11" s="14"/>
      <c r="C11" s="10"/>
      <c r="D11" s="83" t="s">
        <v>75</v>
      </c>
      <c r="E11" s="10">
        <v>1.5</v>
      </c>
      <c r="F11" s="12"/>
      <c r="G11" s="10"/>
      <c r="H11" s="123">
        <v>0.35416666666666669</v>
      </c>
      <c r="I11" s="10">
        <v>1.5</v>
      </c>
      <c r="J11" s="83"/>
      <c r="K11" s="10"/>
      <c r="L11" s="10"/>
      <c r="M11" s="10"/>
      <c r="N11" s="10">
        <f>C11+E11+G11+I11+K11</f>
        <v>3</v>
      </c>
    </row>
    <row r="12" spans="1:14" x14ac:dyDescent="0.25">
      <c r="A12" s="68"/>
      <c r="B12" s="6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67">
        <f>SUM(A4:A12)</f>
        <v>81.83</v>
      </c>
      <c r="B13" s="66" t="s">
        <v>10</v>
      </c>
      <c r="C13" s="10">
        <f>SUM(C4:C12)</f>
        <v>4.41</v>
      </c>
      <c r="D13" s="13"/>
      <c r="E13" s="10">
        <f>SUM(E4:E12)</f>
        <v>3.57</v>
      </c>
      <c r="F13" s="9"/>
      <c r="G13" s="10">
        <f>SUM(G4:G12)</f>
        <v>2.91</v>
      </c>
      <c r="H13" s="9"/>
      <c r="I13" s="10">
        <f>SUM(I4:I12)</f>
        <v>5.07</v>
      </c>
      <c r="J13" s="9"/>
      <c r="K13" s="10">
        <f>SUM(K6:K12)</f>
        <v>2.91</v>
      </c>
      <c r="L13" s="13"/>
      <c r="M13" s="13">
        <f>SUM(M6:M12)</f>
        <v>0</v>
      </c>
      <c r="N13" s="10">
        <f>SUM(N4:N12)</f>
        <v>18.880000000000003</v>
      </c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1"/>
      <c r="J14" s="19"/>
      <c r="K14" s="1"/>
      <c r="L14" s="1"/>
      <c r="M14" s="1"/>
      <c r="N14" s="1"/>
    </row>
    <row r="15" spans="1:14" x14ac:dyDescent="0.25">
      <c r="A15" s="1"/>
      <c r="B15" s="46"/>
      <c r="C15" s="1"/>
      <c r="D15" s="1"/>
      <c r="E15" s="31"/>
      <c r="F15" s="1"/>
      <c r="G15" s="1"/>
      <c r="H15" s="1" t="s">
        <v>22</v>
      </c>
      <c r="I15" s="1"/>
      <c r="J15" s="19"/>
      <c r="K15" s="20"/>
      <c r="L15" s="20"/>
      <c r="M15" s="20"/>
      <c r="N15" s="1"/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8">
        <f>N13</f>
        <v>18.880000000000003</v>
      </c>
      <c r="J16" s="1"/>
      <c r="K16" s="1">
        <f>N13*4.33</f>
        <v>81.750400000000013</v>
      </c>
      <c r="L16" s="1"/>
      <c r="M16" s="1"/>
      <c r="N16" s="1"/>
    </row>
    <row r="17" spans="1:14" x14ac:dyDescent="0.25">
      <c r="A17" s="1"/>
      <c r="B17" s="46" t="s">
        <v>23</v>
      </c>
      <c r="C17" s="1"/>
      <c r="D17" s="1"/>
      <c r="E17" s="35"/>
      <c r="F17" s="92">
        <v>44795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46" t="s">
        <v>24</v>
      </c>
      <c r="C18" s="46"/>
      <c r="D18" s="1" t="str">
        <f>B1</f>
        <v>VERONICA SANCHEZ NAVARRO</v>
      </c>
      <c r="E18" s="31"/>
      <c r="F18" s="1"/>
      <c r="G18" s="1"/>
      <c r="H18" s="1"/>
      <c r="I18" s="1"/>
      <c r="J18" s="1"/>
      <c r="K18" s="1"/>
      <c r="L18" s="1"/>
      <c r="M18" s="1"/>
      <c r="N18" s="1"/>
    </row>
    <row r="20" spans="1:14" x14ac:dyDescent="0.25">
      <c r="F20" t="s">
        <v>115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5" x14ac:dyDescent="0.25"/>
  <cols>
    <col min="1" max="1" width="6.85546875" customWidth="1"/>
    <col min="3" max="3" width="8.42578125" customWidth="1"/>
    <col min="5" max="5" width="8.28515625" customWidth="1"/>
    <col min="7" max="7" width="7.85546875" customWidth="1"/>
    <col min="9" max="9" width="6.7109375" customWidth="1"/>
    <col min="11" max="11" width="7.42578125" customWidth="1"/>
    <col min="12" max="12" width="5.42578125" customWidth="1"/>
    <col min="13" max="14" width="7.71093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127"/>
      <c r="B4" s="128" t="s">
        <v>103</v>
      </c>
      <c r="C4" s="128"/>
      <c r="D4" s="128"/>
      <c r="E4" s="128"/>
      <c r="F4" s="129"/>
      <c r="G4" s="128"/>
      <c r="H4" s="128" t="s">
        <v>103</v>
      </c>
      <c r="I4" s="131"/>
      <c r="J4" s="128"/>
      <c r="K4" s="131"/>
      <c r="L4" s="128"/>
      <c r="M4" s="128"/>
      <c r="N4" s="130"/>
    </row>
    <row r="5" spans="1:14" x14ac:dyDescent="0.25">
      <c r="A5" s="132">
        <v>13</v>
      </c>
      <c r="B5" s="133" t="s">
        <v>104</v>
      </c>
      <c r="C5" s="133">
        <v>1.5</v>
      </c>
      <c r="D5" s="133"/>
      <c r="E5" s="133"/>
      <c r="F5" s="134"/>
      <c r="G5" s="133"/>
      <c r="H5" s="133" t="s">
        <v>104</v>
      </c>
      <c r="I5" s="135">
        <v>1.5</v>
      </c>
      <c r="J5" s="133"/>
      <c r="K5" s="135"/>
      <c r="L5" s="133"/>
      <c r="M5" s="133"/>
      <c r="N5" s="10">
        <f>M5+K5+I5+G5+E5+C5</f>
        <v>3</v>
      </c>
    </row>
    <row r="6" spans="1:14" x14ac:dyDescent="0.25">
      <c r="A6" s="33">
        <v>10.83</v>
      </c>
      <c r="B6" s="14" t="s">
        <v>76</v>
      </c>
      <c r="C6" s="15">
        <v>0.83</v>
      </c>
      <c r="D6" s="14"/>
      <c r="E6" s="98"/>
      <c r="F6" s="95" t="s">
        <v>76</v>
      </c>
      <c r="G6" s="15">
        <v>0.83</v>
      </c>
      <c r="H6" s="95"/>
      <c r="I6" s="136"/>
      <c r="J6" s="95" t="s">
        <v>76</v>
      </c>
      <c r="K6" s="99">
        <v>0.83</v>
      </c>
      <c r="M6" s="14"/>
      <c r="N6" s="14">
        <v>2.5</v>
      </c>
    </row>
    <row r="7" spans="1:14" ht="36.75" x14ac:dyDescent="0.25">
      <c r="A7" s="10"/>
      <c r="B7" s="12" t="s">
        <v>77</v>
      </c>
      <c r="C7" s="10"/>
      <c r="D7" s="10"/>
      <c r="E7" s="10"/>
      <c r="F7" s="10"/>
      <c r="G7" s="10"/>
      <c r="H7" s="10"/>
      <c r="I7" s="42"/>
      <c r="J7" s="10"/>
      <c r="K7" s="10"/>
      <c r="L7" s="10"/>
      <c r="M7" s="10"/>
      <c r="N7" s="10"/>
    </row>
    <row r="8" spans="1:14" ht="24.75" x14ac:dyDescent="0.25">
      <c r="A8" s="33"/>
      <c r="B8" s="4" t="s">
        <v>41</v>
      </c>
      <c r="C8" s="14"/>
      <c r="D8" s="4" t="s">
        <v>41</v>
      </c>
      <c r="E8" s="14"/>
      <c r="F8" s="4" t="s">
        <v>41</v>
      </c>
      <c r="G8" s="14"/>
      <c r="H8" s="4" t="s">
        <v>41</v>
      </c>
      <c r="I8" s="137"/>
      <c r="J8" s="4" t="s">
        <v>41</v>
      </c>
      <c r="K8" s="14"/>
      <c r="L8" s="14"/>
      <c r="M8" s="14"/>
      <c r="N8" s="14"/>
    </row>
    <row r="9" spans="1:14" x14ac:dyDescent="0.25">
      <c r="A9" s="9">
        <v>45</v>
      </c>
      <c r="B9" s="64"/>
      <c r="C9" s="10">
        <v>2.08</v>
      </c>
      <c r="D9" s="10"/>
      <c r="E9" s="10">
        <v>2.0699999999999998</v>
      </c>
      <c r="F9" s="12"/>
      <c r="G9" s="10">
        <v>2.08</v>
      </c>
      <c r="H9" s="10"/>
      <c r="I9" s="42">
        <v>2.0699999999999998</v>
      </c>
      <c r="J9" s="10"/>
      <c r="K9" s="10">
        <v>2.08</v>
      </c>
      <c r="L9" s="10"/>
      <c r="M9" s="10"/>
      <c r="N9" s="10">
        <f>C9+E9+G9+I9+K9</f>
        <v>10.38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41"/>
      <c r="J10" s="5"/>
      <c r="K10" s="5"/>
      <c r="L10" s="5"/>
      <c r="M10" s="5"/>
      <c r="N10" s="5"/>
    </row>
    <row r="11" spans="1:14" x14ac:dyDescent="0.25">
      <c r="A11" s="67">
        <f>SUM(A4:A10)</f>
        <v>68.83</v>
      </c>
      <c r="B11" s="66" t="s">
        <v>10</v>
      </c>
      <c r="C11" s="10">
        <f>SUM(C4:C10)</f>
        <v>4.41</v>
      </c>
      <c r="D11" s="13"/>
      <c r="E11" s="10">
        <f>SUM(E6:E10)</f>
        <v>2.0699999999999998</v>
      </c>
      <c r="F11" s="9"/>
      <c r="G11" s="10">
        <f>SUM(G6:G10)</f>
        <v>2.91</v>
      </c>
      <c r="H11" s="9"/>
      <c r="I11" s="42">
        <f>SUM(I4:I10)</f>
        <v>3.57</v>
      </c>
      <c r="J11" s="9"/>
      <c r="K11" s="10">
        <f>SUM(K6:K10)</f>
        <v>2.91</v>
      </c>
      <c r="L11" s="13"/>
      <c r="M11" s="13">
        <f>SUM(M6:M10)</f>
        <v>0</v>
      </c>
      <c r="N11" s="10">
        <f>SUM(N4:N10)</f>
        <v>15.88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/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15.88</v>
      </c>
      <c r="J14" s="1"/>
      <c r="K14" s="1">
        <f>N11*4.33</f>
        <v>68.760400000000004</v>
      </c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>
        <v>44789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  <row r="18" spans="7:7" x14ac:dyDescent="0.25">
      <c r="G18" t="s">
        <v>114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4"/>
    </sheetView>
  </sheetViews>
  <sheetFormatPr baseColWidth="10" defaultRowHeight="15" x14ac:dyDescent="0.25"/>
  <cols>
    <col min="1" max="1" width="9.140625" customWidth="1"/>
    <col min="5" max="5" width="8.7109375" customWidth="1"/>
    <col min="7" max="7" width="8.85546875" customWidth="1"/>
    <col min="9" max="9" width="8.5703125" customWidth="1"/>
    <col min="11" max="11" width="8.5703125" customWidth="1"/>
    <col min="12" max="12" width="5.5703125" customWidth="1"/>
    <col min="13" max="13" width="5" customWidth="1"/>
    <col min="14" max="14" width="7.8554687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x14ac:dyDescent="0.25">
      <c r="A8" s="68"/>
      <c r="B8" s="6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67">
        <f>SUM(A4:A8)</f>
        <v>55.83</v>
      </c>
      <c r="B9" s="66" t="s">
        <v>10</v>
      </c>
      <c r="C9" s="10">
        <f>SUM(C4:C8)</f>
        <v>2.91</v>
      </c>
      <c r="D9" s="13"/>
      <c r="E9" s="10">
        <f>SUM(E4:E8)</f>
        <v>2.0699999999999998</v>
      </c>
      <c r="F9" s="9"/>
      <c r="G9" s="10">
        <f>SUM(G4:G8)</f>
        <v>2.91</v>
      </c>
      <c r="H9" s="9"/>
      <c r="I9" s="10">
        <f>SUM(I4:I8)</f>
        <v>2.0699999999999998</v>
      </c>
      <c r="J9" s="9"/>
      <c r="K9" s="10">
        <f>SUM(K4:K8)</f>
        <v>2.91</v>
      </c>
      <c r="L9" s="13"/>
      <c r="M9" s="13">
        <f>SUM(M4:M8)</f>
        <v>0</v>
      </c>
      <c r="N9" s="10">
        <f>SUM(N4:N8)</f>
        <v>12.88</v>
      </c>
    </row>
    <row r="10" spans="1:14" x14ac:dyDescent="0.25">
      <c r="A10" s="1"/>
      <c r="B10" s="46"/>
      <c r="C10" s="1"/>
      <c r="D10" s="1"/>
      <c r="E10" s="31"/>
      <c r="F10" s="1"/>
      <c r="G10" s="1"/>
      <c r="H10" s="1"/>
      <c r="I10" s="1"/>
      <c r="J10" s="19"/>
      <c r="K10" s="1"/>
      <c r="L10" s="1"/>
      <c r="M10" s="1"/>
      <c r="N10" s="1"/>
    </row>
    <row r="11" spans="1:14" x14ac:dyDescent="0.25">
      <c r="A11" s="1"/>
      <c r="B11" s="46"/>
      <c r="C11" s="1"/>
      <c r="D11" s="1"/>
      <c r="E11" s="31"/>
      <c r="F11" s="1"/>
      <c r="G11" s="1"/>
      <c r="H11" s="1" t="s">
        <v>22</v>
      </c>
      <c r="I11" s="1"/>
      <c r="J11" s="19"/>
      <c r="K11" s="20"/>
      <c r="L11" s="20"/>
      <c r="M11" s="20"/>
      <c r="N11" s="1"/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8">
        <f>N9</f>
        <v>12.88</v>
      </c>
      <c r="J12" s="1"/>
      <c r="K12" s="1">
        <f>N9*4.33</f>
        <v>55.770400000000002</v>
      </c>
      <c r="L12" s="1"/>
      <c r="M12" s="1"/>
      <c r="N12" s="1"/>
    </row>
    <row r="13" spans="1:14" x14ac:dyDescent="0.25">
      <c r="A13" s="1"/>
      <c r="B13" s="46" t="s">
        <v>23</v>
      </c>
      <c r="C13" s="1"/>
      <c r="D13" s="1"/>
      <c r="E13" s="35"/>
      <c r="F13" s="92">
        <v>44781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46" t="s">
        <v>24</v>
      </c>
      <c r="C14" s="46"/>
      <c r="D14" s="1" t="str">
        <f>B1</f>
        <v>VERONICA SANCHEZ NAVARRO</v>
      </c>
      <c r="E14" s="31"/>
      <c r="F14" s="1"/>
      <c r="G14" s="1"/>
      <c r="H14" s="1"/>
      <c r="I14" s="1"/>
      <c r="J14" s="1"/>
      <c r="K14" s="1"/>
      <c r="L14" s="1"/>
      <c r="M14" s="1"/>
      <c r="N14" s="1"/>
    </row>
    <row r="16" spans="1:14" x14ac:dyDescent="0.25">
      <c r="F16" t="s">
        <v>113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6"/>
    </sheetView>
  </sheetViews>
  <sheetFormatPr baseColWidth="10" defaultRowHeight="15" x14ac:dyDescent="0.25"/>
  <cols>
    <col min="1" max="1" width="7.28515625" customWidth="1"/>
    <col min="3" max="3" width="5.5703125" customWidth="1"/>
    <col min="5" max="5" width="5.7109375" customWidth="1"/>
    <col min="7" max="7" width="5.85546875" customWidth="1"/>
    <col min="9" max="9" width="4.85546875" customWidth="1"/>
    <col min="11" max="11" width="7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36.75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.75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ht="2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68"/>
      <c r="B10" s="6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7">
        <f>SUM(A4:A10)</f>
        <v>68.83</v>
      </c>
      <c r="B11" s="66" t="s">
        <v>10</v>
      </c>
      <c r="C11" s="10">
        <f>SUM(C4:C10)</f>
        <v>2.91</v>
      </c>
      <c r="D11" s="13"/>
      <c r="E11" s="10">
        <f>SUM(E4:E10)</f>
        <v>3.57</v>
      </c>
      <c r="F11" s="9"/>
      <c r="G11" s="10">
        <f>SUM(G4:G10)</f>
        <v>2.91</v>
      </c>
      <c r="H11" s="9"/>
      <c r="I11" s="10">
        <f>SUM(I4:I10)</f>
        <v>3.57</v>
      </c>
      <c r="J11" s="9"/>
      <c r="K11" s="10">
        <f>SUM(K4:K10)</f>
        <v>2.91</v>
      </c>
      <c r="L11" s="13"/>
      <c r="M11" s="13">
        <f>SUM(M4:M10)</f>
        <v>0</v>
      </c>
      <c r="N11" s="10">
        <f>SUM(N4:N10)</f>
        <v>15.88</v>
      </c>
    </row>
    <row r="12" spans="1:14" x14ac:dyDescent="0.25">
      <c r="A12" s="1"/>
      <c r="B12" s="46"/>
      <c r="C12" s="1"/>
      <c r="D12" s="1"/>
      <c r="E12" s="31"/>
      <c r="F12" s="1"/>
      <c r="G12" s="1"/>
      <c r="H12" s="1"/>
      <c r="I12" s="1"/>
      <c r="J12" s="19"/>
      <c r="K12" s="1"/>
      <c r="L12" s="1"/>
      <c r="M12" s="1"/>
      <c r="N12" s="1"/>
    </row>
    <row r="13" spans="1:14" x14ac:dyDescent="0.25">
      <c r="A13" s="1"/>
      <c r="B13" s="46"/>
      <c r="C13" s="1"/>
      <c r="D13" s="1"/>
      <c r="E13" s="31"/>
      <c r="F13" s="1"/>
      <c r="G13" s="1"/>
      <c r="H13" s="1" t="s">
        <v>22</v>
      </c>
      <c r="I13" s="1"/>
      <c r="J13" s="19"/>
      <c r="K13" s="20"/>
      <c r="L13" s="20"/>
      <c r="M13" s="20"/>
      <c r="N13" s="1"/>
    </row>
    <row r="14" spans="1:14" x14ac:dyDescent="0.25">
      <c r="A14" s="1"/>
      <c r="B14" s="46"/>
      <c r="C14" s="1"/>
      <c r="D14" s="1"/>
      <c r="E14" s="31"/>
      <c r="F14" s="1"/>
      <c r="G14" s="1"/>
      <c r="H14" s="1"/>
      <c r="I14" s="8">
        <f>N11</f>
        <v>15.88</v>
      </c>
      <c r="J14" s="1"/>
      <c r="K14" s="1">
        <f>N11*4.33</f>
        <v>68.760400000000004</v>
      </c>
      <c r="L14" s="1"/>
      <c r="M14" s="1"/>
      <c r="N14" s="1"/>
    </row>
    <row r="15" spans="1:14" x14ac:dyDescent="0.25">
      <c r="A15" s="1"/>
      <c r="B15" s="46" t="s">
        <v>23</v>
      </c>
      <c r="C15" s="1"/>
      <c r="D15" s="1"/>
      <c r="E15" s="35"/>
      <c r="F15" s="92" t="s">
        <v>110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46" t="s">
        <v>24</v>
      </c>
      <c r="C16" s="46"/>
      <c r="D16" s="1" t="str">
        <f>B1</f>
        <v>VERONICA SANCHEZ NAVARRO</v>
      </c>
      <c r="E16" s="31"/>
      <c r="F16" s="1"/>
      <c r="G16" s="1"/>
      <c r="H16" s="1"/>
      <c r="I16" s="1"/>
      <c r="J16" s="1"/>
      <c r="K16" s="1"/>
      <c r="L16" s="1"/>
      <c r="M16" s="1"/>
      <c r="N16" s="1"/>
    </row>
    <row r="17" spans="7:7" x14ac:dyDescent="0.25">
      <c r="G17" t="s">
        <v>111</v>
      </c>
    </row>
    <row r="18" spans="7:7" x14ac:dyDescent="0.25">
      <c r="G18" t="s">
        <v>112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6.5703125" customWidth="1"/>
    <col min="2" max="2" width="14.85546875" customWidth="1"/>
    <col min="3" max="3" width="5.5703125" customWidth="1"/>
    <col min="4" max="4" width="15.140625" customWidth="1"/>
    <col min="5" max="5" width="4.7109375" customWidth="1"/>
    <col min="6" max="6" width="14.28515625" customWidth="1"/>
    <col min="7" max="7" width="5.140625" customWidth="1"/>
    <col min="8" max="8" width="14" customWidth="1"/>
    <col min="9" max="9" width="5.28515625" customWidth="1"/>
    <col min="10" max="10" width="15.7109375" customWidth="1"/>
    <col min="11" max="11" width="5" customWidth="1"/>
    <col min="12" max="12" width="4.7109375" customWidth="1"/>
    <col min="13" max="13" width="4.140625" customWidth="1"/>
    <col min="14" max="14" width="5.140625" customWidth="1"/>
  </cols>
  <sheetData>
    <row r="1" spans="1:14" x14ac:dyDescent="0.25">
      <c r="A1" s="1"/>
      <c r="B1" s="46" t="s">
        <v>0</v>
      </c>
      <c r="C1" s="1"/>
      <c r="D1" s="1"/>
      <c r="E1" s="3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46"/>
      <c r="C2" s="1"/>
      <c r="D2" s="1"/>
      <c r="E2" s="3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1</v>
      </c>
      <c r="B3" s="47" t="s">
        <v>2</v>
      </c>
      <c r="C3" s="2" t="s">
        <v>3</v>
      </c>
      <c r="D3" s="2" t="s">
        <v>4</v>
      </c>
      <c r="E3" s="32" t="s">
        <v>5</v>
      </c>
      <c r="F3" s="2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 t="s">
        <v>9</v>
      </c>
      <c r="M3" s="2" t="s">
        <v>5</v>
      </c>
      <c r="N3" s="2" t="s">
        <v>10</v>
      </c>
    </row>
    <row r="4" spans="1:14" x14ac:dyDescent="0.25">
      <c r="A4" s="33">
        <v>10.83</v>
      </c>
      <c r="B4" s="5" t="s">
        <v>76</v>
      </c>
      <c r="C4" s="15">
        <v>0.83</v>
      </c>
      <c r="D4" s="5"/>
      <c r="E4" s="98"/>
      <c r="F4" s="78" t="s">
        <v>76</v>
      </c>
      <c r="G4" s="15">
        <v>0.83</v>
      </c>
      <c r="H4" s="78"/>
      <c r="I4" s="99"/>
      <c r="J4" s="78" t="s">
        <v>76</v>
      </c>
      <c r="K4" s="99">
        <v>0.83</v>
      </c>
      <c r="M4" s="5"/>
      <c r="N4" s="14">
        <v>2.5</v>
      </c>
    </row>
    <row r="5" spans="1:14" ht="28.5" customHeight="1" x14ac:dyDescent="0.25">
      <c r="A5" s="10"/>
      <c r="B5" s="12" t="s">
        <v>77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5">
      <c r="A6" s="33"/>
      <c r="B6" s="4" t="s">
        <v>41</v>
      </c>
      <c r="C6" s="14"/>
      <c r="D6" s="4" t="s">
        <v>41</v>
      </c>
      <c r="E6" s="14"/>
      <c r="F6" s="4" t="s">
        <v>41</v>
      </c>
      <c r="G6" s="14"/>
      <c r="H6" s="4" t="s">
        <v>41</v>
      </c>
      <c r="I6" s="15"/>
      <c r="J6" s="4" t="s">
        <v>41</v>
      </c>
      <c r="K6" s="14"/>
      <c r="L6" s="14"/>
      <c r="M6" s="14"/>
      <c r="N6" s="14"/>
    </row>
    <row r="7" spans="1:14" x14ac:dyDescent="0.25">
      <c r="A7" s="9">
        <v>45</v>
      </c>
      <c r="B7" s="64"/>
      <c r="C7" s="10">
        <v>2.08</v>
      </c>
      <c r="D7" s="10"/>
      <c r="E7" s="10">
        <v>2.0699999999999998</v>
      </c>
      <c r="F7" s="12"/>
      <c r="G7" s="10">
        <v>2.08</v>
      </c>
      <c r="H7" s="10"/>
      <c r="I7" s="10">
        <v>2.0699999999999998</v>
      </c>
      <c r="J7" s="10"/>
      <c r="K7" s="10">
        <v>2.08</v>
      </c>
      <c r="L7" s="10"/>
      <c r="M7" s="10"/>
      <c r="N7" s="10">
        <f>C7+E7+G7+I7+K7</f>
        <v>10.38</v>
      </c>
    </row>
    <row r="8" spans="1:14" ht="24" x14ac:dyDescent="0.25">
      <c r="A8" s="33"/>
      <c r="B8" s="94"/>
      <c r="C8" s="14"/>
      <c r="D8" s="95" t="s">
        <v>70</v>
      </c>
      <c r="E8" s="14"/>
      <c r="F8" s="15"/>
      <c r="G8" s="14"/>
      <c r="H8" s="95" t="s">
        <v>70</v>
      </c>
      <c r="I8" s="14"/>
      <c r="J8" s="95"/>
      <c r="K8" s="14"/>
      <c r="L8" s="14"/>
      <c r="M8" s="14"/>
      <c r="N8" s="14"/>
    </row>
    <row r="9" spans="1:14" x14ac:dyDescent="0.25">
      <c r="A9" s="33">
        <v>13</v>
      </c>
      <c r="B9" s="14"/>
      <c r="C9" s="10"/>
      <c r="D9" s="83" t="s">
        <v>75</v>
      </c>
      <c r="E9" s="10">
        <v>1.5</v>
      </c>
      <c r="F9" s="12"/>
      <c r="G9" s="10"/>
      <c r="H9" s="123">
        <v>0.35416666666666669</v>
      </c>
      <c r="I9" s="10">
        <v>1.5</v>
      </c>
      <c r="J9" s="83"/>
      <c r="K9" s="10"/>
      <c r="L9" s="10"/>
      <c r="M9" s="10"/>
      <c r="N9" s="10">
        <f>C9+E9+G9+I9+K9</f>
        <v>3</v>
      </c>
    </row>
    <row r="10" spans="1:14" x14ac:dyDescent="0.25">
      <c r="A10" s="118"/>
      <c r="B10" s="65"/>
      <c r="C10" s="114"/>
      <c r="D10" s="115"/>
      <c r="E10" s="115"/>
      <c r="F10" s="56"/>
      <c r="G10" s="114"/>
      <c r="H10" s="115"/>
      <c r="I10" s="114"/>
      <c r="J10" s="115" t="s">
        <v>85</v>
      </c>
      <c r="K10" s="115"/>
      <c r="L10" s="115"/>
      <c r="M10" s="115"/>
      <c r="N10" s="115"/>
    </row>
    <row r="11" spans="1:14" x14ac:dyDescent="0.25">
      <c r="A11" s="113">
        <v>8.66</v>
      </c>
      <c r="B11" s="122"/>
      <c r="C11" s="114"/>
      <c r="D11" s="115"/>
      <c r="E11" s="115"/>
      <c r="F11" s="56"/>
      <c r="G11" s="114"/>
      <c r="H11" s="115"/>
      <c r="I11" s="114"/>
      <c r="J11" s="115" t="s">
        <v>86</v>
      </c>
      <c r="K11" s="115">
        <v>2</v>
      </c>
      <c r="L11" s="115"/>
      <c r="M11" s="115"/>
      <c r="N11" s="115">
        <f>C11+E11+G11+I11+K11+M11</f>
        <v>2</v>
      </c>
    </row>
    <row r="12" spans="1:14" x14ac:dyDescent="0.25">
      <c r="A12" s="118"/>
      <c r="B12" s="53"/>
      <c r="C12" s="53"/>
      <c r="D12" s="53" t="s">
        <v>103</v>
      </c>
      <c r="E12" s="53"/>
      <c r="F12" s="125"/>
      <c r="G12" s="53"/>
      <c r="H12" s="53" t="s">
        <v>103</v>
      </c>
      <c r="I12" s="106"/>
      <c r="J12" s="53"/>
      <c r="K12" s="106"/>
      <c r="L12" s="53"/>
      <c r="M12" s="53"/>
      <c r="N12" s="106"/>
    </row>
    <row r="13" spans="1:14" x14ac:dyDescent="0.25">
      <c r="A13" s="54">
        <v>13</v>
      </c>
      <c r="B13" s="116"/>
      <c r="C13" s="116"/>
      <c r="D13" s="116" t="s">
        <v>104</v>
      </c>
      <c r="E13" s="116">
        <v>1.5</v>
      </c>
      <c r="F13" s="51"/>
      <c r="G13" s="116"/>
      <c r="H13" s="116" t="s">
        <v>104</v>
      </c>
      <c r="I13" s="111">
        <v>1.5</v>
      </c>
      <c r="J13" s="116"/>
      <c r="K13" s="111"/>
      <c r="L13" s="116"/>
      <c r="M13" s="116"/>
      <c r="N13" s="111">
        <f>M13+K13+I13+G13+E13+C13</f>
        <v>3</v>
      </c>
    </row>
    <row r="14" spans="1:14" x14ac:dyDescent="0.25">
      <c r="A14" s="68"/>
      <c r="B14" s="65"/>
      <c r="C14" s="5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67">
        <f>SUM(A4:A14)</f>
        <v>90.49</v>
      </c>
      <c r="B15" s="66" t="s">
        <v>10</v>
      </c>
      <c r="C15" s="10">
        <f>SUM(C4:C14)</f>
        <v>2.91</v>
      </c>
      <c r="D15" s="13"/>
      <c r="E15" s="10">
        <f>SUM(E4:E14)</f>
        <v>5.07</v>
      </c>
      <c r="F15" s="9"/>
      <c r="G15" s="10">
        <f>SUM(G4:G14)</f>
        <v>2.91</v>
      </c>
      <c r="H15" s="9"/>
      <c r="I15" s="10">
        <f>SUM(I4:I14)</f>
        <v>5.07</v>
      </c>
      <c r="J15" s="9"/>
      <c r="K15" s="10">
        <f>SUM(K4:K14)</f>
        <v>4.91</v>
      </c>
      <c r="L15" s="13"/>
      <c r="M15" s="13">
        <f>SUM(M4:M14)</f>
        <v>0</v>
      </c>
      <c r="N15" s="10">
        <f>SUM(N4:N14)</f>
        <v>20.880000000000003</v>
      </c>
    </row>
    <row r="16" spans="1:14" x14ac:dyDescent="0.25">
      <c r="A16" s="1"/>
      <c r="B16" s="46"/>
      <c r="C16" s="1"/>
      <c r="D16" s="1"/>
      <c r="E16" s="31"/>
      <c r="F16" s="1"/>
      <c r="G16" s="1"/>
      <c r="H16" s="1"/>
      <c r="I16" s="1"/>
      <c r="J16" s="19"/>
      <c r="K16" s="1"/>
      <c r="L16" s="1"/>
      <c r="M16" s="1"/>
      <c r="N16" s="1"/>
    </row>
    <row r="17" spans="1:14" x14ac:dyDescent="0.25">
      <c r="A17" s="1"/>
      <c r="B17" s="46"/>
      <c r="C17" s="1"/>
      <c r="D17" s="1"/>
      <c r="E17" s="31"/>
      <c r="F17" s="1"/>
      <c r="G17" s="1"/>
      <c r="H17" s="1" t="s">
        <v>22</v>
      </c>
      <c r="I17" s="1"/>
      <c r="J17" s="19"/>
      <c r="K17" s="20"/>
      <c r="L17" s="20"/>
      <c r="M17" s="20"/>
      <c r="N17" s="1"/>
    </row>
    <row r="18" spans="1:14" x14ac:dyDescent="0.25">
      <c r="A18" s="1"/>
      <c r="B18" s="46"/>
      <c r="C18" s="1"/>
      <c r="D18" s="1"/>
      <c r="E18" s="31"/>
      <c r="F18" s="1"/>
      <c r="G18" s="1"/>
      <c r="H18" s="1"/>
      <c r="I18" s="8">
        <f>N15</f>
        <v>20.880000000000003</v>
      </c>
      <c r="J18" s="1"/>
      <c r="K18" s="1">
        <f>N15*4.33</f>
        <v>90.41040000000001</v>
      </c>
      <c r="L18" s="1"/>
      <c r="M18" s="1"/>
      <c r="N18" s="1"/>
    </row>
    <row r="19" spans="1:14" x14ac:dyDescent="0.25">
      <c r="A19" s="1"/>
      <c r="B19" s="46" t="s">
        <v>23</v>
      </c>
      <c r="C19" s="1"/>
      <c r="D19" s="1"/>
      <c r="E19" s="35"/>
      <c r="F19" s="92" t="s">
        <v>109</v>
      </c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46" t="s">
        <v>24</v>
      </c>
      <c r="C20" s="46"/>
      <c r="D20" s="1" t="str">
        <f>B1</f>
        <v>VERONICA SANCHEZ NAVARRO</v>
      </c>
      <c r="E20" s="3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G21" t="s">
        <v>108</v>
      </c>
    </row>
    <row r="22" spans="1:14" x14ac:dyDescent="0.25">
      <c r="G22" t="s">
        <v>102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8</vt:i4>
      </vt:variant>
    </vt:vector>
  </HeadingPairs>
  <TitlesOfParts>
    <vt:vector size="55" baseType="lpstr">
      <vt:lpstr>SU PLANNING 01,04,2023</vt:lpstr>
      <vt:lpstr>SU PLANNING 01,12,2022</vt:lpstr>
      <vt:lpstr>SU PLANNING 16,11,2022</vt:lpstr>
      <vt:lpstr>SU PLANNING 31,08,2022</vt:lpstr>
      <vt:lpstr>SU PLANNING 22,08,2022</vt:lpstr>
      <vt:lpstr>SU PLANNING 16,08,2022</vt:lpstr>
      <vt:lpstr>su Planning 08,08,2022</vt:lpstr>
      <vt:lpstr>SU PLANNING 01,06,2022</vt:lpstr>
      <vt:lpstr>SU PLANNING 06,04,2022</vt:lpstr>
      <vt:lpstr>SU PLANNING 28,03,2022</vt:lpstr>
      <vt:lpstr>SU PLANNING 22,03,22</vt:lpstr>
      <vt:lpstr>SU PLANNING 01,02,2022</vt:lpstr>
      <vt:lpstr>SU PLANNING 18,01,2022</vt:lpstr>
      <vt:lpstr>SU PLANNING 10,01,2022</vt:lpstr>
      <vt:lpstr>SU PLANNING 03,01,2022</vt:lpstr>
      <vt:lpstr>SU PLANNING 16,09,2021</vt:lpstr>
      <vt:lpstr>SU PLANNING 06,09,2021</vt:lpstr>
      <vt:lpstr>SU PLANNING 01,09,2021</vt:lpstr>
      <vt:lpstr>SU PLANNING 27,08,2021</vt:lpstr>
      <vt:lpstr>SU PLANNING 17,08,2021</vt:lpstr>
      <vt:lpstr>SU PLANNING 06,08,2021</vt:lpstr>
      <vt:lpstr>SU PLANNING 16,06,21</vt:lpstr>
      <vt:lpstr>SU PLANNING 01,06,2021</vt:lpstr>
      <vt:lpstr>SU  PLANNING 09,11,2020</vt:lpstr>
      <vt:lpstr>su planning 17,09,2020</vt:lpstr>
      <vt:lpstr>SU PLANNING 01,08,2020</vt:lpstr>
      <vt:lpstr>SUPLANNING 09,06,2020</vt:lpstr>
      <vt:lpstr>SU PLANNING 04,06,2020</vt:lpstr>
      <vt:lpstr>RECUPERA.PARCIAL ERTE 08,05,20</vt:lpstr>
      <vt:lpstr>SU PLANNING 17,03,20</vt:lpstr>
      <vt:lpstr>cubre a REME 25 Y 26,02,2020</vt:lpstr>
      <vt:lpstr>HORAS COMPLEMENT FEBRERO,20</vt:lpstr>
      <vt:lpstr>SU PLANNING 01,01,2020</vt:lpstr>
      <vt:lpstr>Hoja1</vt:lpstr>
      <vt:lpstr>CUBRE A OLGA 02,01,2020</vt:lpstr>
      <vt:lpstr>SU PLANNING 02,12,2019</vt:lpstr>
      <vt:lpstr>SU PLANNING 26,11,2019</vt:lpstr>
      <vt:lpstr>SU PLANNING 25,11,2019</vt:lpstr>
      <vt:lpstr>SU PLANNING 28,10,2019</vt:lpstr>
      <vt:lpstr>SU PLANNING 22,10,2019</vt:lpstr>
      <vt:lpstr>SU PLANNING 07,10,2019</vt:lpstr>
      <vt:lpstr>SU PLANNING 04,10,2019</vt:lpstr>
      <vt:lpstr>PLANNING FINA Y SUYO 11,1,17</vt:lpstr>
      <vt:lpstr>PLANNIG SUST.FINA ZURGENA -B </vt:lpstr>
      <vt:lpstr>PLANNING SUST. LOLI MTNEZ</vt:lpstr>
      <vt:lpstr>PLANNING SUSTITUCION BAJA FINA </vt:lpstr>
      <vt:lpstr>PLANNING SUST. VAC.ISABEL MAº</vt:lpstr>
      <vt:lpstr>'RECUPERA.PARCIAL ERTE 08,05,20'!Área_de_impresión</vt:lpstr>
      <vt:lpstr>'SU  PLANNING 09,11,2020'!Área_de_impresión</vt:lpstr>
      <vt:lpstr>'SU PLANNING 01,12,2022'!Área_de_impresión</vt:lpstr>
      <vt:lpstr>'su Planning 08,08,2022'!Área_de_impresión</vt:lpstr>
      <vt:lpstr>'SU PLANNING 16,08,2022'!Área_de_impresión</vt:lpstr>
      <vt:lpstr>'SU PLANNING 16,11,2022'!Área_de_impresión</vt:lpstr>
      <vt:lpstr>'SU PLANNING 22,08,2022'!Área_de_impresión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2023-03-29T14:10:27Z</dcterms:modified>
</cp:coreProperties>
</file>