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1,01,2023" sheetId="60" r:id="rId1"/>
    <sheet name="H.COMPLEMENTARIAS DICIEMBRE,22" sheetId="59" r:id="rId2"/>
    <sheet name="H.COMPLEMENTARIAS NOVIEMBRE,22" sheetId="58" r:id="rId3"/>
    <sheet name="SU PLANNING 22,11,2022" sheetId="57" r:id="rId4"/>
    <sheet name="SU PLANING 14,11,2022" sheetId="56" r:id="rId5"/>
    <sheet name="H.COMPLEMENTARIAS OCTUBRE,22" sheetId="55" r:id="rId6"/>
    <sheet name="SU PLANNING 18,04,2022" sheetId="47" r:id="rId7"/>
    <sheet name="H.COMPLEMENTARIAS SEPTIEMBRE,22" sheetId="54" r:id="rId8"/>
    <sheet name="H.COMPLEMENTARIAS JULIO,22" sheetId="52" r:id="rId9"/>
    <sheet name="H.COMPLEMENTARIAS JUNIO,22" sheetId="50" r:id="rId10"/>
    <sheet name="H.COMPLEMENTARIAS MAYO,22" sheetId="49" r:id="rId11"/>
    <sheet name="H.COMPLEMENTARIAS,ABRIL22" sheetId="48" r:id="rId12"/>
    <sheet name="SU PLANNING 01,11,2021" sheetId="41" r:id="rId13"/>
    <sheet name="H.COMPLEMENTARIAS MARZO,22" sheetId="46" r:id="rId14"/>
    <sheet name="H.COMPLE.FEBRERO22" sheetId="45" r:id="rId15"/>
    <sheet name="H.COMPLEMENTARIAS ENERO,22" sheetId="44" r:id="rId16"/>
    <sheet name="HORAS COMPLEMENTARIAS DICI.21" sheetId="43" r:id="rId17"/>
    <sheet name="H.COMPLEMENTARIAS NOV,21" sheetId="42" r:id="rId18"/>
    <sheet name="H.COMPLEMENTARIAS OCTUBRE,21" sheetId="40" r:id="rId19"/>
    <sheet name="SU PLANNING 01,10,2021" sheetId="39" r:id="rId20"/>
    <sheet name="SU PLANNING 03,04,2020" sheetId="24" r:id="rId21"/>
    <sheet name="H.COMPLEMENTARIAS SEPTIEMBRE,21" sheetId="38" r:id="rId22"/>
    <sheet name="H.COMPLEMENTARIAS JULIO,21" sheetId="37" r:id="rId23"/>
    <sheet name="H.COMPLEMENTARIAS JUNIO,21" sheetId="36" r:id="rId24"/>
    <sheet name="H.COMPLEMENTARIAS MAYO,21" sheetId="32" r:id="rId25"/>
    <sheet name="H.COMPLEMENTARIAS ABRIL,21" sheetId="35" r:id="rId26"/>
    <sheet name="H.COMPLEMENTARIAS MARZO,21" sheetId="34" r:id="rId27"/>
    <sheet name="H.COMPLEMENTARIAS FEBRERO,21" sheetId="33" r:id="rId28"/>
    <sheet name="H.COMPLEMENTARIA OCTUBRE,20" sheetId="31" r:id="rId29"/>
    <sheet name="H.COMPLEMENTARIAS SEPTIEMBRE,20" sheetId="30" r:id="rId30"/>
    <sheet name="H.COMPLEMENTARIAS AGOSTO,20" sheetId="29" r:id="rId31"/>
    <sheet name="H.COMPLEMENTARIAS JULIO,20" sheetId="28" r:id="rId32"/>
    <sheet name="H.COMPLEMENTARIAS JUNIO,20" sheetId="27" r:id="rId33"/>
    <sheet name="H.COMPLEMENT.MAYO,20" sheetId="26" r:id="rId34"/>
    <sheet name="H.COMPLEMENTARIAS ABRIL,20" sheetId="25" r:id="rId35"/>
    <sheet name="H.COMPLEMENTARIAS DICIEMBRE,19" sheetId="23" r:id="rId36"/>
    <sheet name="SU PLANNING 01,09,2019" sheetId="22" r:id="rId37"/>
    <sheet name="SU PLANNING 25,06,2019" sheetId="21" r:id="rId38"/>
    <sheet name="SU PLANNING 01,05,2019" sheetId="20" r:id="rId39"/>
    <sheet name="CASA INMACULADA 25,04,2019" sheetId="19" r:id="rId40"/>
    <sheet name="CASA INMACULADA 27,03,2019" sheetId="18" r:id="rId41"/>
    <sheet name="CASA INMACU 13,03,2019" sheetId="17" r:id="rId42"/>
    <sheet name="CUBRE A TETIANA KERTS 13,06,201" sheetId="13" r:id="rId43"/>
    <sheet name="SU PLANNING 06,11,2018" sheetId="16" r:id="rId44"/>
    <sheet name="SU PLANNING 02,11,2018" sheetId="15" r:id="rId45"/>
    <sheet name="SU PLANNIG 09,10,2018" sheetId="14" r:id="rId46"/>
    <sheet name="SU PLANNING 05,04,2018" sheetId="10" r:id="rId47"/>
    <sheet name="SU PLANNING 19,01,2018" sheetId="9" r:id="rId48"/>
    <sheet name="SU PLANNING 17,01,2018" sheetId="8" r:id="rId49"/>
    <sheet name="SU PLANNING 10,01,2018" sheetId="7" r:id="rId50"/>
    <sheet name="CUBRE A OLGA" sheetId="6" r:id="rId51"/>
    <sheet name="SU PLANNING 01,12,2017" sheetId="3" r:id="rId52"/>
    <sheet name="SU PLANNING 06,11,2017" sheetId="4" r:id="rId53"/>
    <sheet name="SU PLANNING 02,10,2017" sheetId="2" r:id="rId54"/>
    <sheet name="SU PLANNING 26,09,2017" sheetId="1" r:id="rId55"/>
  </sheets>
  <definedNames>
    <definedName name="_xlnm.Print_Area" localSheetId="14">H.COMPLE.FEBRERO22!$A$1:$N$13</definedName>
    <definedName name="_xlnm.Print_Area" localSheetId="33">'H.COMPLEMENT.MAYO,20'!$A$1:$N$14</definedName>
    <definedName name="_xlnm.Print_Area" localSheetId="28">'H.COMPLEMENTARIA OCTUBRE,20'!$A$1:$N$13</definedName>
    <definedName name="_xlnm.Print_Area" localSheetId="34">'H.COMPLEMENTARIAS ABRIL,20'!$A$1:$N$14</definedName>
    <definedName name="_xlnm.Print_Area" localSheetId="25">'H.COMPLEMENTARIAS ABRIL,21'!$A$1:$N$13</definedName>
    <definedName name="_xlnm.Print_Area" localSheetId="30">'H.COMPLEMENTARIAS AGOSTO,20'!$A$1:$N$14</definedName>
    <definedName name="_xlnm.Print_Area" localSheetId="1">'H.COMPLEMENTARIAS DICIEMBRE,22'!$A$1:$N$13</definedName>
    <definedName name="_xlnm.Print_Area" localSheetId="15">'H.COMPLEMENTARIAS ENERO,22'!$A$1:$N$14</definedName>
    <definedName name="_xlnm.Print_Area" localSheetId="31">'H.COMPLEMENTARIAS JULIO,20'!$A$1:$N$14</definedName>
    <definedName name="_xlnm.Print_Area" localSheetId="22">'H.COMPLEMENTARIAS JULIO,21'!$A$1:$N$14</definedName>
    <definedName name="_xlnm.Print_Area" localSheetId="8">'H.COMPLEMENTARIAS JULIO,22'!$A$1:$N$13</definedName>
    <definedName name="_xlnm.Print_Area" localSheetId="32">'H.COMPLEMENTARIAS JUNIO,20'!$A$1:$N$14</definedName>
    <definedName name="_xlnm.Print_Area" localSheetId="23">'H.COMPLEMENTARIAS JUNIO,21'!$A$1:$N$13</definedName>
    <definedName name="_xlnm.Print_Area" localSheetId="9">'H.COMPLEMENTARIAS JUNIO,22'!$A$1:$N$13</definedName>
    <definedName name="_xlnm.Print_Area" localSheetId="26">'H.COMPLEMENTARIAS MARZO,21'!$A$1:$N$13</definedName>
    <definedName name="_xlnm.Print_Area" localSheetId="13">'H.COMPLEMENTARIAS MARZO,22'!$A$1:$N$13</definedName>
    <definedName name="_xlnm.Print_Area" localSheetId="24">'H.COMPLEMENTARIAS MAYO,21'!$A$1:$N$14</definedName>
    <definedName name="_xlnm.Print_Area" localSheetId="10">'H.COMPLEMENTARIAS MAYO,22'!$A$1:$N$14</definedName>
    <definedName name="_xlnm.Print_Area" localSheetId="2">'H.COMPLEMENTARIAS NOVIEMBRE,22'!$A$1:$N$13</definedName>
    <definedName name="_xlnm.Print_Area" localSheetId="18">'H.COMPLEMENTARIAS OCTUBRE,21'!$A$1:$N$14</definedName>
    <definedName name="_xlnm.Print_Area" localSheetId="5">'H.COMPLEMENTARIAS OCTUBRE,22'!$A$1:$N$13</definedName>
    <definedName name="_xlnm.Print_Area" localSheetId="29">'H.COMPLEMENTARIAS SEPTIEMBRE,20'!$A$1:$N$14</definedName>
    <definedName name="_xlnm.Print_Area" localSheetId="21">'H.COMPLEMENTARIAS SEPTIEMBRE,21'!$A$1:$N$14</definedName>
    <definedName name="_xlnm.Print_Area" localSheetId="7">'H.COMPLEMENTARIAS SEPTIEMBRE,22'!$A$1:$N$13</definedName>
    <definedName name="_xlnm.Print_Area" localSheetId="11">'H.COMPLEMENTARIAS,ABRIL22'!$A$1:$N$13</definedName>
    <definedName name="_xlnm.Print_Area" localSheetId="16">'HORAS COMPLEMENTARIAS DICI.21'!$A$1:$N$14</definedName>
    <definedName name="_xlnm.Print_Area" localSheetId="4">'SU PLANING 14,11,2022'!$A$1:$N$38</definedName>
    <definedName name="_xlnm.Print_Area" localSheetId="20">'SU PLANNING 03,04,2020'!$A$1:$N$24</definedName>
    <definedName name="_xlnm.Print_Area" localSheetId="6">'SU PLANNING 18,04,2022'!$A$1:$N$29</definedName>
    <definedName name="_xlnm.Print_Area" localSheetId="3">'SU PLANNING 22,11,2022'!$A$1:$N$28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60" l="1"/>
  <c r="K26" i="60"/>
  <c r="I26" i="60"/>
  <c r="G26" i="60"/>
  <c r="E26" i="60"/>
  <c r="C26" i="60"/>
  <c r="A26" i="60"/>
  <c r="N25" i="60"/>
  <c r="N23" i="60"/>
  <c r="N21" i="60"/>
  <c r="N19" i="60"/>
  <c r="N17" i="60"/>
  <c r="N16" i="60"/>
  <c r="N14" i="60"/>
  <c r="N12" i="60"/>
  <c r="N10" i="60"/>
  <c r="N8" i="60"/>
  <c r="N6" i="60"/>
  <c r="N4" i="60"/>
  <c r="N26" i="60" l="1"/>
  <c r="J28" i="60" s="1"/>
  <c r="D11" i="59"/>
  <c r="I5" i="59"/>
  <c r="D11" i="58" l="1"/>
  <c r="I5" i="58"/>
  <c r="M26" i="57" l="1"/>
  <c r="K26" i="57"/>
  <c r="I26" i="57"/>
  <c r="G26" i="57"/>
  <c r="E26" i="57"/>
  <c r="C26" i="57"/>
  <c r="A26" i="57"/>
  <c r="N25" i="57"/>
  <c r="N23" i="57"/>
  <c r="N21" i="57"/>
  <c r="N19" i="57"/>
  <c r="N17" i="57"/>
  <c r="N16" i="57"/>
  <c r="N14" i="57"/>
  <c r="N12" i="57"/>
  <c r="N10" i="57"/>
  <c r="N8" i="57"/>
  <c r="N6" i="57"/>
  <c r="N4" i="57"/>
  <c r="N26" i="57" l="1"/>
  <c r="J28" i="57" s="1"/>
  <c r="M36" i="56"/>
  <c r="K36" i="56"/>
  <c r="I36" i="56"/>
  <c r="G36" i="56"/>
  <c r="E36" i="56"/>
  <c r="C36" i="56"/>
  <c r="A36" i="56"/>
  <c r="N35" i="56"/>
  <c r="N36" i="56" s="1"/>
  <c r="N31" i="56"/>
  <c r="N29" i="56"/>
  <c r="N27" i="56"/>
  <c r="N25" i="56" l="1"/>
  <c r="N23" i="56"/>
  <c r="N21" i="56"/>
  <c r="N19" i="56"/>
  <c r="N17" i="56"/>
  <c r="N16" i="56"/>
  <c r="N14" i="56"/>
  <c r="N12" i="56"/>
  <c r="N10" i="56"/>
  <c r="N8" i="56"/>
  <c r="N6" i="56"/>
  <c r="N4" i="56"/>
  <c r="J38" i="56" s="1"/>
  <c r="D11" i="55" l="1"/>
  <c r="I5" i="55"/>
  <c r="D11" i="54" l="1"/>
  <c r="I5" i="54"/>
  <c r="D11" i="52" l="1"/>
  <c r="I5" i="52"/>
  <c r="I5" i="50" l="1"/>
  <c r="D11" i="50"/>
  <c r="D12" i="49" l="1"/>
  <c r="M6" i="49"/>
  <c r="D11" i="48" l="1"/>
  <c r="M5" i="48"/>
  <c r="N26" i="47" l="1"/>
  <c r="M26" i="47"/>
  <c r="K26" i="47"/>
  <c r="I26" i="47"/>
  <c r="G26" i="47"/>
  <c r="E26" i="47"/>
  <c r="C26" i="47"/>
  <c r="A26" i="47"/>
  <c r="N25" i="47"/>
  <c r="N23" i="47"/>
  <c r="N21" i="47"/>
  <c r="N19" i="47"/>
  <c r="N17" i="47"/>
  <c r="N16" i="47"/>
  <c r="N14" i="47"/>
  <c r="N12" i="47"/>
  <c r="N10" i="47"/>
  <c r="N8" i="47"/>
  <c r="N6" i="47"/>
  <c r="N4" i="47"/>
  <c r="J28" i="47" l="1"/>
  <c r="D11" i="46"/>
  <c r="M5" i="46"/>
  <c r="D11" i="45" l="1"/>
  <c r="M5" i="45"/>
  <c r="D12" i="44" l="1"/>
  <c r="M6" i="44"/>
  <c r="N6" i="44" s="1"/>
  <c r="K6" i="44"/>
  <c r="E6" i="44"/>
  <c r="C6" i="44"/>
  <c r="D12" i="43" l="1"/>
  <c r="M6" i="43"/>
  <c r="K6" i="43"/>
  <c r="E6" i="43"/>
  <c r="C6" i="43"/>
  <c r="N6" i="43" l="1"/>
  <c r="D12" i="42"/>
  <c r="M6" i="42"/>
  <c r="K6" i="42"/>
  <c r="I6" i="42"/>
  <c r="E6" i="42"/>
  <c r="C6" i="42"/>
  <c r="N6" i="42" l="1"/>
  <c r="N12" i="41"/>
  <c r="M32" i="41"/>
  <c r="K32" i="41"/>
  <c r="I32" i="41"/>
  <c r="G32" i="41"/>
  <c r="E32" i="41"/>
  <c r="C32" i="41"/>
  <c r="A32" i="41"/>
  <c r="N31" i="41"/>
  <c r="N29" i="41"/>
  <c r="N27" i="41"/>
  <c r="N25" i="41"/>
  <c r="N23" i="41"/>
  <c r="N21" i="41"/>
  <c r="N19" i="41"/>
  <c r="N17" i="41"/>
  <c r="N16" i="41"/>
  <c r="N14" i="41"/>
  <c r="N10" i="41"/>
  <c r="N8" i="41"/>
  <c r="N6" i="41"/>
  <c r="N4" i="41"/>
  <c r="N32" i="41" l="1"/>
  <c r="J34" i="41" s="1"/>
  <c r="D12" i="40"/>
  <c r="M6" i="40"/>
  <c r="K6" i="40"/>
  <c r="I6" i="40"/>
  <c r="E6" i="40"/>
  <c r="C6" i="40"/>
  <c r="N6" i="40" s="1"/>
  <c r="N30" i="39" l="1"/>
  <c r="M30" i="39"/>
  <c r="K30" i="39"/>
  <c r="I30" i="39"/>
  <c r="G30" i="39"/>
  <c r="E30" i="39"/>
  <c r="C30" i="39"/>
  <c r="N14" i="39"/>
  <c r="N12" i="39"/>
  <c r="A30" i="39"/>
  <c r="N10" i="39"/>
  <c r="N8" i="39"/>
  <c r="N6" i="39"/>
  <c r="N4" i="39"/>
  <c r="N29" i="39" l="1"/>
  <c r="N27" i="39"/>
  <c r="N25" i="39"/>
  <c r="N23" i="39"/>
  <c r="N21" i="39"/>
  <c r="N19" i="39"/>
  <c r="N17" i="39"/>
  <c r="N15" i="39"/>
  <c r="J32" i="39" l="1"/>
  <c r="M6" i="38"/>
  <c r="D12" i="38"/>
  <c r="K6" i="38"/>
  <c r="I6" i="38"/>
  <c r="E6" i="38"/>
  <c r="C6" i="38"/>
  <c r="N6" i="38" l="1"/>
  <c r="D12" i="37"/>
  <c r="M6" i="37"/>
  <c r="K6" i="37"/>
  <c r="I6" i="37"/>
  <c r="E6" i="37"/>
  <c r="C6" i="37"/>
  <c r="N6" i="37" l="1"/>
  <c r="D11" i="36"/>
  <c r="M5" i="36"/>
  <c r="K5" i="36"/>
  <c r="I5" i="36"/>
  <c r="G5" i="36"/>
  <c r="E5" i="36"/>
  <c r="C5" i="36"/>
  <c r="N5" i="36" s="1"/>
  <c r="D11" i="32" l="1"/>
  <c r="M5" i="32"/>
  <c r="K5" i="32"/>
  <c r="I5" i="32"/>
  <c r="G5" i="32"/>
  <c r="E5" i="32"/>
  <c r="C5" i="32"/>
  <c r="N5" i="32" s="1"/>
  <c r="D11" i="35" l="1"/>
  <c r="M5" i="35"/>
  <c r="K5" i="35"/>
  <c r="I5" i="35"/>
  <c r="G5" i="35"/>
  <c r="E5" i="35"/>
  <c r="C5" i="35"/>
  <c r="N5" i="35" s="1"/>
  <c r="D11" i="34" l="1"/>
  <c r="M5" i="34"/>
  <c r="K5" i="34"/>
  <c r="I5" i="34"/>
  <c r="G5" i="34"/>
  <c r="E5" i="34"/>
  <c r="C5" i="34"/>
  <c r="N5" i="34" s="1"/>
  <c r="D11" i="33" l="1"/>
  <c r="M5" i="33"/>
  <c r="K5" i="33"/>
  <c r="I5" i="33"/>
  <c r="G5" i="33"/>
  <c r="E5" i="33"/>
  <c r="C5" i="33"/>
  <c r="N5" i="33" s="1"/>
  <c r="D11" i="31" l="1"/>
  <c r="M5" i="31"/>
  <c r="K5" i="31"/>
  <c r="I5" i="31"/>
  <c r="G5" i="31"/>
  <c r="E5" i="31"/>
  <c r="C5" i="31"/>
  <c r="N5" i="31" l="1"/>
  <c r="D12" i="30"/>
  <c r="M6" i="30"/>
  <c r="K6" i="30"/>
  <c r="I6" i="30"/>
  <c r="G6" i="30"/>
  <c r="E6" i="30"/>
  <c r="C6" i="30"/>
  <c r="N6" i="30" l="1"/>
  <c r="D12" i="29"/>
  <c r="M6" i="29"/>
  <c r="K6" i="29"/>
  <c r="I6" i="29"/>
  <c r="G6" i="29"/>
  <c r="E6" i="29"/>
  <c r="C6" i="29"/>
  <c r="N6" i="29" l="1"/>
  <c r="E6" i="28"/>
  <c r="M6" i="28"/>
  <c r="D12" i="28"/>
  <c r="K6" i="28"/>
  <c r="I6" i="28"/>
  <c r="G6" i="28"/>
  <c r="C6" i="28"/>
  <c r="N6" i="28" l="1"/>
  <c r="D12" i="27"/>
  <c r="K6" i="27"/>
  <c r="I6" i="27"/>
  <c r="G6" i="27"/>
  <c r="N6" i="27" s="1"/>
  <c r="E6" i="27"/>
  <c r="C6" i="27"/>
  <c r="D12" i="26" l="1"/>
  <c r="K6" i="26"/>
  <c r="I6" i="26"/>
  <c r="G6" i="26"/>
  <c r="E6" i="26"/>
  <c r="C6" i="26"/>
  <c r="N6" i="26" l="1"/>
  <c r="D12" i="25"/>
  <c r="K6" i="25"/>
  <c r="I6" i="25"/>
  <c r="G6" i="25"/>
  <c r="E6" i="25"/>
  <c r="C6" i="25"/>
  <c r="N6" i="25" l="1"/>
  <c r="N7" i="24"/>
  <c r="N19" i="24"/>
  <c r="M22" i="24"/>
  <c r="K22" i="24"/>
  <c r="I22" i="24"/>
  <c r="G22" i="24"/>
  <c r="E22" i="24"/>
  <c r="C22" i="24"/>
  <c r="A22" i="24"/>
  <c r="N21" i="24"/>
  <c r="N17" i="24"/>
  <c r="N15" i="24"/>
  <c r="N13" i="24"/>
  <c r="N11" i="24"/>
  <c r="N9" i="24"/>
  <c r="N6" i="24"/>
  <c r="N4" i="24"/>
  <c r="N22" i="24" l="1"/>
  <c r="K24" i="24" s="1"/>
  <c r="M5" i="23"/>
  <c r="K5" i="23"/>
  <c r="I5" i="23"/>
  <c r="G5" i="23"/>
  <c r="E5" i="23"/>
  <c r="C5" i="23"/>
  <c r="A5" i="23"/>
  <c r="N4" i="23"/>
  <c r="N5" i="23" s="1"/>
  <c r="M26" i="22" l="1"/>
  <c r="K26" i="22"/>
  <c r="I26" i="22"/>
  <c r="G26" i="22"/>
  <c r="E26" i="22"/>
  <c r="C26" i="22"/>
  <c r="A26" i="22"/>
  <c r="N25" i="22"/>
  <c r="N22" i="22"/>
  <c r="N20" i="22"/>
  <c r="N18" i="22"/>
  <c r="N16" i="22"/>
  <c r="N14" i="22"/>
  <c r="N12" i="22"/>
  <c r="N10" i="22"/>
  <c r="N8" i="22"/>
  <c r="N6" i="22"/>
  <c r="N4" i="22"/>
  <c r="A20" i="21"/>
  <c r="C20" i="21"/>
  <c r="E20" i="21"/>
  <c r="G20" i="21"/>
  <c r="I20" i="21"/>
  <c r="K20" i="21"/>
  <c r="M20" i="21"/>
  <c r="N26" i="22" l="1"/>
  <c r="K28" i="22"/>
  <c r="N5" i="21" l="1"/>
  <c r="N9" i="21"/>
  <c r="N11" i="21"/>
  <c r="N13" i="21"/>
  <c r="N15" i="21"/>
  <c r="N17" i="21"/>
  <c r="N19" i="21"/>
  <c r="N7" i="21"/>
  <c r="N20" i="21" l="1"/>
  <c r="G34" i="20"/>
  <c r="K22" i="21" l="1"/>
  <c r="I23" i="21"/>
  <c r="N19" i="20"/>
  <c r="M21" i="20"/>
  <c r="K21" i="20"/>
  <c r="I21" i="20"/>
  <c r="G21" i="20"/>
  <c r="E21" i="20"/>
  <c r="C21" i="20"/>
  <c r="A21" i="20"/>
  <c r="N17" i="20"/>
  <c r="N15" i="20"/>
  <c r="N13" i="20"/>
  <c r="N11" i="20"/>
  <c r="N9" i="20"/>
  <c r="N7" i="20"/>
  <c r="N5" i="20"/>
  <c r="N21" i="20" s="1"/>
  <c r="I24" i="20" l="1"/>
  <c r="K23" i="20"/>
  <c r="D11" i="19"/>
  <c r="M6" i="19"/>
  <c r="K6" i="19"/>
  <c r="I6" i="19"/>
  <c r="G6" i="19"/>
  <c r="E6" i="19"/>
  <c r="C6" i="19"/>
  <c r="A6" i="19"/>
  <c r="N5" i="19"/>
  <c r="N6" i="19" s="1"/>
  <c r="I9" i="19" l="1"/>
  <c r="K8" i="19"/>
  <c r="D11" i="18"/>
  <c r="M6" i="18"/>
  <c r="K6" i="18"/>
  <c r="I6" i="18"/>
  <c r="G6" i="18"/>
  <c r="E6" i="18"/>
  <c r="C6" i="18"/>
  <c r="A6" i="18"/>
  <c r="N5" i="18"/>
  <c r="N6" i="18" s="1"/>
  <c r="I9" i="18" l="1"/>
  <c r="K8" i="18"/>
  <c r="D11" i="17"/>
  <c r="M6" i="17"/>
  <c r="K6" i="17"/>
  <c r="I6" i="17"/>
  <c r="G6" i="17"/>
  <c r="E6" i="17"/>
  <c r="C6" i="17"/>
  <c r="A6" i="17"/>
  <c r="N5" i="17"/>
  <c r="N6" i="17" s="1"/>
  <c r="I9" i="17" l="1"/>
  <c r="K8" i="17"/>
  <c r="M19" i="16"/>
  <c r="K19" i="16"/>
  <c r="I19" i="16"/>
  <c r="G19" i="16"/>
  <c r="E19" i="16"/>
  <c r="C19" i="16"/>
  <c r="A19" i="16"/>
  <c r="N17" i="16"/>
  <c r="N15" i="16"/>
  <c r="N13" i="16"/>
  <c r="N11" i="16"/>
  <c r="N9" i="16"/>
  <c r="N7" i="16"/>
  <c r="N5" i="16"/>
  <c r="N19" i="16" s="1"/>
  <c r="I22" i="16" l="1"/>
  <c r="K21" i="16"/>
  <c r="M17" i="15" l="1"/>
  <c r="K17" i="15"/>
  <c r="I17" i="15"/>
  <c r="G17" i="15"/>
  <c r="E17" i="15"/>
  <c r="C17" i="15"/>
  <c r="A17" i="15"/>
  <c r="N15" i="15"/>
  <c r="N13" i="15"/>
  <c r="N11" i="15"/>
  <c r="N9" i="15"/>
  <c r="N7" i="15"/>
  <c r="N5" i="15"/>
  <c r="N17" i="15" s="1"/>
  <c r="I20" i="15" l="1"/>
  <c r="K19" i="15"/>
  <c r="N13" i="14"/>
  <c r="N11" i="14"/>
  <c r="M15" i="14" l="1"/>
  <c r="K15" i="14"/>
  <c r="I15" i="14"/>
  <c r="G15" i="14"/>
  <c r="E15" i="14"/>
  <c r="C15" i="14"/>
  <c r="A15" i="14"/>
  <c r="N9" i="14"/>
  <c r="N7" i="14"/>
  <c r="N5" i="14"/>
  <c r="N15" i="14" l="1"/>
  <c r="I18" i="14"/>
  <c r="K17" i="14"/>
  <c r="D13" i="13"/>
  <c r="M8" i="13"/>
  <c r="K8" i="13"/>
  <c r="I8" i="13"/>
  <c r="G8" i="13"/>
  <c r="E8" i="13"/>
  <c r="C8" i="13"/>
  <c r="A8" i="13"/>
  <c r="N7" i="13"/>
  <c r="N5" i="13"/>
  <c r="N8" i="13" s="1"/>
  <c r="I11" i="13" l="1"/>
  <c r="K10" i="13"/>
  <c r="N13" i="10"/>
  <c r="M15" i="10" l="1"/>
  <c r="K15" i="10"/>
  <c r="I15" i="10"/>
  <c r="G15" i="10"/>
  <c r="E15" i="10"/>
  <c r="C15" i="10"/>
  <c r="A15" i="10"/>
  <c r="N11" i="10"/>
  <c r="N9" i="10"/>
  <c r="N7" i="10"/>
  <c r="N5" i="10"/>
  <c r="N15" i="10" s="1"/>
  <c r="I18" i="10" l="1"/>
  <c r="K17" i="10"/>
  <c r="N11" i="8"/>
  <c r="M13" i="9"/>
  <c r="K13" i="9"/>
  <c r="I13" i="9"/>
  <c r="G13" i="9"/>
  <c r="E13" i="9"/>
  <c r="C13" i="9"/>
  <c r="A13" i="9"/>
  <c r="N11" i="9"/>
  <c r="N9" i="9"/>
  <c r="N7" i="9"/>
  <c r="N5" i="9"/>
  <c r="M13" i="8"/>
  <c r="K13" i="8"/>
  <c r="I13" i="8"/>
  <c r="G13" i="8"/>
  <c r="E13" i="8"/>
  <c r="C13" i="8"/>
  <c r="A13" i="8"/>
  <c r="N9" i="8"/>
  <c r="N7" i="8"/>
  <c r="N5" i="8"/>
  <c r="N13" i="8" s="1"/>
  <c r="N13" i="9" l="1"/>
  <c r="I16" i="9" s="1"/>
  <c r="I16" i="8"/>
  <c r="K15" i="8"/>
  <c r="K15" i="9" l="1"/>
  <c r="A11" i="7"/>
  <c r="M11" i="7" l="1"/>
  <c r="K11" i="7"/>
  <c r="I11" i="7"/>
  <c r="G11" i="7"/>
  <c r="E11" i="7"/>
  <c r="C11" i="7"/>
  <c r="N7" i="7"/>
  <c r="N5" i="7"/>
  <c r="N11" i="7" l="1"/>
  <c r="I14" i="7" s="1"/>
  <c r="K13" i="7" l="1"/>
  <c r="M9" i="6"/>
  <c r="K9" i="6"/>
  <c r="I9" i="6"/>
  <c r="G9" i="6"/>
  <c r="E9" i="6"/>
  <c r="C9" i="6"/>
  <c r="A9" i="6"/>
  <c r="N8" i="6"/>
  <c r="N7" i="6"/>
  <c r="N6" i="6"/>
  <c r="N5" i="6"/>
  <c r="N4" i="6"/>
  <c r="N9" i="6" s="1"/>
  <c r="I12" i="6" l="1"/>
  <c r="K11" i="6"/>
  <c r="M7" i="4" l="1"/>
  <c r="K7" i="4"/>
  <c r="I7" i="4"/>
  <c r="G7" i="4"/>
  <c r="E7" i="4"/>
  <c r="C7" i="4"/>
  <c r="A7" i="4"/>
  <c r="N5" i="4"/>
  <c r="N7" i="4" s="1"/>
  <c r="N7" i="3"/>
  <c r="I10" i="4" l="1"/>
  <c r="K9" i="4"/>
  <c r="N5" i="3" l="1"/>
  <c r="M9" i="3"/>
  <c r="K9" i="3"/>
  <c r="I9" i="3"/>
  <c r="G9" i="3"/>
  <c r="E9" i="3"/>
  <c r="C9" i="3"/>
  <c r="A9" i="3"/>
  <c r="N9" i="3" l="1"/>
  <c r="K11" i="3" s="1"/>
  <c r="I12" i="3" l="1"/>
  <c r="N7" i="2"/>
  <c r="M9" i="2"/>
  <c r="K9" i="2"/>
  <c r="I9" i="2"/>
  <c r="G9" i="2"/>
  <c r="E9" i="2"/>
  <c r="C9" i="2"/>
  <c r="A9" i="2"/>
  <c r="N8" i="2"/>
  <c r="N5" i="2"/>
  <c r="N9" i="2" s="1"/>
  <c r="I12" i="2" l="1"/>
  <c r="K11" i="2"/>
  <c r="C9" i="1" l="1"/>
  <c r="K13" i="1" s="1"/>
  <c r="A9" i="1"/>
  <c r="L5" i="1"/>
  <c r="L9" i="1" s="1"/>
</calcChain>
</file>

<file path=xl/sharedStrings.xml><?xml version="1.0" encoding="utf-8"?>
<sst xmlns="http://schemas.openxmlformats.org/spreadsheetml/2006/main" count="1995" uniqueCount="145">
  <si>
    <t>H.CLIENTE</t>
  </si>
  <si>
    <t>LUNES</t>
  </si>
  <si>
    <t>MARTES</t>
  </si>
  <si>
    <t>MIERCOLES</t>
  </si>
  <si>
    <t xml:space="preserve">JUEVES </t>
  </si>
  <si>
    <t xml:space="preserve">VIERNES </t>
  </si>
  <si>
    <t>TOTAL</t>
  </si>
  <si>
    <t xml:space="preserve">ZONAS COMUNES </t>
  </si>
  <si>
    <t>BUGANVILLA</t>
  </si>
  <si>
    <t>TOTAL MES: (HORAS SEMANALES X4,33 SEMANAS</t>
  </si>
  <si>
    <t xml:space="preserve">Recibe la Trabajadora </t>
  </si>
  <si>
    <t xml:space="preserve">Firma : </t>
  </si>
  <si>
    <t>OSANA KERTS</t>
  </si>
  <si>
    <t xml:space="preserve">Planning de trabajo entregado a la Trabajadora el </t>
  </si>
  <si>
    <t>26,09,2017</t>
  </si>
  <si>
    <t>H. CLIENTE</t>
  </si>
  <si>
    <t>HORAS</t>
  </si>
  <si>
    <t>H.</t>
  </si>
  <si>
    <t>MIÉRCOLES</t>
  </si>
  <si>
    <t>JUEVES</t>
  </si>
  <si>
    <t>VIERNES</t>
  </si>
  <si>
    <t>SÁB</t>
  </si>
  <si>
    <t>AMAPOLA</t>
  </si>
  <si>
    <t>COMPLETO</t>
  </si>
  <si>
    <t>COMPLETO QUINCENAL SERVICIOS: 05,10,17 COMPLETO           13,10,2017 PORTAL  19,10,17 COMPLETO  26,10,17 PORTAL</t>
  </si>
  <si>
    <t>LAS SIAMESAS I</t>
  </si>
  <si>
    <t>PORTAL</t>
  </si>
  <si>
    <t>OKSANA KERTS</t>
  </si>
  <si>
    <t>Recibe la Trabajadora OKSANA KERTS</t>
  </si>
  <si>
    <t>01,10,2017</t>
  </si>
  <si>
    <t xml:space="preserve">FIRMA </t>
  </si>
  <si>
    <t>CUBRE VACACIONES DE OLGA ROMAN DEL 18 AL 31 DE DICIEMBRE</t>
  </si>
  <si>
    <t>ALTA DE LA IGLESIA,3</t>
  </si>
  <si>
    <t>01,12,2017</t>
  </si>
  <si>
    <t>LIMPIEZAS A FONDO</t>
  </si>
  <si>
    <t>06,11,2017</t>
  </si>
  <si>
    <t>DIMENSUR II PORTAL I</t>
  </si>
  <si>
    <r>
      <rPr>
        <b/>
        <sz val="9"/>
        <color theme="1"/>
        <rFont val="Calibri"/>
        <family val="2"/>
        <scheme val="minor"/>
      </rPr>
      <t>PORTAL.</t>
    </r>
    <r>
      <rPr>
        <sz val="9"/>
        <color theme="1"/>
        <rFont val="Calibri"/>
        <family val="2"/>
        <scheme val="minor"/>
      </rPr>
      <t xml:space="preserve"> RETIRADA SIGNIFICATIVO EN: ZONA COMUNES, INCLUIDA ZONA PISCINA  Y ZONA GARAJE</t>
    </r>
  </si>
  <si>
    <t>LUMINOSOS SUR NEON  ENTRADA 10:30 H</t>
  </si>
  <si>
    <r>
      <rPr>
        <b/>
        <sz val="9"/>
        <color theme="1"/>
        <rFont val="Calibri"/>
        <family val="2"/>
        <scheme val="minor"/>
      </rPr>
      <t>COMPLETO.</t>
    </r>
    <r>
      <rPr>
        <sz val="9"/>
        <color theme="1"/>
        <rFont val="Calibri"/>
        <family val="2"/>
        <scheme val="minor"/>
      </rPr>
      <t xml:space="preserve"> RETIRADA SIGNIFICATIVO EN: ZONA COMUNES, INCLUIDA ZONA PISCINA  Y ZONA GARAJE</t>
    </r>
  </si>
  <si>
    <t xml:space="preserve">AVDA.MADRID , 36 Y 38 </t>
  </si>
  <si>
    <t xml:space="preserve">PORTALES + BARRIDO FREGADO DE EXTERIORES ESCALERAS Y PELDAÑOS DE SUELO ROJO </t>
  </si>
  <si>
    <t xml:space="preserve">PORTALES Y SOPORTALES </t>
  </si>
  <si>
    <t xml:space="preserve">COMPLETOS </t>
  </si>
  <si>
    <t>10,01,2018</t>
  </si>
  <si>
    <t>TUCAN II</t>
  </si>
  <si>
    <t xml:space="preserve">PORTAL </t>
  </si>
  <si>
    <t>PORTAL Y BAJADA</t>
  </si>
  <si>
    <t>TUCAN III</t>
  </si>
  <si>
    <t xml:space="preserve">PORTAL Y BAJADA </t>
  </si>
  <si>
    <t>17,01,2018</t>
  </si>
  <si>
    <t>19,01,2018</t>
  </si>
  <si>
    <t>CAROLINA VARGAS</t>
  </si>
  <si>
    <t xml:space="preserve"> ENTRADA 08:00</t>
  </si>
  <si>
    <t>05,04,2018</t>
  </si>
  <si>
    <t>EDFS. LAS ROBINIAS, 18 Y 24; BARRIDO SUELO ESQUINA SALIDA VEHICULOS DE GARAJE Y TROZO DE PORTALES A CALLE ; GARAJE BARRIDO DE LO MAS SIGNIFICATIVO, BARRIDO DE RAMPA INTERIOR Y EXTERIOR, RETIRADA Y REPOSICIÓN DE BOLSAS EN PAPELERAS</t>
  </si>
  <si>
    <t>EDFS. LAS ROBINIAS, 18 Y 24; BARRIDO SUELO ESQUINA SALIDA VEHICULOS DE GARAJE Y TROZO DE PORTALES A CALLE</t>
  </si>
  <si>
    <t>EDFS. LAS ROBINIAS, 18 Y 24 ;BARRIDO SUELO ESQUINA SALIDA VEHICULOS DE GARAJE Y TROZO DE PORTALES A CALLE ; BARRIDO DE LO MAS SIGNIFICATIVO EN ZONA COMUNITARIA C/ CARDENAL HERRERA ORIA</t>
  </si>
  <si>
    <t>EDFS. LAS ROBINIAS, 18 Y 24 ; BARRIDO SUELO ESQUINA SALIDA VEHICULOS DE GARAJE Y TROZO DE PORTALES A CALLE; BARRIDO DE LO MAS SIGNIFICATIVO EN ZONA COMUNITARIA CTRA. DE RONDA Y C/ POETA PACO AQUINO</t>
  </si>
  <si>
    <t>EDFS. LAS ROBINIAS, 18 Y 24 ;BARRIDO SUELO ESQUINA SALIDA VEHICULOS DE GARAJE Y TROZO DE PORTALES A CALLE</t>
  </si>
  <si>
    <t>PORTALES</t>
  </si>
  <si>
    <t>COMPLETOS</t>
  </si>
  <si>
    <t xml:space="preserve">PORTALES </t>
  </si>
  <si>
    <t>EDF. PINZON</t>
  </si>
  <si>
    <t>Firma:</t>
  </si>
  <si>
    <t>13,06,2018</t>
  </si>
  <si>
    <t>09,10,2018</t>
  </si>
  <si>
    <t xml:space="preserve"> ENTRADA 09:00</t>
  </si>
  <si>
    <t>GARAJE AVD MADRID 36 Y 38</t>
  </si>
  <si>
    <t>02,11,2018</t>
  </si>
  <si>
    <t>EDF.MAGO PORTAL 2 Y 3</t>
  </si>
  <si>
    <t>COMPLETO 1VEZ AL MES</t>
  </si>
  <si>
    <t>06,11,2018</t>
  </si>
  <si>
    <t>VIVIENDA PARTICULAR</t>
  </si>
  <si>
    <t>INMACULADA</t>
  </si>
  <si>
    <t>13,03,2019</t>
  </si>
  <si>
    <t>27,03,2019</t>
  </si>
  <si>
    <t>25,04,2019</t>
  </si>
  <si>
    <t>CASA INMACULADA LOPEZ</t>
  </si>
  <si>
    <t>SERVICIO QUINCENAL</t>
  </si>
  <si>
    <t>01,05,2019</t>
  </si>
  <si>
    <t xml:space="preserve">DIMENSUR I </t>
  </si>
  <si>
    <t xml:space="preserve">PORTAL + PASILLO DE SALIDA A PATIO  + RELLANOS EN PLANTAS                                                                                                           </t>
  </si>
  <si>
    <t>PORTAL + PASILLO DE SALIDA A PATIO</t>
  </si>
  <si>
    <t>QUINCENAL</t>
  </si>
  <si>
    <t>GARAJE SEMANAL</t>
  </si>
  <si>
    <t>BARRIDO MAS SIGNIFICATIVO DE RAMPA DE ENTRADA DE VEHICULOS Y BARRIDO MAS SIGNIFICATIVO DE SUELO DE GARAJE Y CAMBIO DE PAPELERAS</t>
  </si>
  <si>
    <t xml:space="preserve"> </t>
  </si>
  <si>
    <t>01,09,2019</t>
  </si>
  <si>
    <t>ESCALERAS</t>
  </si>
  <si>
    <t xml:space="preserve">LIMPIEZA EXTRA </t>
  </si>
  <si>
    <t>SERVICIO LIMPIEZA EXTRA EL 19/12/19</t>
  </si>
  <si>
    <t xml:space="preserve">HORAS COMPLEMENTARIAS </t>
  </si>
  <si>
    <t>03,04,2020</t>
  </si>
  <si>
    <t xml:space="preserve">FECHA </t>
  </si>
  <si>
    <t>LIMPIEZA EXTRA</t>
  </si>
  <si>
    <t>HORAS MES</t>
  </si>
  <si>
    <t>HORAS COMPLEMENTARIAS</t>
  </si>
  <si>
    <t>ABRIL/2020</t>
  </si>
  <si>
    <t>MAYO/2020</t>
  </si>
  <si>
    <t>JUNIO/2020</t>
  </si>
  <si>
    <t>JULIO/2020</t>
  </si>
  <si>
    <t>AGOSTO/2020</t>
  </si>
  <si>
    <t>SEPTIEMBRE/2020</t>
  </si>
  <si>
    <t>OCTUBRE/20</t>
  </si>
  <si>
    <t>LIMPIEZA PUNTUAL</t>
  </si>
  <si>
    <t>FEBRERO/2021</t>
  </si>
  <si>
    <t>MARZO/2021</t>
  </si>
  <si>
    <t>ABRIL/2021</t>
  </si>
  <si>
    <t>MAYO/2021</t>
  </si>
  <si>
    <t>JUNIO/2021</t>
  </si>
  <si>
    <t>JULIO/2021</t>
  </si>
  <si>
    <t>SEPTIEMBRE/21</t>
  </si>
  <si>
    <t>RESIDENCIAL VEGA LUZ  1 Y 2</t>
  </si>
  <si>
    <t xml:space="preserve">ZONA COMUN </t>
  </si>
  <si>
    <t>GARAJE  VACIADO  DE PAPELERAS</t>
  </si>
  <si>
    <t>GARAJE QUINCENAL</t>
  </si>
  <si>
    <t>PAPELERAS Y RAMPAS Y MAS SIGNIFICATIVO EN SUELO DE GARAJE</t>
  </si>
  <si>
    <t>01,10,2021</t>
  </si>
  <si>
    <t>OCTUBRE/2021</t>
  </si>
  <si>
    <r>
      <rPr>
        <b/>
        <sz val="5"/>
        <color theme="1"/>
        <rFont val="Calibri"/>
        <family val="2"/>
        <scheme val="minor"/>
      </rPr>
      <t>EDFS. LAS ROBINIAS, 18 Y 24</t>
    </r>
    <r>
      <rPr>
        <sz val="5"/>
        <color theme="1"/>
        <rFont val="Calibri"/>
        <family val="2"/>
        <scheme val="minor"/>
      </rPr>
      <t>; BARRIDO SUELO ESQUINA SALIDA VEHICULOS DE GARAJE Y TROZO DE PORTALES A CALLE ; GARAJE BARRIDO DE LO MAS SIGNIFICATIVO, BARRIDO DE RAMPA INTERIOR Y EXTERIOR, RETIRADA Y REPOSICIÓN DE BOLSAS EN PAPELERAS</t>
    </r>
  </si>
  <si>
    <t>RESIDENCIAL VEGA LUZ 1Y 2</t>
  </si>
  <si>
    <t>BAÑOS</t>
  </si>
  <si>
    <t>01,11,2021</t>
  </si>
  <si>
    <t>NOVIEMBRE,21</t>
  </si>
  <si>
    <t>DICIEMBRE/2021</t>
  </si>
  <si>
    <t>ENERO/2022</t>
  </si>
  <si>
    <t>FEBRERO/2022</t>
  </si>
  <si>
    <t>MARZO/22</t>
  </si>
  <si>
    <t>18,04,2022</t>
  </si>
  <si>
    <t xml:space="preserve">SE LE QUITA DIMENSUR I Y LO COGE GALYNA </t>
  </si>
  <si>
    <t>ABRIL/22</t>
  </si>
  <si>
    <t>MAYO/22</t>
  </si>
  <si>
    <t>JUNIO/22</t>
  </si>
  <si>
    <t>JULIO/22</t>
  </si>
  <si>
    <t>Septiembre/2022</t>
  </si>
  <si>
    <t>julio + agosto , septiembre y parte de junio se amplian los servisos de baños en vega luz. Se le abona como incentivo</t>
  </si>
  <si>
    <t>Octubre/2022</t>
  </si>
  <si>
    <t xml:space="preserve">Cobre baja de Olga Roman en los Dimensur </t>
  </si>
  <si>
    <t>DIMENSUR II PORTAL II</t>
  </si>
  <si>
    <t>Los servicios del MIERCOLES pasan al jueves  Y los del  viernes pasan al sabado para que no supere su jornada .,</t>
  </si>
  <si>
    <t xml:space="preserve">Deja de cubrir la baja de Olga Roman </t>
  </si>
  <si>
    <t>Noviembre/22</t>
  </si>
  <si>
    <t>DICIEMBRE/22</t>
  </si>
  <si>
    <t xml:space="preserve">COMPLETOS + BARRIDO FREGADO DE EXTERIORES ESCALERAS Y PELDAÑOS DE SUELO ROJO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</si>
</sst>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name val="Arial"/>
      <family val="2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2" fontId="1" fillId="0" borderId="3" xfId="0" applyNumberFormat="1" applyFont="1" applyBorder="1"/>
    <xf numFmtId="0" fontId="1" fillId="0" borderId="0" xfId="0" applyFont="1" applyAlignment="1">
      <alignment horizontal="center"/>
    </xf>
    <xf numFmtId="2" fontId="1" fillId="0" borderId="2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2" fontId="0" fillId="0" borderId="3" xfId="0" applyNumberFormat="1" applyBorder="1"/>
    <xf numFmtId="0" fontId="1" fillId="0" borderId="0" xfId="0" applyFont="1" applyFill="1" applyBorder="1"/>
    <xf numFmtId="2" fontId="4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0" fontId="2" fillId="0" borderId="0" xfId="0" applyFont="1" applyBorder="1"/>
    <xf numFmtId="0" fontId="5" fillId="0" borderId="0" xfId="0" applyFont="1" applyFill="1" applyBorder="1"/>
    <xf numFmtId="0" fontId="1" fillId="0" borderId="2" xfId="0" applyFont="1" applyBorder="1"/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0" xfId="0" applyFont="1" applyFill="1"/>
    <xf numFmtId="0" fontId="1" fillId="0" borderId="2" xfId="0" applyFont="1" applyBorder="1" applyAlignment="1"/>
    <xf numFmtId="0" fontId="1" fillId="0" borderId="3" xfId="0" applyFont="1" applyBorder="1" applyAlignment="1"/>
    <xf numFmtId="0" fontId="1" fillId="2" borderId="3" xfId="0" applyFont="1" applyFill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2" borderId="7" xfId="0" applyFont="1" applyFill="1" applyBorder="1"/>
    <xf numFmtId="0" fontId="0" fillId="0" borderId="7" xfId="0" applyBorder="1"/>
    <xf numFmtId="0" fontId="1" fillId="2" borderId="0" xfId="0" applyFont="1" applyFill="1" applyBorder="1"/>
    <xf numFmtId="0" fontId="1" fillId="0" borderId="8" xfId="0" applyFont="1" applyBorder="1" applyAlignment="1">
      <alignment horizontal="center" wrapText="1"/>
    </xf>
    <xf numFmtId="0" fontId="1" fillId="0" borderId="0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/>
    <xf numFmtId="0" fontId="2" fillId="0" borderId="1" xfId="0" applyFont="1" applyBorder="1"/>
    <xf numFmtId="0" fontId="1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/>
    <xf numFmtId="0" fontId="7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/>
    <xf numFmtId="0" fontId="1" fillId="2" borderId="9" xfId="0" applyFont="1" applyFill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  <xf numFmtId="14" fontId="1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2" xfId="0" applyBorder="1" applyAlignment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0" xfId="0" applyFont="1" applyBorder="1"/>
    <xf numFmtId="0" fontId="2" fillId="0" borderId="7" xfId="0" applyFont="1" applyBorder="1" applyAlignment="1"/>
    <xf numFmtId="0" fontId="7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/>
    <xf numFmtId="0" fontId="2" fillId="0" borderId="3" xfId="0" applyFont="1" applyBorder="1" applyAlignment="1">
      <alignment wrapText="1"/>
    </xf>
    <xf numFmtId="0" fontId="2" fillId="0" borderId="3" xfId="0" applyFont="1" applyBorder="1" applyAlignment="1"/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8" xfId="0" applyBorder="1"/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/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0" fontId="1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4" fontId="0" fillId="0" borderId="11" xfId="0" applyNumberFormat="1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2" xfId="0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13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0" fillId="3" borderId="1" xfId="0" applyFill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Fill="1" applyBorder="1"/>
    <xf numFmtId="0" fontId="6" fillId="0" borderId="4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0" xfId="0" applyFill="1"/>
    <xf numFmtId="14" fontId="1" fillId="0" borderId="11" xfId="0" applyNumberFormat="1" applyFont="1" applyFill="1" applyBorder="1"/>
    <xf numFmtId="0" fontId="1" fillId="0" borderId="1" xfId="0" applyFont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1" fillId="0" borderId="4" xfId="0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1" fillId="0" borderId="7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7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8" fillId="0" borderId="3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25</xdr:row>
      <xdr:rowOff>152400</xdr:rowOff>
    </xdr:from>
    <xdr:to>
      <xdr:col>0</xdr:col>
      <xdr:colOff>390525</xdr:colOff>
      <xdr:row>28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66675" y="8124825"/>
          <a:ext cx="3238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26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8267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26</xdr:row>
      <xdr:rowOff>66675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2296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161163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4</xdr:row>
      <xdr:rowOff>45720</xdr:rowOff>
    </xdr:from>
    <xdr:to>
      <xdr:col>3</xdr:col>
      <xdr:colOff>184023</xdr:colOff>
      <xdr:row>4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122682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244983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5</xdr:row>
      <xdr:rowOff>45720</xdr:rowOff>
    </xdr:from>
    <xdr:to>
      <xdr:col>3</xdr:col>
      <xdr:colOff>267843</xdr:colOff>
      <xdr:row>5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91440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252603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4</xdr:row>
      <xdr:rowOff>45720</xdr:rowOff>
    </xdr:from>
    <xdr:to>
      <xdr:col>3</xdr:col>
      <xdr:colOff>275463</xdr:colOff>
      <xdr:row>4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91440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</xdr:row>
      <xdr:rowOff>152400</xdr:rowOff>
    </xdr:from>
    <xdr:to>
      <xdr:col>0</xdr:col>
      <xdr:colOff>390525</xdr:colOff>
      <xdr:row>34</xdr:row>
      <xdr:rowOff>9525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66675" y="7109460"/>
          <a:ext cx="323850" cy="40576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32</xdr:row>
      <xdr:rowOff>104775</xdr:rowOff>
    </xdr:from>
    <xdr:ext cx="1300353" cy="1524"/>
    <xdr:pic>
      <xdr:nvPicPr>
        <xdr:cNvPr id="16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00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32</xdr:row>
      <xdr:rowOff>66675</xdr:rowOff>
    </xdr:from>
    <xdr:ext cx="1009650" cy="266700"/>
    <xdr:pic>
      <xdr:nvPicPr>
        <xdr:cNvPr id="17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627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359283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36207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4</xdr:row>
      <xdr:rowOff>45720</xdr:rowOff>
    </xdr:from>
    <xdr:to>
      <xdr:col>3</xdr:col>
      <xdr:colOff>382143</xdr:colOff>
      <xdr:row>4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91440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229743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4</xdr:row>
      <xdr:rowOff>45720</xdr:rowOff>
    </xdr:from>
    <xdr:to>
      <xdr:col>3</xdr:col>
      <xdr:colOff>252603</xdr:colOff>
      <xdr:row>4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91440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435483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435483</xdr:colOff>
      <xdr:row>5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6764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161163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226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67640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161163</xdr:colOff>
      <xdr:row>5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226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549783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226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549783</xdr:colOff>
      <xdr:row>5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226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290703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226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290703</xdr:colOff>
      <xdr:row>5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4226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220218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4</xdr:row>
      <xdr:rowOff>45720</xdr:rowOff>
    </xdr:from>
    <xdr:to>
      <xdr:col>3</xdr:col>
      <xdr:colOff>243078</xdr:colOff>
      <xdr:row>4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91440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152400</xdr:rowOff>
    </xdr:from>
    <xdr:to>
      <xdr:col>0</xdr:col>
      <xdr:colOff>390525</xdr:colOff>
      <xdr:row>32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66675" y="6457950"/>
          <a:ext cx="3238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30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6076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30</xdr:row>
      <xdr:rowOff>66675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0388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152400</xdr:rowOff>
    </xdr:from>
    <xdr:to>
      <xdr:col>0</xdr:col>
      <xdr:colOff>390525</xdr:colOff>
      <xdr:row>24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66675" y="5934075"/>
          <a:ext cx="3143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22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7029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22</xdr:row>
      <xdr:rowOff>66675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9913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115443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244983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206883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130683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244983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283083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2</xdr:col>
      <xdr:colOff>542163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69723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372618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4035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4</xdr:row>
      <xdr:rowOff>45720</xdr:rowOff>
    </xdr:from>
    <xdr:to>
      <xdr:col>3</xdr:col>
      <xdr:colOff>395478</xdr:colOff>
      <xdr:row>4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914400"/>
          <a:ext cx="134035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100203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176403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7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240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347853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7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240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166878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7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240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52578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239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6001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38493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157353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8478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152400</xdr:rowOff>
    </xdr:from>
    <xdr:to>
      <xdr:col>0</xdr:col>
      <xdr:colOff>390525</xdr:colOff>
      <xdr:row>7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66675" y="883920"/>
          <a:ext cx="323850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5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7029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</xdr:row>
      <xdr:rowOff>66675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9913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25</xdr:row>
      <xdr:rowOff>152400</xdr:rowOff>
    </xdr:from>
    <xdr:to>
      <xdr:col>0</xdr:col>
      <xdr:colOff>390525</xdr:colOff>
      <xdr:row>28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66675" y="6886575"/>
          <a:ext cx="3238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26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7658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26</xdr:row>
      <xdr:rowOff>66675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5327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123825</xdr:rowOff>
    </xdr:from>
    <xdr:to>
      <xdr:col>0</xdr:col>
      <xdr:colOff>542925</xdr:colOff>
      <xdr:row>22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95250" y="5320665"/>
          <a:ext cx="35623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20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543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21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294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21</xdr:row>
      <xdr:rowOff>123825</xdr:rowOff>
    </xdr:from>
    <xdr:to>
      <xdr:col>0</xdr:col>
      <xdr:colOff>542925</xdr:colOff>
      <xdr:row>23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95250" y="64674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21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829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009650" cy="266700"/>
    <xdr:pic>
      <xdr:nvPicPr>
        <xdr:cNvPr id="11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9151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25</xdr:row>
      <xdr:rowOff>152400</xdr:rowOff>
    </xdr:from>
    <xdr:to>
      <xdr:col>0</xdr:col>
      <xdr:colOff>390525</xdr:colOff>
      <xdr:row>28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66675" y="8124825"/>
          <a:ext cx="3238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26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370" y="988885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26</xdr:row>
      <xdr:rowOff>66675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985075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5443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GrpSpPr>
          <a:grpSpLocks/>
        </xdr:cNvGrpSpPr>
      </xdr:nvGrpSpPr>
      <xdr:grpSpPr bwMode="auto">
        <a:xfrm>
          <a:off x="38100" y="1209675"/>
          <a:ext cx="729343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6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7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8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9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A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19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716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5443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GrpSpPr>
          <a:grpSpLocks/>
        </xdr:cNvGrpSpPr>
      </xdr:nvGrpSpPr>
      <xdr:grpSpPr bwMode="auto">
        <a:xfrm>
          <a:off x="38100" y="1209675"/>
          <a:ext cx="729343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6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7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8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9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A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19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716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5443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GrpSpPr>
          <a:grpSpLocks/>
        </xdr:cNvGrpSpPr>
      </xdr:nvGrpSpPr>
      <xdr:grpSpPr bwMode="auto">
        <a:xfrm>
          <a:off x="38100" y="1209675"/>
          <a:ext cx="729343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6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7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8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9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A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47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00037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1</xdr:col>
      <xdr:colOff>5443</xdr:colOff>
      <xdr:row>10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GrpSpPr>
          <a:grpSpLocks/>
        </xdr:cNvGrpSpPr>
      </xdr:nvGrpSpPr>
      <xdr:grpSpPr bwMode="auto">
        <a:xfrm>
          <a:off x="38100" y="2838450"/>
          <a:ext cx="453118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6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7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8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9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A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8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809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96227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5341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72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447674</xdr:colOff>
      <xdr:row>19</xdr:row>
      <xdr:rowOff>28574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66770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57721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19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17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57721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51339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38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15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39909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38290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495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15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36480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34861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81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13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43338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33432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505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13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36575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35</xdr:row>
      <xdr:rowOff>152400</xdr:rowOff>
    </xdr:from>
    <xdr:to>
      <xdr:col>0</xdr:col>
      <xdr:colOff>390525</xdr:colOff>
      <xdr:row>38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66675" y="9753600"/>
          <a:ext cx="323850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36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6276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36</xdr:row>
      <xdr:rowOff>66675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23887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733675"/>
          <a:ext cx="3714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8289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11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9813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952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371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9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241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9716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371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9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241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81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21335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GrpSpPr>
          <a:grpSpLocks/>
        </xdr:cNvGrpSpPr>
      </xdr:nvGrpSpPr>
      <xdr:grpSpPr bwMode="auto">
        <a:xfrm>
          <a:off x="38100" y="253365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9</xdr:row>
      <xdr:rowOff>95249</xdr:rowOff>
    </xdr:from>
    <xdr:ext cx="1009650" cy="333375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428749"/>
          <a:ext cx="1009650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10</xdr:row>
      <xdr:rowOff>0</xdr:rowOff>
    </xdr:from>
    <xdr:to>
      <xdr:col>0</xdr:col>
      <xdr:colOff>606879</xdr:colOff>
      <xdr:row>12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905000"/>
          <a:ext cx="606879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11</xdr:row>
      <xdr:rowOff>0</xdr:rowOff>
    </xdr:from>
    <xdr:to>
      <xdr:col>3</xdr:col>
      <xdr:colOff>83875</xdr:colOff>
      <xdr:row>12</xdr:row>
      <xdr:rowOff>57151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955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357378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4035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4</xdr:row>
      <xdr:rowOff>45720</xdr:rowOff>
    </xdr:from>
    <xdr:to>
      <xdr:col>3</xdr:col>
      <xdr:colOff>380238</xdr:colOff>
      <xdr:row>4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914400"/>
          <a:ext cx="134035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25</xdr:row>
      <xdr:rowOff>152400</xdr:rowOff>
    </xdr:from>
    <xdr:to>
      <xdr:col>0</xdr:col>
      <xdr:colOff>390525</xdr:colOff>
      <xdr:row>28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66675" y="5913120"/>
          <a:ext cx="323850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2</xdr:col>
      <xdr:colOff>209550</xdr:colOff>
      <xdr:row>26</xdr:row>
      <xdr:rowOff>104775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7429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26</xdr:row>
      <xdr:rowOff>66675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3914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418338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3450"/>
          <a:ext cx="131368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4096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4</xdr:row>
      <xdr:rowOff>45720</xdr:rowOff>
    </xdr:from>
    <xdr:to>
      <xdr:col>3</xdr:col>
      <xdr:colOff>441198</xdr:colOff>
      <xdr:row>4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941070"/>
          <a:ext cx="131368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4096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313563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0678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22860</xdr:colOff>
      <xdr:row>4</xdr:row>
      <xdr:rowOff>45720</xdr:rowOff>
    </xdr:from>
    <xdr:to>
      <xdr:col>3</xdr:col>
      <xdr:colOff>336423</xdr:colOff>
      <xdr:row>4</xdr:row>
      <xdr:rowOff>47244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914400"/>
          <a:ext cx="134988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1" workbookViewId="0">
      <selection activeCell="Q22" sqref="Q22"/>
    </sheetView>
  </sheetViews>
  <sheetFormatPr baseColWidth="10" defaultRowHeight="15" x14ac:dyDescent="0.25"/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15</v>
      </c>
      <c r="B2" s="4" t="s">
        <v>1</v>
      </c>
      <c r="C2" s="4" t="s">
        <v>16</v>
      </c>
      <c r="D2" s="4" t="s">
        <v>2</v>
      </c>
      <c r="E2" s="4" t="s">
        <v>17</v>
      </c>
      <c r="F2" s="6" t="s">
        <v>18</v>
      </c>
      <c r="G2" s="4" t="s">
        <v>17</v>
      </c>
      <c r="H2" s="4" t="s">
        <v>19</v>
      </c>
      <c r="I2" s="4" t="s">
        <v>17</v>
      </c>
      <c r="J2" s="4" t="s">
        <v>20</v>
      </c>
      <c r="K2" s="4" t="s">
        <v>17</v>
      </c>
      <c r="L2" s="4" t="s">
        <v>21</v>
      </c>
      <c r="M2" s="4" t="s">
        <v>17</v>
      </c>
      <c r="N2" s="4" t="s">
        <v>6</v>
      </c>
    </row>
    <row r="3" spans="1:14" ht="23.25" x14ac:dyDescent="0.25">
      <c r="A3" s="185"/>
      <c r="B3" s="186" t="s">
        <v>113</v>
      </c>
      <c r="C3" s="232"/>
      <c r="D3" s="185"/>
      <c r="E3" s="232"/>
      <c r="F3" s="186" t="s">
        <v>113</v>
      </c>
      <c r="G3" s="232"/>
      <c r="H3" s="185"/>
      <c r="I3" s="232"/>
      <c r="J3" s="186" t="s">
        <v>113</v>
      </c>
      <c r="K3" s="232"/>
      <c r="L3" s="185"/>
      <c r="M3" s="232"/>
      <c r="N3" s="232"/>
    </row>
    <row r="4" spans="1:14" x14ac:dyDescent="0.25">
      <c r="A4" s="187">
        <v>20.350000000000001</v>
      </c>
      <c r="B4" s="187" t="s">
        <v>60</v>
      </c>
      <c r="C4" s="233">
        <v>0.75</v>
      </c>
      <c r="D4" s="187"/>
      <c r="E4" s="233"/>
      <c r="F4" s="188" t="s">
        <v>61</v>
      </c>
      <c r="G4" s="233">
        <v>3.2</v>
      </c>
      <c r="H4" s="187"/>
      <c r="I4" s="233"/>
      <c r="J4" s="189" t="s">
        <v>60</v>
      </c>
      <c r="K4" s="233">
        <v>0.75</v>
      </c>
      <c r="L4" s="187"/>
      <c r="M4" s="233"/>
      <c r="N4" s="233">
        <f>M4+K4+I4+G4+E4+C4</f>
        <v>4.7</v>
      </c>
    </row>
    <row r="5" spans="1:14" ht="23.25" x14ac:dyDescent="0.25">
      <c r="A5" s="185"/>
      <c r="B5" s="185"/>
      <c r="C5" s="232"/>
      <c r="D5" s="185"/>
      <c r="E5" s="232"/>
      <c r="F5" s="186"/>
      <c r="G5" s="232"/>
      <c r="H5" s="185"/>
      <c r="I5" s="232"/>
      <c r="J5" s="186" t="s">
        <v>113</v>
      </c>
      <c r="K5" s="232"/>
      <c r="L5" s="185"/>
      <c r="M5" s="232"/>
      <c r="N5" s="232"/>
    </row>
    <row r="6" spans="1:14" x14ac:dyDescent="0.25">
      <c r="A6" s="187">
        <v>3.24</v>
      </c>
      <c r="B6" s="187"/>
      <c r="C6" s="233"/>
      <c r="D6" s="187"/>
      <c r="E6" s="233"/>
      <c r="F6" s="188"/>
      <c r="G6" s="233"/>
      <c r="H6" s="187"/>
      <c r="I6" s="233"/>
      <c r="J6" s="188" t="s">
        <v>114</v>
      </c>
      <c r="K6" s="233">
        <v>0.75</v>
      </c>
      <c r="L6" s="187"/>
      <c r="M6" s="233"/>
      <c r="N6" s="233">
        <f>M6+K6+I6+G6+E6+C6</f>
        <v>0.75</v>
      </c>
    </row>
    <row r="7" spans="1:14" ht="23.25" x14ac:dyDescent="0.25">
      <c r="A7" s="190"/>
      <c r="B7" s="190"/>
      <c r="C7" s="234"/>
      <c r="D7" s="190"/>
      <c r="E7" s="234"/>
      <c r="F7" s="191"/>
      <c r="G7" s="234"/>
      <c r="H7" s="190"/>
      <c r="I7" s="234"/>
      <c r="J7" s="191" t="s">
        <v>113</v>
      </c>
      <c r="K7" s="234"/>
      <c r="L7" s="190"/>
      <c r="M7" s="234"/>
      <c r="N7" s="234"/>
    </row>
    <row r="8" spans="1:14" ht="18" x14ac:dyDescent="0.25">
      <c r="A8" s="190">
        <v>1.08</v>
      </c>
      <c r="B8" s="190"/>
      <c r="C8" s="234"/>
      <c r="D8" s="190"/>
      <c r="E8" s="234"/>
      <c r="F8" s="192"/>
      <c r="G8" s="234"/>
      <c r="H8" s="190"/>
      <c r="I8" s="234"/>
      <c r="J8" s="192" t="s">
        <v>115</v>
      </c>
      <c r="K8" s="234">
        <v>0.25</v>
      </c>
      <c r="L8" s="190"/>
      <c r="M8" s="234"/>
      <c r="N8" s="233">
        <f>M8+K8+I8+G8+E8+C8</f>
        <v>0.25</v>
      </c>
    </row>
    <row r="9" spans="1:14" x14ac:dyDescent="0.25">
      <c r="A9" s="185"/>
      <c r="B9" s="185"/>
      <c r="C9" s="232"/>
      <c r="D9" s="185"/>
      <c r="E9" s="232"/>
      <c r="F9" s="185"/>
      <c r="G9" s="232"/>
      <c r="H9" s="185"/>
      <c r="I9" s="232"/>
      <c r="J9" s="185" t="s">
        <v>116</v>
      </c>
      <c r="K9" s="232"/>
      <c r="L9" s="185"/>
      <c r="M9" s="232"/>
      <c r="N9" s="232"/>
    </row>
    <row r="10" spans="1:14" ht="34.5" x14ac:dyDescent="0.25">
      <c r="A10" s="187">
        <v>1</v>
      </c>
      <c r="B10" s="187"/>
      <c r="C10" s="233"/>
      <c r="D10" s="187"/>
      <c r="E10" s="233"/>
      <c r="F10" s="193"/>
      <c r="G10" s="233"/>
      <c r="H10" s="187"/>
      <c r="I10" s="233"/>
      <c r="J10" s="193" t="s">
        <v>117</v>
      </c>
      <c r="K10" s="233">
        <v>0.23</v>
      </c>
      <c r="L10" s="187"/>
      <c r="M10" s="233"/>
      <c r="N10" s="233">
        <f>M10+K10+I10+G10+E10+C10</f>
        <v>0.23</v>
      </c>
    </row>
    <row r="11" spans="1:14" ht="19.5" x14ac:dyDescent="0.25">
      <c r="A11" s="190"/>
      <c r="B11" s="190"/>
      <c r="C11" s="234"/>
      <c r="D11" s="190"/>
      <c r="E11" s="239"/>
      <c r="F11" s="192"/>
      <c r="G11" s="234"/>
      <c r="H11" s="190"/>
      <c r="I11" s="234"/>
      <c r="J11" s="199" t="s">
        <v>121</v>
      </c>
      <c r="K11" s="239"/>
      <c r="L11" s="190"/>
      <c r="M11" s="234"/>
      <c r="N11" s="234"/>
    </row>
    <row r="12" spans="1:14" x14ac:dyDescent="0.25">
      <c r="A12" s="190">
        <v>1.08</v>
      </c>
      <c r="B12" s="190"/>
      <c r="C12" s="234"/>
      <c r="D12" s="190"/>
      <c r="E12" s="239"/>
      <c r="F12" s="192"/>
      <c r="G12" s="234"/>
      <c r="H12" s="190"/>
      <c r="I12" s="234"/>
      <c r="J12" s="201" t="s">
        <v>122</v>
      </c>
      <c r="K12" s="239">
        <v>0.25</v>
      </c>
      <c r="L12" s="190"/>
      <c r="M12" s="234"/>
      <c r="N12" s="233">
        <f>M12+K12+I12+G12+E12+C12</f>
        <v>0.25</v>
      </c>
    </row>
    <row r="13" spans="1:14" ht="24.75" x14ac:dyDescent="0.25">
      <c r="A13" s="33"/>
      <c r="B13" s="258"/>
      <c r="C13" s="235"/>
      <c r="D13" s="46" t="s">
        <v>32</v>
      </c>
      <c r="E13" s="240"/>
      <c r="F13" s="258"/>
      <c r="G13" s="244"/>
      <c r="H13" s="258"/>
      <c r="I13" s="244"/>
      <c r="J13" s="258" t="s">
        <v>32</v>
      </c>
      <c r="K13" s="240"/>
      <c r="L13" s="258"/>
      <c r="M13" s="235"/>
      <c r="N13" s="244"/>
    </row>
    <row r="14" spans="1:14" x14ac:dyDescent="0.25">
      <c r="A14" s="21">
        <v>6.09</v>
      </c>
      <c r="B14" s="259"/>
      <c r="C14" s="169"/>
      <c r="D14" s="259" t="s">
        <v>26</v>
      </c>
      <c r="E14" s="241">
        <v>0.41</v>
      </c>
      <c r="F14" s="259"/>
      <c r="G14" s="148"/>
      <c r="H14" s="259"/>
      <c r="I14" s="148"/>
      <c r="J14" s="259" t="s">
        <v>23</v>
      </c>
      <c r="K14" s="241">
        <v>1</v>
      </c>
      <c r="L14" s="259"/>
      <c r="M14" s="169"/>
      <c r="N14" s="148">
        <f>C14+E14+G14+I14+K14+M14</f>
        <v>1.41</v>
      </c>
    </row>
    <row r="15" spans="1:14" ht="23.25" x14ac:dyDescent="0.25">
      <c r="A15" s="65"/>
      <c r="B15" s="66" t="s">
        <v>40</v>
      </c>
      <c r="C15" s="149"/>
      <c r="D15" s="66" t="s">
        <v>40</v>
      </c>
      <c r="E15" s="149"/>
      <c r="F15" s="66" t="s">
        <v>40</v>
      </c>
      <c r="G15" s="149"/>
      <c r="H15" s="66" t="s">
        <v>40</v>
      </c>
      <c r="I15" s="149"/>
      <c r="J15" s="67" t="s">
        <v>40</v>
      </c>
      <c r="K15" s="149"/>
      <c r="L15" s="66" t="s">
        <v>40</v>
      </c>
      <c r="M15" s="149"/>
      <c r="N15" s="149"/>
    </row>
    <row r="16" spans="1:14" ht="49.5" x14ac:dyDescent="0.25">
      <c r="A16" s="22">
        <v>23.73</v>
      </c>
      <c r="B16" s="141" t="s">
        <v>42</v>
      </c>
      <c r="C16" s="224">
        <v>0.47</v>
      </c>
      <c r="D16" s="141" t="s">
        <v>42</v>
      </c>
      <c r="E16" s="223">
        <v>0.47</v>
      </c>
      <c r="F16" s="141" t="s">
        <v>42</v>
      </c>
      <c r="G16" s="245">
        <v>0.47</v>
      </c>
      <c r="H16" s="141" t="s">
        <v>144</v>
      </c>
      <c r="I16" s="223">
        <v>3.13</v>
      </c>
      <c r="J16" s="141" t="s">
        <v>42</v>
      </c>
      <c r="K16" s="246">
        <v>0.47</v>
      </c>
      <c r="L16" s="141" t="s">
        <v>42</v>
      </c>
      <c r="M16" s="249">
        <v>0.47</v>
      </c>
      <c r="N16" s="251">
        <f>C16+E16+G16+I16+K16+M16</f>
        <v>5.4799999999999995</v>
      </c>
    </row>
    <row r="17" spans="1:14" ht="22.5" x14ac:dyDescent="0.25">
      <c r="A17" s="82">
        <v>1.43</v>
      </c>
      <c r="B17" s="79"/>
      <c r="C17" s="146"/>
      <c r="D17" s="79"/>
      <c r="E17" s="242"/>
      <c r="F17" s="45"/>
      <c r="G17" s="146"/>
      <c r="H17" s="79"/>
      <c r="I17" s="242"/>
      <c r="J17" s="79" t="s">
        <v>68</v>
      </c>
      <c r="K17" s="227">
        <v>0.33</v>
      </c>
      <c r="L17" s="79"/>
      <c r="M17" s="250"/>
      <c r="N17" s="252">
        <f>C17+E17+G17+I17+K17+M17</f>
        <v>0.33</v>
      </c>
    </row>
    <row r="18" spans="1:14" ht="22.5" x14ac:dyDescent="0.25">
      <c r="A18" s="65"/>
      <c r="B18" s="79" t="s">
        <v>52</v>
      </c>
      <c r="C18" s="146"/>
      <c r="D18" s="79"/>
      <c r="E18" s="146"/>
      <c r="F18" s="45"/>
      <c r="G18" s="146"/>
      <c r="H18" s="79"/>
      <c r="I18" s="146"/>
      <c r="J18" s="79"/>
      <c r="K18" s="146"/>
      <c r="L18" s="79"/>
      <c r="M18" s="146"/>
      <c r="N18" s="149"/>
    </row>
    <row r="19" spans="1:14" x14ac:dyDescent="0.25">
      <c r="A19" s="22">
        <v>17.32</v>
      </c>
      <c r="B19" s="68" t="s">
        <v>67</v>
      </c>
      <c r="C19" s="229">
        <v>4</v>
      </c>
      <c r="D19" s="68"/>
      <c r="E19" s="229"/>
      <c r="F19" s="68"/>
      <c r="G19" s="229"/>
      <c r="H19" s="68"/>
      <c r="I19" s="229"/>
      <c r="J19" s="68"/>
      <c r="K19" s="229"/>
      <c r="L19" s="68"/>
      <c r="M19" s="229"/>
      <c r="N19" s="148">
        <f>C19+E19+G19+I19+K19+M19</f>
        <v>4</v>
      </c>
    </row>
    <row r="20" spans="1:14" ht="132" x14ac:dyDescent="0.25">
      <c r="A20" s="33"/>
      <c r="B20" s="142" t="s">
        <v>120</v>
      </c>
      <c r="C20" s="236"/>
      <c r="D20" s="142" t="s">
        <v>56</v>
      </c>
      <c r="E20" s="236"/>
      <c r="F20" s="142" t="s">
        <v>57</v>
      </c>
      <c r="G20" s="236"/>
      <c r="H20" s="142" t="s">
        <v>58</v>
      </c>
      <c r="I20" s="236"/>
      <c r="J20" s="142" t="s">
        <v>59</v>
      </c>
      <c r="K20" s="247"/>
      <c r="L20" s="46"/>
      <c r="M20" s="247"/>
      <c r="N20" s="247"/>
    </row>
    <row r="21" spans="1:14" x14ac:dyDescent="0.25">
      <c r="A21" s="21">
        <v>28.79</v>
      </c>
      <c r="B21" s="87" t="s">
        <v>60</v>
      </c>
      <c r="C21" s="237">
        <v>0.93</v>
      </c>
      <c r="D21" s="89" t="s">
        <v>61</v>
      </c>
      <c r="E21" s="169">
        <v>3.1</v>
      </c>
      <c r="F21" s="89" t="s">
        <v>62</v>
      </c>
      <c r="G21" s="237">
        <v>0.7</v>
      </c>
      <c r="H21" s="15" t="s">
        <v>62</v>
      </c>
      <c r="I21" s="148">
        <v>1.1599999999999999</v>
      </c>
      <c r="J21" s="89" t="s">
        <v>60</v>
      </c>
      <c r="K21" s="148">
        <v>0.76</v>
      </c>
      <c r="L21" s="259"/>
      <c r="M21" s="148"/>
      <c r="N21" s="253">
        <f>C21+E21+G21+I21+K21+M21</f>
        <v>6.65</v>
      </c>
    </row>
    <row r="22" spans="1:14" x14ac:dyDescent="0.25">
      <c r="A22" s="65"/>
      <c r="B22" s="81" t="s">
        <v>63</v>
      </c>
      <c r="C22" s="149"/>
      <c r="D22" s="67"/>
      <c r="E22" s="243"/>
      <c r="F22" s="67" t="s">
        <v>63</v>
      </c>
      <c r="G22" s="243"/>
      <c r="H22" s="81"/>
      <c r="I22" s="149"/>
      <c r="J22" s="67" t="s">
        <v>63</v>
      </c>
      <c r="K22" s="248"/>
      <c r="L22" s="67"/>
      <c r="M22" s="149"/>
      <c r="N22" s="149"/>
    </row>
    <row r="23" spans="1:14" x14ac:dyDescent="0.25">
      <c r="A23" s="82">
        <v>13.25</v>
      </c>
      <c r="B23" s="81" t="s">
        <v>46</v>
      </c>
      <c r="C23" s="225">
        <v>0.75</v>
      </c>
      <c r="D23" s="92"/>
      <c r="E23" s="230"/>
      <c r="F23" s="81" t="s">
        <v>46</v>
      </c>
      <c r="G23" s="230">
        <v>0.75</v>
      </c>
      <c r="H23" s="80"/>
      <c r="I23" s="225"/>
      <c r="J23" s="82" t="s">
        <v>23</v>
      </c>
      <c r="K23" s="225">
        <v>1.56</v>
      </c>
      <c r="L23" s="94"/>
      <c r="M23" s="225"/>
      <c r="N23" s="253">
        <f>C23+E23+G23+I23+K23+M23</f>
        <v>3.06</v>
      </c>
    </row>
    <row r="24" spans="1:14" ht="23.25" x14ac:dyDescent="0.25">
      <c r="A24" s="65"/>
      <c r="B24" s="67"/>
      <c r="C24" s="149"/>
      <c r="D24" s="67" t="s">
        <v>70</v>
      </c>
      <c r="E24" s="243"/>
      <c r="F24" s="67"/>
      <c r="G24" s="243"/>
      <c r="H24" s="67"/>
      <c r="I24" s="149"/>
      <c r="J24" s="67" t="s">
        <v>70</v>
      </c>
      <c r="K24" s="248"/>
      <c r="L24" s="67"/>
      <c r="M24" s="149"/>
      <c r="N24" s="149"/>
    </row>
    <row r="25" spans="1:14" ht="23.25" x14ac:dyDescent="0.25">
      <c r="A25" s="22">
        <v>8.08</v>
      </c>
      <c r="B25" s="122"/>
      <c r="C25" s="150"/>
      <c r="D25" s="122" t="s">
        <v>60</v>
      </c>
      <c r="E25" s="150">
        <v>0.6</v>
      </c>
      <c r="F25" s="122"/>
      <c r="G25" s="231"/>
      <c r="H25" s="122"/>
      <c r="I25" s="150"/>
      <c r="J25" s="122" t="s">
        <v>71</v>
      </c>
      <c r="K25" s="150">
        <v>1.26</v>
      </c>
      <c r="L25" s="126"/>
      <c r="M25" s="150"/>
      <c r="N25" s="148">
        <f>C25+E25+G25+I25+K25+M25</f>
        <v>1.8599999999999999</v>
      </c>
    </row>
    <row r="26" spans="1:14" x14ac:dyDescent="0.25">
      <c r="A26" s="56">
        <f>SUM(A3:A25)</f>
        <v>125.44000000000001</v>
      </c>
      <c r="B26" s="21" t="s">
        <v>6</v>
      </c>
      <c r="C26" s="238">
        <f>SUM(C3:C25)</f>
        <v>6.8999999999999995</v>
      </c>
      <c r="D26" s="195"/>
      <c r="E26" s="238">
        <f>SUM(E3:E25)</f>
        <v>4.58</v>
      </c>
      <c r="F26" s="50"/>
      <c r="G26" s="238">
        <f>SUM(G3:G25)</f>
        <v>5.12</v>
      </c>
      <c r="H26" s="194"/>
      <c r="I26" s="238">
        <f>SUM(I3:I25)</f>
        <v>4.29</v>
      </c>
      <c r="J26" s="194"/>
      <c r="K26" s="238">
        <f>SUM(K3:K25)</f>
        <v>7.6099999999999994</v>
      </c>
      <c r="L26" s="195"/>
      <c r="M26" s="238">
        <f>SUM(M3:M25)</f>
        <v>0.47</v>
      </c>
      <c r="N26" s="238">
        <f>SUM(N3:N25)</f>
        <v>28.969999999999995</v>
      </c>
    </row>
    <row r="27" spans="1:14" x14ac:dyDescent="0.25">
      <c r="A27" s="1"/>
      <c r="D27" s="1" t="s">
        <v>13</v>
      </c>
      <c r="G27" s="29">
        <v>44887</v>
      </c>
      <c r="I27" s="1" t="s">
        <v>9</v>
      </c>
      <c r="J27" s="26"/>
      <c r="K27" s="1"/>
      <c r="L27" s="1"/>
      <c r="M27" s="1"/>
      <c r="N27" s="1"/>
    </row>
    <row r="28" spans="1:14" x14ac:dyDescent="0.25">
      <c r="A28" s="1"/>
      <c r="D28" s="1" t="s">
        <v>10</v>
      </c>
      <c r="E28" s="1" t="s">
        <v>27</v>
      </c>
      <c r="F28" s="30"/>
      <c r="G28" s="1"/>
      <c r="I28" s="28"/>
      <c r="J28" s="27">
        <f>N26*4.33</f>
        <v>125.44009999999999</v>
      </c>
      <c r="L28" s="27"/>
      <c r="M28" s="27"/>
      <c r="N28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9.28515625" customWidth="1"/>
    <col min="3" max="3" width="8" customWidth="1"/>
    <col min="5" max="5" width="6.5703125" customWidth="1"/>
    <col min="7" max="7" width="7.140625" customWidth="1"/>
    <col min="9" max="9" width="7.140625" customWidth="1"/>
    <col min="11" max="11" width="6.7109375" customWidth="1"/>
    <col min="12" max="12" width="8.7109375" customWidth="1"/>
    <col min="13" max="13" width="7.2851562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217">
        <v>44721</v>
      </c>
      <c r="B4" s="213"/>
      <c r="C4" s="213"/>
      <c r="D4" s="213"/>
      <c r="E4" s="213"/>
      <c r="F4" s="214"/>
      <c r="G4" s="213"/>
      <c r="H4" s="219" t="s">
        <v>105</v>
      </c>
      <c r="I4" s="220">
        <v>2.73</v>
      </c>
      <c r="J4" s="213"/>
      <c r="K4" s="213"/>
      <c r="L4" s="214"/>
      <c r="M4" s="213"/>
      <c r="N4" s="215">
        <v>2.73</v>
      </c>
    </row>
    <row r="5" spans="1:14" ht="15.75" thickBot="1" x14ac:dyDescent="0.3">
      <c r="A5" s="158"/>
      <c r="B5" s="159"/>
      <c r="C5" s="160">
        <v>0</v>
      </c>
      <c r="D5" s="159"/>
      <c r="E5" s="161">
        <v>0</v>
      </c>
      <c r="F5" s="159"/>
      <c r="G5" s="170">
        <v>0</v>
      </c>
      <c r="H5" s="159"/>
      <c r="I5" s="161">
        <f>SUM(I4)</f>
        <v>2.73</v>
      </c>
      <c r="J5" s="159"/>
      <c r="K5" s="160">
        <v>0</v>
      </c>
      <c r="L5" s="159"/>
      <c r="M5" s="170">
        <v>0</v>
      </c>
      <c r="N5" s="159">
        <v>2.73</v>
      </c>
    </row>
    <row r="10" spans="1:14" x14ac:dyDescent="0.25">
      <c r="B10" s="2" t="s">
        <v>13</v>
      </c>
      <c r="E10" s="162"/>
      <c r="F10" s="163" t="s">
        <v>133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7.7109375" customWidth="1"/>
    <col min="3" max="3" width="8.42578125" customWidth="1"/>
    <col min="4" max="4" width="8.28515625" customWidth="1"/>
    <col min="5" max="5" width="5.42578125" customWidth="1"/>
    <col min="6" max="6" width="9.85546875" customWidth="1"/>
    <col min="7" max="7" width="6.140625" customWidth="1"/>
    <col min="9" max="9" width="5.85546875" customWidth="1"/>
    <col min="11" max="11" width="6.5703125" customWidth="1"/>
    <col min="12" max="12" width="9.140625" customWidth="1"/>
    <col min="13" max="13" width="6.4257812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s="216" customFormat="1" ht="24.75" x14ac:dyDescent="0.25">
      <c r="A4" s="217">
        <v>44695</v>
      </c>
      <c r="B4" s="213"/>
      <c r="C4" s="213"/>
      <c r="D4" s="213"/>
      <c r="E4" s="213"/>
      <c r="F4" s="214"/>
      <c r="G4" s="213"/>
      <c r="H4" s="213"/>
      <c r="I4" s="213"/>
      <c r="J4" s="213"/>
      <c r="K4" s="213"/>
      <c r="L4" s="214" t="s">
        <v>105</v>
      </c>
      <c r="M4" s="213">
        <v>1.73</v>
      </c>
      <c r="N4" s="215">
        <v>1.73</v>
      </c>
    </row>
    <row r="5" spans="1:14" ht="25.5" thickBot="1" x14ac:dyDescent="0.3">
      <c r="A5" s="217">
        <v>44702</v>
      </c>
      <c r="B5" s="89"/>
      <c r="C5" s="89"/>
      <c r="D5" s="89"/>
      <c r="E5" s="89"/>
      <c r="F5" s="212"/>
      <c r="G5" s="181"/>
      <c r="H5" s="89"/>
      <c r="I5" s="89"/>
      <c r="J5" s="89"/>
      <c r="K5" s="89"/>
      <c r="L5" s="212" t="s">
        <v>105</v>
      </c>
      <c r="M5" s="181">
        <v>1</v>
      </c>
      <c r="N5" s="218">
        <v>1</v>
      </c>
    </row>
    <row r="6" spans="1:14" ht="15.75" thickBot="1" x14ac:dyDescent="0.3">
      <c r="A6" s="158"/>
      <c r="B6" s="159"/>
      <c r="C6" s="160">
        <v>0</v>
      </c>
      <c r="D6" s="159"/>
      <c r="E6" s="161">
        <v>0</v>
      </c>
      <c r="F6" s="159"/>
      <c r="G6" s="170">
        <v>0</v>
      </c>
      <c r="H6" s="159"/>
      <c r="I6" s="161">
        <v>0</v>
      </c>
      <c r="J6" s="159"/>
      <c r="K6" s="160">
        <v>0</v>
      </c>
      <c r="L6" s="159"/>
      <c r="M6" s="170">
        <f>SUM(M5:M5)</f>
        <v>1</v>
      </c>
      <c r="N6" s="159">
        <v>2.73</v>
      </c>
    </row>
    <row r="11" spans="1:14" x14ac:dyDescent="0.25">
      <c r="B11" s="2" t="s">
        <v>13</v>
      </c>
      <c r="E11" s="162"/>
      <c r="F11" s="163" t="s">
        <v>132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9.140625" customWidth="1"/>
    <col min="3" max="3" width="6.85546875" customWidth="1"/>
    <col min="4" max="4" width="8.28515625" customWidth="1"/>
    <col min="5" max="5" width="7.5703125" customWidth="1"/>
    <col min="7" max="7" width="7.7109375" customWidth="1"/>
    <col min="9" max="9" width="7.7109375" customWidth="1"/>
    <col min="11" max="11" width="6.7109375" customWidth="1"/>
    <col min="12" max="12" width="7.5703125" customWidth="1"/>
    <col min="13" max="13" width="7.7109375" customWidth="1"/>
    <col min="14" max="14" width="8.2851562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155">
        <v>44672</v>
      </c>
      <c r="B4" s="89"/>
      <c r="C4" s="89"/>
      <c r="D4" s="89"/>
      <c r="E4" s="89"/>
      <c r="F4" s="211"/>
      <c r="G4" s="181"/>
      <c r="H4" s="89" t="s">
        <v>105</v>
      </c>
      <c r="I4" s="89">
        <v>2.73</v>
      </c>
      <c r="J4" s="89"/>
      <c r="K4" s="89"/>
      <c r="L4" s="211"/>
      <c r="M4" s="181"/>
      <c r="N4" s="182"/>
    </row>
    <row r="5" spans="1:14" ht="15.75" thickBot="1" x14ac:dyDescent="0.3">
      <c r="A5" s="158"/>
      <c r="B5" s="159"/>
      <c r="C5" s="160">
        <v>0</v>
      </c>
      <c r="D5" s="159"/>
      <c r="E5" s="161">
        <v>0</v>
      </c>
      <c r="F5" s="159"/>
      <c r="G5" s="170">
        <v>0</v>
      </c>
      <c r="H5" s="159"/>
      <c r="I5" s="161">
        <v>2.73</v>
      </c>
      <c r="J5" s="159"/>
      <c r="K5" s="160">
        <v>0</v>
      </c>
      <c r="L5" s="159"/>
      <c r="M5" s="170">
        <f>SUM(M4:M4)</f>
        <v>0</v>
      </c>
      <c r="N5" s="159">
        <v>2.73</v>
      </c>
    </row>
    <row r="10" spans="1:14" x14ac:dyDescent="0.25">
      <c r="B10" s="2" t="s">
        <v>13</v>
      </c>
      <c r="E10" s="162"/>
      <c r="F10" s="163" t="s">
        <v>131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6" workbookViewId="0">
      <selection sqref="A1:N35"/>
    </sheetView>
  </sheetViews>
  <sheetFormatPr baseColWidth="10" defaultRowHeight="15" x14ac:dyDescent="0.25"/>
  <cols>
    <col min="1" max="1" width="6" customWidth="1"/>
    <col min="2" max="2" width="21" customWidth="1"/>
    <col min="3" max="3" width="4.5703125" customWidth="1"/>
    <col min="4" max="4" width="17.140625" customWidth="1"/>
    <col min="5" max="5" width="4.5703125" customWidth="1"/>
    <col min="6" max="6" width="19.5703125" customWidth="1"/>
    <col min="7" max="7" width="4.42578125" customWidth="1"/>
    <col min="8" max="8" width="17" customWidth="1"/>
    <col min="9" max="9" width="4.28515625" customWidth="1"/>
    <col min="10" max="10" width="21.7109375" customWidth="1"/>
    <col min="11" max="11" width="4.7109375" customWidth="1"/>
    <col min="12" max="12" width="9.5703125" customWidth="1"/>
    <col min="13" max="13" width="4.42578125" customWidth="1"/>
    <col min="14" max="14" width="5.57031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15</v>
      </c>
      <c r="B2" s="4" t="s">
        <v>1</v>
      </c>
      <c r="C2" s="4" t="s">
        <v>16</v>
      </c>
      <c r="D2" s="4" t="s">
        <v>2</v>
      </c>
      <c r="E2" s="4" t="s">
        <v>17</v>
      </c>
      <c r="F2" s="6" t="s">
        <v>18</v>
      </c>
      <c r="G2" s="4" t="s">
        <v>17</v>
      </c>
      <c r="H2" s="4" t="s">
        <v>19</v>
      </c>
      <c r="I2" s="4" t="s">
        <v>17</v>
      </c>
      <c r="J2" s="4" t="s">
        <v>20</v>
      </c>
      <c r="K2" s="4" t="s">
        <v>17</v>
      </c>
      <c r="L2" s="4" t="s">
        <v>21</v>
      </c>
      <c r="M2" s="4" t="s">
        <v>17</v>
      </c>
      <c r="N2" s="4" t="s">
        <v>6</v>
      </c>
    </row>
    <row r="3" spans="1:14" ht="11.25" customHeight="1" x14ac:dyDescent="0.25">
      <c r="A3" s="185"/>
      <c r="B3" s="186" t="s">
        <v>113</v>
      </c>
      <c r="C3" s="185"/>
      <c r="D3" s="185"/>
      <c r="E3" s="185"/>
      <c r="F3" s="186" t="s">
        <v>113</v>
      </c>
      <c r="G3" s="185"/>
      <c r="H3" s="185"/>
      <c r="I3" s="185"/>
      <c r="J3" s="186" t="s">
        <v>113</v>
      </c>
      <c r="K3" s="185"/>
      <c r="L3" s="185"/>
      <c r="M3" s="185"/>
      <c r="N3" s="185"/>
    </row>
    <row r="4" spans="1:14" ht="10.5" customHeight="1" x14ac:dyDescent="0.25">
      <c r="A4" s="187">
        <v>20.350000000000001</v>
      </c>
      <c r="B4" s="187" t="s">
        <v>60</v>
      </c>
      <c r="C4" s="187">
        <v>0.75</v>
      </c>
      <c r="D4" s="187"/>
      <c r="E4" s="187"/>
      <c r="F4" s="188" t="s">
        <v>61</v>
      </c>
      <c r="G4" s="187">
        <v>3.2</v>
      </c>
      <c r="H4" s="187"/>
      <c r="I4" s="187"/>
      <c r="J4" s="189" t="s">
        <v>60</v>
      </c>
      <c r="K4" s="187">
        <v>0.75</v>
      </c>
      <c r="L4" s="187"/>
      <c r="M4" s="187"/>
      <c r="N4" s="187">
        <f>M4+K4+I4+G4+E4+C4</f>
        <v>4.7</v>
      </c>
    </row>
    <row r="5" spans="1:14" ht="14.25" customHeight="1" x14ac:dyDescent="0.25">
      <c r="A5" s="185"/>
      <c r="B5" s="185"/>
      <c r="C5" s="185"/>
      <c r="D5" s="185"/>
      <c r="E5" s="185"/>
      <c r="F5" s="186"/>
      <c r="G5" s="185"/>
      <c r="H5" s="185"/>
      <c r="I5" s="185"/>
      <c r="J5" s="186" t="s">
        <v>113</v>
      </c>
      <c r="K5" s="185"/>
      <c r="L5" s="185"/>
      <c r="M5" s="185"/>
      <c r="N5" s="185"/>
    </row>
    <row r="6" spans="1:14" x14ac:dyDescent="0.25">
      <c r="A6" s="187">
        <v>3.24</v>
      </c>
      <c r="B6" s="187"/>
      <c r="C6" s="187"/>
      <c r="D6" s="187"/>
      <c r="E6" s="187"/>
      <c r="F6" s="188"/>
      <c r="G6" s="187"/>
      <c r="H6" s="187"/>
      <c r="I6" s="187"/>
      <c r="J6" s="188" t="s">
        <v>114</v>
      </c>
      <c r="K6" s="187">
        <v>0.75</v>
      </c>
      <c r="L6" s="187"/>
      <c r="M6" s="187"/>
      <c r="N6" s="187">
        <f>M6+K6+I6+G6+E6+C6</f>
        <v>0.75</v>
      </c>
    </row>
    <row r="7" spans="1:14" ht="15" customHeight="1" x14ac:dyDescent="0.25">
      <c r="A7" s="190"/>
      <c r="B7" s="190"/>
      <c r="C7" s="190"/>
      <c r="D7" s="190"/>
      <c r="E7" s="190"/>
      <c r="F7" s="191"/>
      <c r="G7" s="190"/>
      <c r="H7" s="190"/>
      <c r="I7" s="190"/>
      <c r="J7" s="191" t="s">
        <v>113</v>
      </c>
      <c r="K7" s="190"/>
      <c r="L7" s="190"/>
      <c r="M7" s="190"/>
      <c r="N7" s="190"/>
    </row>
    <row r="8" spans="1:14" ht="12.75" customHeight="1" x14ac:dyDescent="0.25">
      <c r="A8" s="190">
        <v>1.08</v>
      </c>
      <c r="B8" s="190"/>
      <c r="C8" s="190"/>
      <c r="D8" s="190"/>
      <c r="E8" s="190"/>
      <c r="F8" s="192"/>
      <c r="G8" s="190"/>
      <c r="H8" s="190"/>
      <c r="I8" s="190"/>
      <c r="J8" s="192" t="s">
        <v>115</v>
      </c>
      <c r="K8" s="190">
        <v>0.25</v>
      </c>
      <c r="L8" s="190"/>
      <c r="M8" s="190"/>
      <c r="N8" s="187">
        <f>M8+K8+I8+G8+E8+C8</f>
        <v>0.25</v>
      </c>
    </row>
    <row r="9" spans="1:14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 t="s">
        <v>116</v>
      </c>
      <c r="K9" s="185"/>
      <c r="L9" s="185"/>
      <c r="M9" s="185"/>
      <c r="N9" s="185"/>
    </row>
    <row r="10" spans="1:14" ht="19.5" customHeight="1" x14ac:dyDescent="0.25">
      <c r="A10" s="187">
        <v>1</v>
      </c>
      <c r="B10" s="187"/>
      <c r="C10" s="187"/>
      <c r="D10" s="187"/>
      <c r="E10" s="187"/>
      <c r="F10" s="193"/>
      <c r="G10" s="187"/>
      <c r="H10" s="187"/>
      <c r="I10" s="187"/>
      <c r="J10" s="193" t="s">
        <v>117</v>
      </c>
      <c r="K10" s="187">
        <v>0.23</v>
      </c>
      <c r="L10" s="187"/>
      <c r="M10" s="187"/>
      <c r="N10" s="187">
        <f>M10+K10+I10+G10+E10+C10</f>
        <v>0.23</v>
      </c>
    </row>
    <row r="11" spans="1:14" ht="19.5" customHeight="1" x14ac:dyDescent="0.25">
      <c r="A11" s="190"/>
      <c r="B11" s="190"/>
      <c r="C11" s="190"/>
      <c r="D11" s="190"/>
      <c r="E11" s="198"/>
      <c r="F11" s="192"/>
      <c r="G11" s="190"/>
      <c r="H11" s="190"/>
      <c r="I11" s="190"/>
      <c r="J11" s="199" t="s">
        <v>121</v>
      </c>
      <c r="K11" s="198"/>
      <c r="L11" s="190"/>
      <c r="M11" s="190"/>
      <c r="N11" s="190"/>
    </row>
    <row r="12" spans="1:14" ht="10.5" customHeight="1" x14ac:dyDescent="0.25">
      <c r="A12" s="190">
        <v>1.08</v>
      </c>
      <c r="B12" s="190"/>
      <c r="C12" s="190"/>
      <c r="D12" s="190"/>
      <c r="E12" s="198"/>
      <c r="F12" s="192"/>
      <c r="G12" s="190"/>
      <c r="H12" s="190"/>
      <c r="I12" s="190"/>
      <c r="J12" s="201" t="s">
        <v>122</v>
      </c>
      <c r="K12" s="198">
        <v>0.25</v>
      </c>
      <c r="L12" s="190"/>
      <c r="M12" s="190"/>
      <c r="N12" s="187">
        <f>M12+K12+I12+G12+E12+C12</f>
        <v>0.25</v>
      </c>
    </row>
    <row r="13" spans="1:14" ht="11.25" customHeight="1" x14ac:dyDescent="0.25">
      <c r="A13" s="33"/>
      <c r="B13" s="196"/>
      <c r="C13" s="62"/>
      <c r="D13" s="46" t="s">
        <v>32</v>
      </c>
      <c r="E13" s="200"/>
      <c r="F13" s="196"/>
      <c r="G13" s="39"/>
      <c r="H13" s="196"/>
      <c r="I13" s="10"/>
      <c r="J13" s="196" t="s">
        <v>32</v>
      </c>
      <c r="K13" s="200"/>
      <c r="L13" s="196"/>
      <c r="M13" s="196"/>
      <c r="N13" s="10"/>
    </row>
    <row r="14" spans="1:14" x14ac:dyDescent="0.25">
      <c r="A14" s="21">
        <v>6.09</v>
      </c>
      <c r="B14" s="197"/>
      <c r="C14" s="24"/>
      <c r="D14" s="197" t="s">
        <v>26</v>
      </c>
      <c r="E14" s="57">
        <v>0.41</v>
      </c>
      <c r="F14" s="197"/>
      <c r="G14" s="40"/>
      <c r="H14" s="197"/>
      <c r="I14" s="15"/>
      <c r="J14" s="197" t="s">
        <v>23</v>
      </c>
      <c r="K14" s="57">
        <v>1</v>
      </c>
      <c r="L14" s="197"/>
      <c r="M14" s="197"/>
      <c r="N14" s="15">
        <f>C14+E14+G14+I14+K14+M14</f>
        <v>1.41</v>
      </c>
    </row>
    <row r="15" spans="1:14" ht="23.25" x14ac:dyDescent="0.25">
      <c r="A15" s="65"/>
      <c r="B15" s="66" t="s">
        <v>40</v>
      </c>
      <c r="C15" s="9"/>
      <c r="D15" s="66" t="s">
        <v>40</v>
      </c>
      <c r="E15" s="9"/>
      <c r="F15" s="66" t="s">
        <v>40</v>
      </c>
      <c r="G15" s="9"/>
      <c r="H15" s="66" t="s">
        <v>40</v>
      </c>
      <c r="I15" s="9"/>
      <c r="J15" s="67" t="s">
        <v>40</v>
      </c>
      <c r="K15" s="9"/>
      <c r="L15" s="66" t="s">
        <v>40</v>
      </c>
      <c r="M15" s="9"/>
      <c r="N15" s="9"/>
    </row>
    <row r="16" spans="1:14" ht="30" customHeight="1" x14ac:dyDescent="0.25">
      <c r="A16" s="22">
        <v>21</v>
      </c>
      <c r="B16" s="141" t="s">
        <v>42</v>
      </c>
      <c r="C16" s="135">
        <v>0.34</v>
      </c>
      <c r="D16" s="141" t="s">
        <v>42</v>
      </c>
      <c r="E16" s="136">
        <v>0.34</v>
      </c>
      <c r="F16" s="141" t="s">
        <v>43</v>
      </c>
      <c r="G16" s="133">
        <v>2.5</v>
      </c>
      <c r="H16" s="141" t="s">
        <v>41</v>
      </c>
      <c r="I16" s="136">
        <v>1</v>
      </c>
      <c r="J16" s="141" t="s">
        <v>42</v>
      </c>
      <c r="K16" s="134">
        <v>0.34</v>
      </c>
      <c r="L16" s="141" t="s">
        <v>42</v>
      </c>
      <c r="M16" s="144">
        <v>0.33</v>
      </c>
      <c r="N16" s="145">
        <f>C16+E16+G16+I16+K16+M16</f>
        <v>4.8499999999999996</v>
      </c>
    </row>
    <row r="17" spans="1:14" x14ac:dyDescent="0.25">
      <c r="A17" s="82">
        <v>1.43</v>
      </c>
      <c r="B17" s="79"/>
      <c r="C17" s="79"/>
      <c r="D17" s="79"/>
      <c r="E17" s="109"/>
      <c r="F17" s="45"/>
      <c r="G17" s="79"/>
      <c r="H17" s="79"/>
      <c r="I17" s="109"/>
      <c r="J17" s="79" t="s">
        <v>68</v>
      </c>
      <c r="K17" s="131">
        <v>0.33</v>
      </c>
      <c r="L17" s="79"/>
      <c r="M17" s="110"/>
      <c r="N17" s="153">
        <f>C17+E17+G17+I17+K17+M17</f>
        <v>0.33</v>
      </c>
    </row>
    <row r="18" spans="1:14" ht="11.25" customHeight="1" x14ac:dyDescent="0.25">
      <c r="A18" s="65"/>
      <c r="B18" s="79" t="s">
        <v>52</v>
      </c>
      <c r="C18" s="79"/>
      <c r="D18" s="79"/>
      <c r="E18" s="79"/>
      <c r="F18" s="45"/>
      <c r="G18" s="79"/>
      <c r="H18" s="79"/>
      <c r="I18" s="79"/>
      <c r="J18" s="79"/>
      <c r="K18" s="79"/>
      <c r="L18" s="79"/>
      <c r="M18" s="79"/>
      <c r="N18" s="9"/>
    </row>
    <row r="19" spans="1:14" x14ac:dyDescent="0.25">
      <c r="A19" s="22">
        <v>17.32</v>
      </c>
      <c r="B19" s="68" t="s">
        <v>67</v>
      </c>
      <c r="C19" s="68">
        <v>4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15">
        <f>C19+E19+G19+I19+K19+M19</f>
        <v>4</v>
      </c>
    </row>
    <row r="20" spans="1:14" ht="66" customHeight="1" x14ac:dyDescent="0.25">
      <c r="A20" s="33"/>
      <c r="B20" s="142" t="s">
        <v>120</v>
      </c>
      <c r="C20" s="143"/>
      <c r="D20" s="142" t="s">
        <v>56</v>
      </c>
      <c r="E20" s="143"/>
      <c r="F20" s="142" t="s">
        <v>57</v>
      </c>
      <c r="G20" s="143"/>
      <c r="H20" s="142" t="s">
        <v>58</v>
      </c>
      <c r="I20" s="143"/>
      <c r="J20" s="142" t="s">
        <v>59</v>
      </c>
      <c r="K20" s="46"/>
      <c r="L20" s="46"/>
      <c r="M20" s="46"/>
      <c r="N20" s="46"/>
    </row>
    <row r="21" spans="1:14" x14ac:dyDescent="0.25">
      <c r="A21" s="21">
        <v>28.79</v>
      </c>
      <c r="B21" s="87" t="s">
        <v>60</v>
      </c>
      <c r="C21" s="88">
        <v>0.93</v>
      </c>
      <c r="D21" s="89" t="s">
        <v>61</v>
      </c>
      <c r="E21" s="197">
        <v>3.1</v>
      </c>
      <c r="F21" s="89" t="s">
        <v>62</v>
      </c>
      <c r="G21" s="88">
        <v>0.7</v>
      </c>
      <c r="H21" s="15" t="s">
        <v>62</v>
      </c>
      <c r="I21" s="15">
        <v>1.1599999999999999</v>
      </c>
      <c r="J21" s="89" t="s">
        <v>60</v>
      </c>
      <c r="K21" s="15">
        <v>0.76</v>
      </c>
      <c r="L21" s="197"/>
      <c r="M21" s="15"/>
      <c r="N21" s="20">
        <f>C21+E21+G21+I21+K21+M21</f>
        <v>6.65</v>
      </c>
    </row>
    <row r="22" spans="1:14" x14ac:dyDescent="0.25">
      <c r="A22" s="65"/>
      <c r="B22" s="81" t="s">
        <v>63</v>
      </c>
      <c r="C22" s="65"/>
      <c r="D22" s="67"/>
      <c r="E22" s="67"/>
      <c r="F22" s="67" t="s">
        <v>63</v>
      </c>
      <c r="G22" s="90"/>
      <c r="H22" s="81"/>
      <c r="I22" s="65"/>
      <c r="J22" s="67" t="s">
        <v>63</v>
      </c>
      <c r="K22" s="12"/>
      <c r="L22" s="67"/>
      <c r="M22" s="91"/>
      <c r="N22" s="9"/>
    </row>
    <row r="23" spans="1:14" x14ac:dyDescent="0.25">
      <c r="A23" s="82">
        <v>13.25</v>
      </c>
      <c r="B23" s="81" t="s">
        <v>46</v>
      </c>
      <c r="C23" s="82">
        <v>0.75</v>
      </c>
      <c r="D23" s="92"/>
      <c r="E23" s="81"/>
      <c r="F23" s="81" t="s">
        <v>46</v>
      </c>
      <c r="G23" s="93">
        <v>0.75</v>
      </c>
      <c r="H23" s="80"/>
      <c r="I23" s="82"/>
      <c r="J23" s="82" t="s">
        <v>23</v>
      </c>
      <c r="K23" s="82">
        <v>1.56</v>
      </c>
      <c r="L23" s="94"/>
      <c r="M23" s="95"/>
      <c r="N23" s="20">
        <f>C23+E23+G23+I23+K23+M23</f>
        <v>3.06</v>
      </c>
    </row>
    <row r="24" spans="1:14" ht="13.5" customHeight="1" x14ac:dyDescent="0.25">
      <c r="A24" s="65"/>
      <c r="B24" s="67"/>
      <c r="C24" s="65"/>
      <c r="D24" s="67" t="s">
        <v>70</v>
      </c>
      <c r="E24" s="90"/>
      <c r="F24" s="67"/>
      <c r="G24" s="90"/>
      <c r="H24" s="67"/>
      <c r="I24" s="65"/>
      <c r="J24" s="67" t="s">
        <v>70</v>
      </c>
      <c r="K24" s="112"/>
      <c r="L24" s="67"/>
      <c r="M24" s="91"/>
      <c r="N24" s="9"/>
    </row>
    <row r="25" spans="1:14" ht="15" customHeight="1" x14ac:dyDescent="0.25">
      <c r="A25" s="82">
        <v>8.08</v>
      </c>
      <c r="B25" s="81"/>
      <c r="C25" s="82"/>
      <c r="D25" s="81" t="s">
        <v>60</v>
      </c>
      <c r="E25" s="95">
        <v>0.6</v>
      </c>
      <c r="F25" s="81"/>
      <c r="G25" s="93"/>
      <c r="H25" s="81"/>
      <c r="I25" s="82"/>
      <c r="J25" s="81" t="s">
        <v>71</v>
      </c>
      <c r="K25" s="95">
        <v>1.26</v>
      </c>
      <c r="L25" s="94"/>
      <c r="M25" s="95"/>
      <c r="N25" s="20">
        <f>C25+E25+G25+I25+K25+M25</f>
        <v>1.8599999999999999</v>
      </c>
    </row>
    <row r="26" spans="1:14" x14ac:dyDescent="0.25">
      <c r="A26" s="65"/>
      <c r="B26" s="129"/>
      <c r="C26" s="79"/>
      <c r="D26" s="45" t="s">
        <v>81</v>
      </c>
      <c r="E26" s="79"/>
      <c r="F26" s="45"/>
      <c r="G26" s="79"/>
      <c r="H26" s="45" t="s">
        <v>81</v>
      </c>
      <c r="I26" s="79"/>
      <c r="J26" s="45"/>
      <c r="K26" s="79"/>
      <c r="L26" s="45"/>
      <c r="M26" s="45"/>
      <c r="N26" s="9"/>
    </row>
    <row r="27" spans="1:14" ht="27.75" customHeight="1" x14ac:dyDescent="0.25">
      <c r="A27" s="22">
        <v>8.66</v>
      </c>
      <c r="B27" s="68"/>
      <c r="C27" s="68"/>
      <c r="D27" s="135" t="s">
        <v>83</v>
      </c>
      <c r="E27" s="136">
        <v>0.67</v>
      </c>
      <c r="F27" s="135"/>
      <c r="G27" s="135"/>
      <c r="H27" s="135" t="s">
        <v>82</v>
      </c>
      <c r="I27" s="69">
        <v>1.33</v>
      </c>
      <c r="J27" s="68"/>
      <c r="K27" s="69"/>
      <c r="L27" s="68"/>
      <c r="M27" s="68"/>
      <c r="N27" s="14">
        <f>M27+K27+I27+G27+E27+C27</f>
        <v>2</v>
      </c>
    </row>
    <row r="28" spans="1:14" x14ac:dyDescent="0.25">
      <c r="A28" s="82"/>
      <c r="B28" s="130"/>
      <c r="C28" s="78"/>
      <c r="D28" s="137"/>
      <c r="E28" s="138"/>
      <c r="F28" s="137"/>
      <c r="G28" s="139"/>
      <c r="H28" s="137" t="s">
        <v>89</v>
      </c>
      <c r="I28" s="131"/>
      <c r="J28" s="130"/>
      <c r="K28" s="131"/>
      <c r="L28" s="78"/>
      <c r="M28" s="78"/>
      <c r="N28" s="80"/>
    </row>
    <row r="29" spans="1:14" x14ac:dyDescent="0.25">
      <c r="A29" s="82">
        <v>2</v>
      </c>
      <c r="B29" s="130"/>
      <c r="C29" s="78"/>
      <c r="D29" s="137"/>
      <c r="E29" s="138"/>
      <c r="F29" s="137"/>
      <c r="G29" s="139"/>
      <c r="H29" s="137" t="s">
        <v>84</v>
      </c>
      <c r="I29" s="69">
        <v>0.46</v>
      </c>
      <c r="J29" s="130"/>
      <c r="K29" s="131"/>
      <c r="L29" s="78"/>
      <c r="M29" s="78"/>
      <c r="N29" s="14">
        <f>M29+K29+I29+G29+E29+C29</f>
        <v>0.46</v>
      </c>
    </row>
    <row r="30" spans="1:14" ht="11.25" customHeight="1" x14ac:dyDescent="0.25">
      <c r="A30" s="65"/>
      <c r="B30" s="45"/>
      <c r="C30" s="79"/>
      <c r="D30" s="45"/>
      <c r="E30" s="79"/>
      <c r="F30" s="45"/>
      <c r="G30" s="79"/>
      <c r="H30" s="45" t="s">
        <v>85</v>
      </c>
      <c r="I30" s="79"/>
      <c r="J30" s="45"/>
      <c r="K30" s="79"/>
      <c r="L30" s="79"/>
      <c r="M30" s="79"/>
      <c r="N30" s="9"/>
    </row>
    <row r="31" spans="1:14" ht="44.25" customHeight="1" x14ac:dyDescent="0.25">
      <c r="A31" s="22">
        <v>1.08</v>
      </c>
      <c r="B31" s="68"/>
      <c r="C31" s="68"/>
      <c r="D31" s="68"/>
      <c r="E31" s="69"/>
      <c r="F31" s="68"/>
      <c r="G31" s="68"/>
      <c r="H31" s="141" t="s">
        <v>86</v>
      </c>
      <c r="I31" s="69">
        <v>0.25</v>
      </c>
      <c r="J31" s="68" t="s">
        <v>87</v>
      </c>
      <c r="K31" s="68"/>
      <c r="L31" s="68"/>
      <c r="M31" s="68"/>
      <c r="N31" s="14">
        <f>M31+K31+I31+G31+E31+C31</f>
        <v>0.25</v>
      </c>
    </row>
    <row r="32" spans="1:14" x14ac:dyDescent="0.25">
      <c r="A32" s="56">
        <f>SUM(A3:A31)</f>
        <v>134.45000000000002</v>
      </c>
      <c r="B32" s="21" t="s">
        <v>6</v>
      </c>
      <c r="C32" s="194">
        <f>SUM(C3:C31)</f>
        <v>6.77</v>
      </c>
      <c r="D32" s="195"/>
      <c r="E32" s="194">
        <f>SUM(E3:E31)</f>
        <v>5.12</v>
      </c>
      <c r="F32" s="50"/>
      <c r="G32" s="194">
        <f>SUM(G3:G31)</f>
        <v>7.15</v>
      </c>
      <c r="H32" s="194"/>
      <c r="I32" s="194">
        <f>SUM(I3:I31)</f>
        <v>4.2</v>
      </c>
      <c r="J32" s="194"/>
      <c r="K32" s="194">
        <f>SUM(K3:K31)</f>
        <v>7.48</v>
      </c>
      <c r="L32" s="195"/>
      <c r="M32" s="194">
        <f>SUM(M3:M31)</f>
        <v>0.33</v>
      </c>
      <c r="N32" s="194">
        <f>SUM(N3:N31)</f>
        <v>31.05</v>
      </c>
    </row>
    <row r="33" spans="1:14" x14ac:dyDescent="0.25">
      <c r="A33" s="1"/>
      <c r="D33" s="1" t="s">
        <v>13</v>
      </c>
      <c r="G33" s="1" t="s">
        <v>123</v>
      </c>
      <c r="I33" s="1" t="s">
        <v>9</v>
      </c>
      <c r="J33" s="26"/>
      <c r="K33" s="1"/>
      <c r="L33" s="1"/>
      <c r="M33" s="1"/>
      <c r="N33" s="1"/>
    </row>
    <row r="34" spans="1:14" x14ac:dyDescent="0.25">
      <c r="A34" s="1"/>
      <c r="D34" s="1" t="s">
        <v>10</v>
      </c>
      <c r="E34" s="1" t="s">
        <v>27</v>
      </c>
      <c r="F34" s="30"/>
      <c r="G34" s="1"/>
      <c r="I34" s="28"/>
      <c r="J34" s="27">
        <f>N32*4.33</f>
        <v>134.44650000000001</v>
      </c>
      <c r="L34" s="27"/>
      <c r="M34" s="27"/>
      <c r="N34" s="1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P22" sqref="P22"/>
    </sheetView>
  </sheetViews>
  <sheetFormatPr baseColWidth="10" defaultRowHeight="15" x14ac:dyDescent="0.25"/>
  <cols>
    <col min="2" max="2" width="7.42578125" customWidth="1"/>
    <col min="3" max="3" width="7" customWidth="1"/>
    <col min="4" max="4" width="7.85546875" customWidth="1"/>
    <col min="5" max="5" width="6.42578125" customWidth="1"/>
    <col min="6" max="6" width="9.140625" customWidth="1"/>
    <col min="7" max="7" width="5.7109375" customWidth="1"/>
    <col min="8" max="8" width="8.140625" customWidth="1"/>
    <col min="9" max="9" width="6.85546875" customWidth="1"/>
    <col min="10" max="10" width="9.7109375" customWidth="1"/>
    <col min="11" max="11" width="8" customWidth="1"/>
    <col min="13" max="13" width="7.28515625" customWidth="1"/>
    <col min="14" max="14" width="9.140625" customWidth="1"/>
  </cols>
  <sheetData>
    <row r="1" spans="1:14" x14ac:dyDescent="0.25">
      <c r="B1" s="1" t="s">
        <v>27</v>
      </c>
    </row>
    <row r="3" spans="1:14" ht="24.75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155">
        <v>44646</v>
      </c>
      <c r="B4" s="89"/>
      <c r="C4" s="89"/>
      <c r="D4" s="89"/>
      <c r="E4" s="89"/>
      <c r="F4" s="208"/>
      <c r="G4" s="181"/>
      <c r="H4" s="89"/>
      <c r="I4" s="89"/>
      <c r="J4" s="89"/>
      <c r="K4" s="89"/>
      <c r="L4" s="208" t="s">
        <v>105</v>
      </c>
      <c r="M4" s="181">
        <v>2.73</v>
      </c>
      <c r="N4" s="182"/>
    </row>
    <row r="5" spans="1:14" ht="15.75" thickBot="1" x14ac:dyDescent="0.3">
      <c r="A5" s="158"/>
      <c r="B5" s="159"/>
      <c r="C5" s="160">
        <v>0</v>
      </c>
      <c r="D5" s="159"/>
      <c r="E5" s="161">
        <v>0</v>
      </c>
      <c r="F5" s="159"/>
      <c r="G5" s="170">
        <v>0</v>
      </c>
      <c r="H5" s="159"/>
      <c r="I5" s="161">
        <v>0</v>
      </c>
      <c r="J5" s="159"/>
      <c r="K5" s="160">
        <v>0</v>
      </c>
      <c r="L5" s="159"/>
      <c r="M5" s="170">
        <f>SUM(M4:M4)</f>
        <v>2.73</v>
      </c>
      <c r="N5" s="159">
        <v>2.73</v>
      </c>
    </row>
    <row r="10" spans="1:14" x14ac:dyDescent="0.25">
      <c r="B10" s="2" t="s">
        <v>13</v>
      </c>
      <c r="E10" s="162"/>
      <c r="F10" s="163" t="s">
        <v>128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8.42578125" customWidth="1"/>
    <col min="3" max="3" width="7.85546875" customWidth="1"/>
    <col min="4" max="4" width="8" customWidth="1"/>
    <col min="5" max="5" width="6.7109375" customWidth="1"/>
    <col min="7" max="7" width="6" customWidth="1"/>
    <col min="9" max="9" width="6.7109375" customWidth="1"/>
    <col min="11" max="11" width="6.140625" customWidth="1"/>
    <col min="13" max="13" width="8" customWidth="1"/>
    <col min="14" max="14" width="6.8554687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155">
        <v>44604</v>
      </c>
      <c r="B4" s="89"/>
      <c r="C4" s="89"/>
      <c r="D4" s="89"/>
      <c r="E4" s="89"/>
      <c r="F4" s="207"/>
      <c r="G4" s="181"/>
      <c r="H4" s="89"/>
      <c r="I4" s="89"/>
      <c r="J4" s="89"/>
      <c r="K4" s="89"/>
      <c r="L4" s="207" t="s">
        <v>105</v>
      </c>
      <c r="M4" s="181">
        <v>2.73</v>
      </c>
      <c r="N4" s="182"/>
    </row>
    <row r="5" spans="1:14" ht="15.75" thickBot="1" x14ac:dyDescent="0.3">
      <c r="A5" s="158"/>
      <c r="B5" s="159"/>
      <c r="C5" s="160">
        <v>0</v>
      </c>
      <c r="D5" s="159"/>
      <c r="E5" s="161">
        <v>0</v>
      </c>
      <c r="F5" s="159"/>
      <c r="G5" s="170">
        <v>0</v>
      </c>
      <c r="H5" s="159"/>
      <c r="I5" s="161">
        <v>0</v>
      </c>
      <c r="J5" s="159"/>
      <c r="K5" s="160">
        <v>0</v>
      </c>
      <c r="L5" s="159"/>
      <c r="M5" s="170">
        <f>SUM(M4:M4)</f>
        <v>2.73</v>
      </c>
      <c r="N5" s="159">
        <v>2.73</v>
      </c>
    </row>
    <row r="10" spans="1:14" x14ac:dyDescent="0.25">
      <c r="B10" s="2" t="s">
        <v>13</v>
      </c>
      <c r="E10" s="162"/>
      <c r="F10" s="163" t="s">
        <v>127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5.28515625" customWidth="1"/>
    <col min="3" max="3" width="8" customWidth="1"/>
    <col min="4" max="4" width="7.7109375" customWidth="1"/>
    <col min="5" max="5" width="6.7109375" customWidth="1"/>
    <col min="6" max="6" width="9.85546875" customWidth="1"/>
    <col min="7" max="7" width="7" customWidth="1"/>
    <col min="8" max="8" width="7.85546875" customWidth="1"/>
    <col min="9" max="9" width="6.42578125" customWidth="1"/>
    <col min="10" max="10" width="8.42578125" customWidth="1"/>
    <col min="11" max="11" width="5.5703125" customWidth="1"/>
    <col min="13" max="13" width="7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44569</v>
      </c>
      <c r="B4" s="89"/>
      <c r="C4" s="89"/>
      <c r="D4" s="89"/>
      <c r="E4" s="89"/>
      <c r="F4" s="205"/>
      <c r="G4" s="181"/>
      <c r="H4" s="89"/>
      <c r="I4" s="89"/>
      <c r="J4" s="89"/>
      <c r="K4" s="89"/>
      <c r="L4" s="206" t="s">
        <v>105</v>
      </c>
      <c r="M4" s="181">
        <v>1.37</v>
      </c>
      <c r="N4" s="182"/>
    </row>
    <row r="5" spans="1:14" ht="25.5" thickBot="1" x14ac:dyDescent="0.3">
      <c r="A5" s="155">
        <v>44576</v>
      </c>
      <c r="B5" s="89"/>
      <c r="C5" s="24"/>
      <c r="D5" s="89"/>
      <c r="E5" s="156"/>
      <c r="F5" s="89"/>
      <c r="G5" s="169"/>
      <c r="H5" s="89"/>
      <c r="I5" s="205"/>
      <c r="J5" s="157"/>
      <c r="K5" s="24"/>
      <c r="L5" s="205" t="s">
        <v>105</v>
      </c>
      <c r="M5" s="169">
        <v>1.36</v>
      </c>
      <c r="N5" s="40"/>
    </row>
    <row r="6" spans="1:14" ht="15.75" thickBot="1" x14ac:dyDescent="0.3">
      <c r="A6" s="158"/>
      <c r="B6" s="159"/>
      <c r="C6" s="160">
        <f>SUM(C5:C5)</f>
        <v>0</v>
      </c>
      <c r="D6" s="159"/>
      <c r="E6" s="161">
        <f>SUM(E5:E5)</f>
        <v>0</v>
      </c>
      <c r="F6" s="159"/>
      <c r="G6" s="170">
        <v>0</v>
      </c>
      <c r="H6" s="159"/>
      <c r="I6" s="161">
        <v>0</v>
      </c>
      <c r="J6" s="159"/>
      <c r="K6" s="160">
        <f>SUM(K5:K5)</f>
        <v>0</v>
      </c>
      <c r="L6" s="159"/>
      <c r="M6" s="170">
        <f>SUM(M4:M5)</f>
        <v>2.7300000000000004</v>
      </c>
      <c r="N6" s="159">
        <f>SUM(C6:M6)</f>
        <v>2.7300000000000004</v>
      </c>
    </row>
    <row r="11" spans="1:14" x14ac:dyDescent="0.25">
      <c r="B11" s="2" t="s">
        <v>13</v>
      </c>
      <c r="E11" s="162"/>
      <c r="F11" s="163" t="s">
        <v>126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9" customWidth="1"/>
    <col min="3" max="3" width="8.28515625" customWidth="1"/>
    <col min="4" max="4" width="7.28515625" customWidth="1"/>
    <col min="5" max="5" width="7" customWidth="1"/>
    <col min="6" max="6" width="9.140625" customWidth="1"/>
    <col min="7" max="7" width="6.42578125" customWidth="1"/>
    <col min="9" max="9" width="8.28515625" customWidth="1"/>
    <col min="10" max="10" width="9.28515625" customWidth="1"/>
    <col min="11" max="11" width="8.5703125" customWidth="1"/>
    <col min="13" max="13" width="8" customWidth="1"/>
    <col min="14" max="14" width="8.85546875" customWidth="1"/>
  </cols>
  <sheetData>
    <row r="1" spans="1:14" x14ac:dyDescent="0.25">
      <c r="B1" s="1" t="s">
        <v>27</v>
      </c>
    </row>
    <row r="3" spans="1:14" ht="24.75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44539</v>
      </c>
      <c r="B4" s="89"/>
      <c r="C4" s="89"/>
      <c r="D4" s="89"/>
      <c r="E4" s="89"/>
      <c r="F4" s="203"/>
      <c r="G4" s="181"/>
      <c r="H4" s="89" t="s">
        <v>105</v>
      </c>
      <c r="I4" s="89">
        <v>1.25</v>
      </c>
      <c r="J4" s="89"/>
      <c r="K4" s="89"/>
      <c r="L4" s="89"/>
      <c r="M4" s="181"/>
      <c r="N4" s="182"/>
    </row>
    <row r="5" spans="1:14" ht="25.5" thickBot="1" x14ac:dyDescent="0.3">
      <c r="A5" s="155">
        <v>44548</v>
      </c>
      <c r="B5" s="89"/>
      <c r="C5" s="24"/>
      <c r="D5" s="89"/>
      <c r="E5" s="156"/>
      <c r="F5" s="89"/>
      <c r="G5" s="169"/>
      <c r="H5" s="89"/>
      <c r="I5" s="204"/>
      <c r="J5" s="157"/>
      <c r="K5" s="24"/>
      <c r="L5" s="203" t="s">
        <v>105</v>
      </c>
      <c r="M5" s="169">
        <v>1.48</v>
      </c>
      <c r="N5" s="40"/>
    </row>
    <row r="6" spans="1:14" ht="15.75" thickBot="1" x14ac:dyDescent="0.3">
      <c r="A6" s="158"/>
      <c r="B6" s="159"/>
      <c r="C6" s="160">
        <f>SUM(C5:C5)</f>
        <v>0</v>
      </c>
      <c r="D6" s="159"/>
      <c r="E6" s="161">
        <f>SUM(E5:E5)</f>
        <v>0</v>
      </c>
      <c r="F6" s="159"/>
      <c r="G6" s="170">
        <v>0</v>
      </c>
      <c r="H6" s="159"/>
      <c r="I6" s="161">
        <v>1.25</v>
      </c>
      <c r="J6" s="159"/>
      <c r="K6" s="160">
        <f>SUM(K5:K5)</f>
        <v>0</v>
      </c>
      <c r="L6" s="159"/>
      <c r="M6" s="170">
        <f>SUM(M4:M5)</f>
        <v>1.48</v>
      </c>
      <c r="N6" s="159">
        <f>SUM(C6:M6)</f>
        <v>2.73</v>
      </c>
    </row>
    <row r="11" spans="1:14" x14ac:dyDescent="0.25">
      <c r="B11" s="2" t="s">
        <v>13</v>
      </c>
      <c r="E11" s="162"/>
      <c r="F11" s="163" t="s">
        <v>125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5"/>
    </sheetView>
  </sheetViews>
  <sheetFormatPr baseColWidth="10" defaultRowHeight="15" x14ac:dyDescent="0.25"/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44506</v>
      </c>
      <c r="B4" s="89"/>
      <c r="C4" s="89"/>
      <c r="D4" s="89"/>
      <c r="E4" s="89"/>
      <c r="F4" s="202"/>
      <c r="G4" s="181"/>
      <c r="H4" s="89"/>
      <c r="I4" s="89"/>
      <c r="J4" s="89"/>
      <c r="K4" s="89"/>
      <c r="L4" s="89" t="s">
        <v>105</v>
      </c>
      <c r="M4" s="181">
        <v>1.37</v>
      </c>
      <c r="N4" s="182"/>
    </row>
    <row r="5" spans="1:14" ht="25.5" thickBot="1" x14ac:dyDescent="0.3">
      <c r="A5" s="155">
        <v>44513</v>
      </c>
      <c r="B5" s="89"/>
      <c r="C5" s="24"/>
      <c r="D5" s="89"/>
      <c r="E5" s="156"/>
      <c r="F5" s="89"/>
      <c r="G5" s="169"/>
      <c r="H5" s="89"/>
      <c r="I5" s="24"/>
      <c r="J5" s="157"/>
      <c r="K5" s="24"/>
      <c r="L5" s="202" t="s">
        <v>105</v>
      </c>
      <c r="M5" s="169">
        <v>1.36</v>
      </c>
      <c r="N5" s="40"/>
    </row>
    <row r="6" spans="1:14" ht="15.75" thickBot="1" x14ac:dyDescent="0.3">
      <c r="A6" s="158"/>
      <c r="B6" s="159"/>
      <c r="C6" s="160">
        <f>SUM(C5:C5)</f>
        <v>0</v>
      </c>
      <c r="D6" s="159"/>
      <c r="E6" s="161">
        <f>SUM(E5:E5)</f>
        <v>0</v>
      </c>
      <c r="F6" s="159"/>
      <c r="G6" s="170">
        <v>0</v>
      </c>
      <c r="H6" s="159"/>
      <c r="I6" s="160">
        <f>SUM(I5:I5)</f>
        <v>0</v>
      </c>
      <c r="J6" s="159"/>
      <c r="K6" s="160">
        <f>SUM(K5:K5)</f>
        <v>0</v>
      </c>
      <c r="L6" s="159"/>
      <c r="M6" s="170">
        <f>SUM(M4:M5)</f>
        <v>2.7300000000000004</v>
      </c>
      <c r="N6" s="159">
        <f>SUM(C6:M6)</f>
        <v>2.7300000000000004</v>
      </c>
    </row>
    <row r="11" spans="1:14" x14ac:dyDescent="0.25">
      <c r="B11" s="2" t="s">
        <v>13</v>
      </c>
      <c r="E11" s="162"/>
      <c r="F11" s="163" t="s">
        <v>124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7.42578125" customWidth="1"/>
    <col min="3" max="3" width="7.85546875" customWidth="1"/>
    <col min="4" max="4" width="7" customWidth="1"/>
    <col min="5" max="5" width="6" customWidth="1"/>
    <col min="6" max="6" width="8.7109375" customWidth="1"/>
    <col min="7" max="7" width="6.140625" customWidth="1"/>
    <col min="8" max="8" width="7.7109375" customWidth="1"/>
    <col min="9" max="9" width="5.7109375" customWidth="1"/>
    <col min="10" max="10" width="8.5703125" customWidth="1"/>
    <col min="11" max="11" width="7.5703125" customWidth="1"/>
    <col min="13" max="13" width="6.7109375" customWidth="1"/>
    <col min="14" max="14" width="7.85546875" customWidth="1"/>
  </cols>
  <sheetData>
    <row r="1" spans="1:14" x14ac:dyDescent="0.25">
      <c r="B1" s="1" t="s">
        <v>27</v>
      </c>
    </row>
    <row r="3" spans="1:14" ht="24.75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44471</v>
      </c>
      <c r="B4" s="89"/>
      <c r="C4" s="89"/>
      <c r="D4" s="89"/>
      <c r="E4" s="89"/>
      <c r="F4" s="184"/>
      <c r="G4" s="181"/>
      <c r="H4" s="89"/>
      <c r="I4" s="89"/>
      <c r="J4" s="89"/>
      <c r="K4" s="89"/>
      <c r="L4" s="89" t="s">
        <v>105</v>
      </c>
      <c r="M4" s="181">
        <v>1</v>
      </c>
      <c r="N4" s="182"/>
    </row>
    <row r="5" spans="1:14" ht="25.5" thickBot="1" x14ac:dyDescent="0.3">
      <c r="A5" s="155">
        <v>44485</v>
      </c>
      <c r="B5" s="89"/>
      <c r="C5" s="24"/>
      <c r="D5" s="89"/>
      <c r="E5" s="156"/>
      <c r="F5" s="89"/>
      <c r="G5" s="169"/>
      <c r="H5" s="89"/>
      <c r="I5" s="24"/>
      <c r="J5" s="157"/>
      <c r="K5" s="24"/>
      <c r="L5" s="184" t="s">
        <v>105</v>
      </c>
      <c r="M5" s="169">
        <v>1.73</v>
      </c>
      <c r="N5" s="40"/>
    </row>
    <row r="6" spans="1:14" ht="15.75" thickBot="1" x14ac:dyDescent="0.3">
      <c r="A6" s="158"/>
      <c r="B6" s="159"/>
      <c r="C6" s="160">
        <f>SUM(C5:C5)</f>
        <v>0</v>
      </c>
      <c r="D6" s="159"/>
      <c r="E6" s="161">
        <f>SUM(E5:E5)</f>
        <v>0</v>
      </c>
      <c r="F6" s="159"/>
      <c r="G6" s="170">
        <v>0</v>
      </c>
      <c r="H6" s="159"/>
      <c r="I6" s="160">
        <f>SUM(I5:I5)</f>
        <v>0</v>
      </c>
      <c r="J6" s="159"/>
      <c r="K6" s="160">
        <f>SUM(K5:K5)</f>
        <v>0</v>
      </c>
      <c r="L6" s="159"/>
      <c r="M6" s="170">
        <f>SUM(M4:M5)</f>
        <v>2.73</v>
      </c>
      <c r="N6" s="159">
        <f>SUM(C6:M6)</f>
        <v>2.73</v>
      </c>
    </row>
    <row r="11" spans="1:14" x14ac:dyDescent="0.25">
      <c r="B11" s="2" t="s">
        <v>13</v>
      </c>
      <c r="E11" s="162"/>
      <c r="F11" s="163" t="s">
        <v>119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9.28515625" customWidth="1"/>
    <col min="3" max="3" width="7" customWidth="1"/>
    <col min="5" max="5" width="4.85546875" customWidth="1"/>
    <col min="7" max="7" width="5.7109375" customWidth="1"/>
    <col min="8" max="8" width="6.140625" customWidth="1"/>
    <col min="9" max="9" width="6" customWidth="1"/>
    <col min="10" max="10" width="8.28515625" customWidth="1"/>
    <col min="11" max="11" width="8.5703125" customWidth="1"/>
    <col min="13" max="13" width="6.28515625" customWidth="1"/>
    <col min="14" max="14" width="7.8554687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217">
        <v>44905</v>
      </c>
      <c r="B4" s="213"/>
      <c r="C4" s="213"/>
      <c r="D4" s="213"/>
      <c r="E4" s="213"/>
      <c r="F4" s="214"/>
      <c r="G4" s="213"/>
      <c r="H4" s="219"/>
      <c r="I4" s="220"/>
      <c r="J4" s="213"/>
      <c r="K4" s="213"/>
      <c r="L4" s="219" t="s">
        <v>105</v>
      </c>
      <c r="M4" s="213">
        <v>2.73</v>
      </c>
      <c r="N4" s="215">
        <v>2.73</v>
      </c>
    </row>
    <row r="5" spans="1:14" ht="15.75" thickBot="1" x14ac:dyDescent="0.3">
      <c r="A5" s="158"/>
      <c r="B5" s="159"/>
      <c r="C5" s="160">
        <v>0</v>
      </c>
      <c r="D5" s="159"/>
      <c r="E5" s="161">
        <v>0</v>
      </c>
      <c r="F5" s="159"/>
      <c r="G5" s="170">
        <v>0</v>
      </c>
      <c r="H5" s="159"/>
      <c r="I5" s="161">
        <f>SUM(I4)</f>
        <v>0</v>
      </c>
      <c r="J5" s="159"/>
      <c r="K5" s="160">
        <v>0</v>
      </c>
      <c r="L5" s="159"/>
      <c r="M5" s="170">
        <v>2.73</v>
      </c>
      <c r="N5" s="159">
        <v>2.73</v>
      </c>
    </row>
    <row r="10" spans="1:14" x14ac:dyDescent="0.25">
      <c r="B10" s="2" t="s">
        <v>13</v>
      </c>
      <c r="E10" s="162"/>
      <c r="F10" s="163" t="s">
        <v>143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sqref="A1:N32"/>
    </sheetView>
  </sheetViews>
  <sheetFormatPr baseColWidth="10" defaultRowHeight="15" x14ac:dyDescent="0.25"/>
  <cols>
    <col min="1" max="1" width="5.85546875" customWidth="1"/>
    <col min="2" max="2" width="19.85546875" customWidth="1"/>
    <col min="3" max="3" width="4.42578125" customWidth="1"/>
    <col min="4" max="4" width="16.7109375" customWidth="1"/>
    <col min="5" max="5" width="4.5703125" customWidth="1"/>
    <col min="6" max="6" width="19.85546875" customWidth="1"/>
    <col min="7" max="7" width="4.42578125" customWidth="1"/>
    <col min="8" max="8" width="20.140625" customWidth="1"/>
    <col min="9" max="9" width="3.85546875" customWidth="1"/>
    <col min="10" max="10" width="19.42578125" customWidth="1"/>
    <col min="11" max="11" width="4.140625" customWidth="1"/>
    <col min="12" max="12" width="12.28515625" customWidth="1"/>
    <col min="13" max="13" width="3.85546875" customWidth="1"/>
    <col min="14" max="14" width="5.285156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15</v>
      </c>
      <c r="B2" s="4" t="s">
        <v>1</v>
      </c>
      <c r="C2" s="4" t="s">
        <v>16</v>
      </c>
      <c r="D2" s="4" t="s">
        <v>2</v>
      </c>
      <c r="E2" s="4" t="s">
        <v>17</v>
      </c>
      <c r="F2" s="6" t="s">
        <v>18</v>
      </c>
      <c r="G2" s="4" t="s">
        <v>17</v>
      </c>
      <c r="H2" s="4" t="s">
        <v>19</v>
      </c>
      <c r="I2" s="4" t="s">
        <v>17</v>
      </c>
      <c r="J2" s="4" t="s">
        <v>20</v>
      </c>
      <c r="K2" s="4" t="s">
        <v>17</v>
      </c>
      <c r="L2" s="4" t="s">
        <v>21</v>
      </c>
      <c r="M2" s="4" t="s">
        <v>17</v>
      </c>
      <c r="N2" s="4" t="s">
        <v>6</v>
      </c>
    </row>
    <row r="3" spans="1:14" ht="13.5" customHeight="1" x14ac:dyDescent="0.25">
      <c r="A3" s="185"/>
      <c r="B3" s="186" t="s">
        <v>113</v>
      </c>
      <c r="C3" s="185"/>
      <c r="D3" s="185"/>
      <c r="E3" s="185"/>
      <c r="F3" s="186" t="s">
        <v>113</v>
      </c>
      <c r="G3" s="185"/>
      <c r="H3" s="185"/>
      <c r="I3" s="185"/>
      <c r="J3" s="186" t="s">
        <v>113</v>
      </c>
      <c r="K3" s="185"/>
      <c r="L3" s="185"/>
      <c r="M3" s="185"/>
      <c r="N3" s="185"/>
    </row>
    <row r="4" spans="1:14" x14ac:dyDescent="0.25">
      <c r="A4" s="187">
        <v>20.350000000000001</v>
      </c>
      <c r="B4" s="187" t="s">
        <v>60</v>
      </c>
      <c r="C4" s="187">
        <v>0.75</v>
      </c>
      <c r="D4" s="187"/>
      <c r="E4" s="187"/>
      <c r="F4" s="188" t="s">
        <v>61</v>
      </c>
      <c r="G4" s="187">
        <v>3.2</v>
      </c>
      <c r="H4" s="187"/>
      <c r="I4" s="187"/>
      <c r="J4" s="189" t="s">
        <v>60</v>
      </c>
      <c r="K4" s="187">
        <v>0.75</v>
      </c>
      <c r="L4" s="187"/>
      <c r="M4" s="187"/>
      <c r="N4" s="187">
        <f>M4+K4+I4+G4+E4+C4</f>
        <v>4.7</v>
      </c>
    </row>
    <row r="5" spans="1:14" x14ac:dyDescent="0.25">
      <c r="A5" s="185"/>
      <c r="B5" s="185"/>
      <c r="C5" s="185"/>
      <c r="D5" s="185"/>
      <c r="E5" s="185"/>
      <c r="F5" s="186"/>
      <c r="G5" s="185"/>
      <c r="H5" s="185"/>
      <c r="I5" s="185"/>
      <c r="J5" s="186" t="s">
        <v>113</v>
      </c>
      <c r="K5" s="185"/>
      <c r="L5" s="185"/>
      <c r="M5" s="185"/>
      <c r="N5" s="185"/>
    </row>
    <row r="6" spans="1:14" x14ac:dyDescent="0.25">
      <c r="A6" s="187">
        <v>3.24</v>
      </c>
      <c r="B6" s="187"/>
      <c r="C6" s="187"/>
      <c r="D6" s="187"/>
      <c r="E6" s="187"/>
      <c r="F6" s="188"/>
      <c r="G6" s="187"/>
      <c r="H6" s="187"/>
      <c r="I6" s="187"/>
      <c r="J6" s="188" t="s">
        <v>114</v>
      </c>
      <c r="K6" s="187">
        <v>0.75</v>
      </c>
      <c r="L6" s="187"/>
      <c r="M6" s="187"/>
      <c r="N6" s="187">
        <f>M6+K6+I6+G6+E6+C6</f>
        <v>0.75</v>
      </c>
    </row>
    <row r="7" spans="1:14" ht="12" customHeight="1" x14ac:dyDescent="0.25">
      <c r="A7" s="190"/>
      <c r="B7" s="190"/>
      <c r="C7" s="190"/>
      <c r="D7" s="190"/>
      <c r="E7" s="190"/>
      <c r="F7" s="191"/>
      <c r="G7" s="190"/>
      <c r="H7" s="190"/>
      <c r="I7" s="190"/>
      <c r="J7" s="191" t="s">
        <v>113</v>
      </c>
      <c r="K7" s="190"/>
      <c r="L7" s="190"/>
      <c r="M7" s="190"/>
      <c r="N7" s="190"/>
    </row>
    <row r="8" spans="1:14" ht="10.5" customHeight="1" x14ac:dyDescent="0.25">
      <c r="A8" s="190">
        <v>1.08</v>
      </c>
      <c r="B8" s="190"/>
      <c r="C8" s="190"/>
      <c r="D8" s="190"/>
      <c r="E8" s="190"/>
      <c r="F8" s="192"/>
      <c r="G8" s="190"/>
      <c r="H8" s="190"/>
      <c r="I8" s="190"/>
      <c r="J8" s="192" t="s">
        <v>115</v>
      </c>
      <c r="K8" s="190">
        <v>0.25</v>
      </c>
      <c r="L8" s="190"/>
      <c r="M8" s="190"/>
      <c r="N8" s="187">
        <f>M8+K8+I8+G8+E8+C8</f>
        <v>0.25</v>
      </c>
    </row>
    <row r="9" spans="1:14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 t="s">
        <v>116</v>
      </c>
      <c r="K9" s="185"/>
      <c r="L9" s="185"/>
      <c r="M9" s="185"/>
      <c r="N9" s="185"/>
    </row>
    <row r="10" spans="1:14" ht="22.5" customHeight="1" x14ac:dyDescent="0.25">
      <c r="A10" s="187">
        <v>1</v>
      </c>
      <c r="B10" s="187"/>
      <c r="C10" s="187"/>
      <c r="D10" s="187"/>
      <c r="E10" s="187"/>
      <c r="F10" s="193"/>
      <c r="G10" s="187"/>
      <c r="H10" s="187"/>
      <c r="I10" s="187"/>
      <c r="J10" s="193" t="s">
        <v>117</v>
      </c>
      <c r="K10" s="187">
        <v>0.12</v>
      </c>
      <c r="L10" s="187"/>
      <c r="M10" s="187"/>
      <c r="N10" s="187">
        <f>M10+K10+I10+G10+E10+C10</f>
        <v>0.12</v>
      </c>
    </row>
    <row r="11" spans="1:14" x14ac:dyDescent="0.25">
      <c r="A11" s="33"/>
      <c r="B11" s="36"/>
      <c r="C11" s="37"/>
      <c r="D11" s="46" t="s">
        <v>32</v>
      </c>
      <c r="E11" s="53"/>
      <c r="F11" s="36"/>
      <c r="G11" s="35"/>
      <c r="H11" s="36"/>
      <c r="I11" s="20"/>
      <c r="J11" s="36" t="s">
        <v>32</v>
      </c>
      <c r="K11" s="53"/>
      <c r="L11" s="36"/>
      <c r="M11" s="36"/>
      <c r="N11" s="20"/>
    </row>
    <row r="12" spans="1:14" ht="12" customHeight="1" x14ac:dyDescent="0.25">
      <c r="A12" s="21">
        <v>6.09</v>
      </c>
      <c r="B12" s="183"/>
      <c r="C12" s="24"/>
      <c r="D12" s="183" t="s">
        <v>26</v>
      </c>
      <c r="E12" s="57">
        <v>0.41</v>
      </c>
      <c r="F12" s="183"/>
      <c r="G12" s="40"/>
      <c r="H12" s="183"/>
      <c r="I12" s="15"/>
      <c r="J12" s="183" t="s">
        <v>23</v>
      </c>
      <c r="K12" s="57">
        <v>1</v>
      </c>
      <c r="L12" s="183"/>
      <c r="M12" s="183"/>
      <c r="N12" s="20">
        <f>C12+E12+G12+I12+K12+M12</f>
        <v>1.41</v>
      </c>
    </row>
    <row r="13" spans="1:14" ht="21" customHeight="1" x14ac:dyDescent="0.25">
      <c r="A13" s="65"/>
      <c r="B13" s="66" t="s">
        <v>40</v>
      </c>
      <c r="C13" s="9"/>
      <c r="D13" s="66" t="s">
        <v>40</v>
      </c>
      <c r="E13" s="9"/>
      <c r="F13" s="66" t="s">
        <v>40</v>
      </c>
      <c r="G13" s="9"/>
      <c r="H13" s="66" t="s">
        <v>40</v>
      </c>
      <c r="I13" s="9"/>
      <c r="J13" s="67" t="s">
        <v>40</v>
      </c>
      <c r="K13" s="9"/>
      <c r="L13" s="66" t="s">
        <v>40</v>
      </c>
      <c r="M13" s="9"/>
      <c r="N13" s="9"/>
    </row>
    <row r="14" spans="1:14" ht="23.25" customHeight="1" x14ac:dyDescent="0.25">
      <c r="A14" s="22">
        <v>21</v>
      </c>
      <c r="B14" s="141" t="s">
        <v>42</v>
      </c>
      <c r="C14" s="135">
        <v>0.34</v>
      </c>
      <c r="D14" s="141" t="s">
        <v>42</v>
      </c>
      <c r="E14" s="136">
        <v>0.34</v>
      </c>
      <c r="F14" s="141" t="s">
        <v>43</v>
      </c>
      <c r="G14" s="133">
        <v>2.5</v>
      </c>
      <c r="H14" s="141" t="s">
        <v>41</v>
      </c>
      <c r="I14" s="136">
        <v>1</v>
      </c>
      <c r="J14" s="141" t="s">
        <v>42</v>
      </c>
      <c r="K14" s="134">
        <v>0.34</v>
      </c>
      <c r="L14" s="141" t="s">
        <v>42</v>
      </c>
      <c r="M14" s="144">
        <v>0.33</v>
      </c>
      <c r="N14" s="145">
        <f>C14+E14+G14+I14+K14+M14</f>
        <v>4.8499999999999996</v>
      </c>
    </row>
    <row r="15" spans="1:14" ht="22.5" x14ac:dyDescent="0.25">
      <c r="A15" s="82">
        <v>1.43</v>
      </c>
      <c r="B15" s="79"/>
      <c r="C15" s="79"/>
      <c r="D15" s="79"/>
      <c r="E15" s="109"/>
      <c r="F15" s="45"/>
      <c r="G15" s="79"/>
      <c r="H15" s="79"/>
      <c r="I15" s="109"/>
      <c r="J15" s="79" t="s">
        <v>68</v>
      </c>
      <c r="K15" s="131">
        <v>0.33</v>
      </c>
      <c r="L15" s="79"/>
      <c r="M15" s="110"/>
      <c r="N15" s="153">
        <f>C15+E15+G15+I15+K15+M15</f>
        <v>0.33</v>
      </c>
    </row>
    <row r="16" spans="1:14" x14ac:dyDescent="0.25">
      <c r="A16" s="65"/>
      <c r="B16" s="79" t="s">
        <v>52</v>
      </c>
      <c r="C16" s="79"/>
      <c r="D16" s="79"/>
      <c r="E16" s="79"/>
      <c r="F16" s="45"/>
      <c r="G16" s="79"/>
      <c r="H16" s="79"/>
      <c r="I16" s="79"/>
      <c r="J16" s="79"/>
      <c r="K16" s="79"/>
      <c r="L16" s="79"/>
      <c r="M16" s="79"/>
      <c r="N16" s="9"/>
    </row>
    <row r="17" spans="1:14" x14ac:dyDescent="0.25">
      <c r="A17" s="22">
        <v>17.32</v>
      </c>
      <c r="B17" s="68" t="s">
        <v>67</v>
      </c>
      <c r="C17" s="68">
        <v>4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15">
        <f>C17+E17+G17+I17+K17+M17</f>
        <v>4</v>
      </c>
    </row>
    <row r="18" spans="1:14" ht="14.25" customHeight="1" x14ac:dyDescent="0.25">
      <c r="A18" s="33"/>
      <c r="B18" s="142" t="s">
        <v>55</v>
      </c>
      <c r="C18" s="143"/>
      <c r="D18" s="142" t="s">
        <v>56</v>
      </c>
      <c r="E18" s="143"/>
      <c r="F18" s="142" t="s">
        <v>57</v>
      </c>
      <c r="G18" s="143"/>
      <c r="H18" s="142" t="s">
        <v>58</v>
      </c>
      <c r="I18" s="143"/>
      <c r="J18" s="142" t="s">
        <v>59</v>
      </c>
      <c r="K18" s="46"/>
      <c r="L18" s="46"/>
      <c r="M18" s="46"/>
      <c r="N18" s="46"/>
    </row>
    <row r="19" spans="1:14" ht="12.75" customHeight="1" x14ac:dyDescent="0.25">
      <c r="A19" s="21">
        <v>28.79</v>
      </c>
      <c r="B19" s="87" t="s">
        <v>60</v>
      </c>
      <c r="C19" s="88">
        <v>0.93</v>
      </c>
      <c r="D19" s="89" t="s">
        <v>61</v>
      </c>
      <c r="E19" s="183">
        <v>3.1</v>
      </c>
      <c r="F19" s="89" t="s">
        <v>62</v>
      </c>
      <c r="G19" s="88">
        <v>0.7</v>
      </c>
      <c r="H19" s="15" t="s">
        <v>62</v>
      </c>
      <c r="I19" s="15">
        <v>1.1599999999999999</v>
      </c>
      <c r="J19" s="89" t="s">
        <v>60</v>
      </c>
      <c r="K19" s="15">
        <v>0.76</v>
      </c>
      <c r="L19" s="183"/>
      <c r="M19" s="15"/>
      <c r="N19" s="20">
        <f>C19+E19+G19+I19+K19+M19</f>
        <v>6.65</v>
      </c>
    </row>
    <row r="20" spans="1:14" x14ac:dyDescent="0.25">
      <c r="A20" s="65"/>
      <c r="B20" s="81" t="s">
        <v>63</v>
      </c>
      <c r="C20" s="65"/>
      <c r="D20" s="67"/>
      <c r="E20" s="67"/>
      <c r="F20" s="67" t="s">
        <v>63</v>
      </c>
      <c r="G20" s="90"/>
      <c r="H20" s="81"/>
      <c r="I20" s="65"/>
      <c r="J20" s="67" t="s">
        <v>63</v>
      </c>
      <c r="K20" s="12"/>
      <c r="L20" s="67"/>
      <c r="M20" s="91"/>
      <c r="N20" s="9"/>
    </row>
    <row r="21" spans="1:14" ht="25.5" customHeight="1" x14ac:dyDescent="0.25">
      <c r="A21" s="82">
        <v>13.25</v>
      </c>
      <c r="B21" s="81" t="s">
        <v>46</v>
      </c>
      <c r="C21" s="82">
        <v>0.75</v>
      </c>
      <c r="D21" s="92"/>
      <c r="E21" s="81"/>
      <c r="F21" s="81" t="s">
        <v>46</v>
      </c>
      <c r="G21" s="93">
        <v>0.75</v>
      </c>
      <c r="H21" s="80"/>
      <c r="I21" s="82"/>
      <c r="J21" s="82" t="s">
        <v>23</v>
      </c>
      <c r="K21" s="82">
        <v>1.56</v>
      </c>
      <c r="L21" s="94"/>
      <c r="M21" s="95"/>
      <c r="N21" s="20">
        <f>C21+E21+G21+I21+K21+M21</f>
        <v>3.06</v>
      </c>
    </row>
    <row r="22" spans="1:14" x14ac:dyDescent="0.25">
      <c r="A22" s="65"/>
      <c r="B22" s="67"/>
      <c r="C22" s="65"/>
      <c r="D22" s="67" t="s">
        <v>70</v>
      </c>
      <c r="E22" s="90"/>
      <c r="F22" s="67"/>
      <c r="G22" s="90"/>
      <c r="H22" s="67"/>
      <c r="I22" s="65"/>
      <c r="J22" s="67" t="s">
        <v>70</v>
      </c>
      <c r="K22" s="112"/>
      <c r="L22" s="67"/>
      <c r="M22" s="91"/>
      <c r="N22" s="9"/>
    </row>
    <row r="23" spans="1:14" x14ac:dyDescent="0.25">
      <c r="A23" s="82">
        <v>8.08</v>
      </c>
      <c r="B23" s="81"/>
      <c r="C23" s="82"/>
      <c r="D23" s="81" t="s">
        <v>60</v>
      </c>
      <c r="E23" s="95">
        <v>0.6</v>
      </c>
      <c r="F23" s="81"/>
      <c r="G23" s="93"/>
      <c r="H23" s="81"/>
      <c r="I23" s="82"/>
      <c r="J23" s="81" t="s">
        <v>71</v>
      </c>
      <c r="K23" s="95">
        <v>1.26</v>
      </c>
      <c r="L23" s="94"/>
      <c r="M23" s="95"/>
      <c r="N23" s="20">
        <f>C23+E23+G23+I23+K23+M23</f>
        <v>1.8599999999999999</v>
      </c>
    </row>
    <row r="24" spans="1:14" ht="14.25" customHeight="1" x14ac:dyDescent="0.25">
      <c r="A24" s="65"/>
      <c r="B24" s="129"/>
      <c r="C24" s="79"/>
      <c r="D24" s="45" t="s">
        <v>81</v>
      </c>
      <c r="E24" s="79"/>
      <c r="F24" s="45"/>
      <c r="G24" s="79"/>
      <c r="H24" s="45" t="s">
        <v>81</v>
      </c>
      <c r="I24" s="79"/>
      <c r="J24" s="45"/>
      <c r="K24" s="79"/>
      <c r="L24" s="45"/>
      <c r="M24" s="45"/>
      <c r="N24" s="9"/>
    </row>
    <row r="25" spans="1:14" ht="34.5" customHeight="1" x14ac:dyDescent="0.25">
      <c r="A25" s="22">
        <v>8.66</v>
      </c>
      <c r="B25" s="68"/>
      <c r="C25" s="68"/>
      <c r="D25" s="135" t="s">
        <v>83</v>
      </c>
      <c r="E25" s="136">
        <v>0.67</v>
      </c>
      <c r="F25" s="135"/>
      <c r="G25" s="135"/>
      <c r="H25" s="135" t="s">
        <v>82</v>
      </c>
      <c r="I25" s="69">
        <v>1.33</v>
      </c>
      <c r="J25" s="68"/>
      <c r="K25" s="69"/>
      <c r="L25" s="68"/>
      <c r="M25" s="68"/>
      <c r="N25" s="14">
        <f>M25+K25+I25+G25+E25+C25</f>
        <v>2</v>
      </c>
    </row>
    <row r="26" spans="1:14" x14ac:dyDescent="0.25">
      <c r="A26" s="82"/>
      <c r="B26" s="130"/>
      <c r="C26" s="78"/>
      <c r="D26" s="137"/>
      <c r="E26" s="138"/>
      <c r="F26" s="137"/>
      <c r="G26" s="139"/>
      <c r="H26" s="137" t="s">
        <v>89</v>
      </c>
      <c r="I26" s="131"/>
      <c r="J26" s="130"/>
      <c r="K26" s="131"/>
      <c r="L26" s="78"/>
      <c r="M26" s="78"/>
      <c r="N26" s="80"/>
    </row>
    <row r="27" spans="1:14" x14ac:dyDescent="0.25">
      <c r="A27" s="82">
        <v>2</v>
      </c>
      <c r="B27" s="130"/>
      <c r="C27" s="78"/>
      <c r="D27" s="137"/>
      <c r="E27" s="138"/>
      <c r="F27" s="137"/>
      <c r="G27" s="139"/>
      <c r="H27" s="137" t="s">
        <v>84</v>
      </c>
      <c r="I27" s="69">
        <v>0.46</v>
      </c>
      <c r="J27" s="130"/>
      <c r="K27" s="131"/>
      <c r="L27" s="78"/>
      <c r="M27" s="78"/>
      <c r="N27" s="14">
        <f>M27+K27+I27+G27+E27+C27</f>
        <v>0.46</v>
      </c>
    </row>
    <row r="28" spans="1:14" x14ac:dyDescent="0.25">
      <c r="A28" s="65"/>
      <c r="B28" s="45"/>
      <c r="C28" s="79"/>
      <c r="D28" s="45"/>
      <c r="E28" s="79"/>
      <c r="F28" s="45"/>
      <c r="G28" s="79"/>
      <c r="H28" s="45" t="s">
        <v>85</v>
      </c>
      <c r="I28" s="79"/>
      <c r="J28" s="45"/>
      <c r="K28" s="79"/>
      <c r="L28" s="79"/>
      <c r="M28" s="79"/>
      <c r="N28" s="9"/>
    </row>
    <row r="29" spans="1:14" ht="33" x14ac:dyDescent="0.25">
      <c r="A29" s="22">
        <v>1.08</v>
      </c>
      <c r="B29" s="68"/>
      <c r="C29" s="68"/>
      <c r="D29" s="68"/>
      <c r="E29" s="69"/>
      <c r="F29" s="68"/>
      <c r="G29" s="68"/>
      <c r="H29" s="141" t="s">
        <v>86</v>
      </c>
      <c r="I29" s="69">
        <v>0.25</v>
      </c>
      <c r="J29" s="68" t="s">
        <v>87</v>
      </c>
      <c r="K29" s="68"/>
      <c r="L29" s="68"/>
      <c r="M29" s="68"/>
      <c r="N29" s="14">
        <f>M29+K29+I29+G29+E29+C29</f>
        <v>0.25</v>
      </c>
    </row>
    <row r="30" spans="1:14" x14ac:dyDescent="0.25">
      <c r="A30" s="56">
        <f>SUM(A3:A29)</f>
        <v>133.37000000000003</v>
      </c>
      <c r="B30" s="21" t="s">
        <v>6</v>
      </c>
      <c r="C30" s="194">
        <f>SUM(C3:C29)</f>
        <v>6.77</v>
      </c>
      <c r="D30" s="195"/>
      <c r="E30" s="194">
        <f>SUM(E3:E29)</f>
        <v>5.12</v>
      </c>
      <c r="F30" s="50"/>
      <c r="G30" s="194">
        <f>SUM(G3:G29)</f>
        <v>7.15</v>
      </c>
      <c r="H30" s="194"/>
      <c r="I30" s="194">
        <f>SUM(I3:I29)</f>
        <v>4.2</v>
      </c>
      <c r="J30" s="194"/>
      <c r="K30" s="194">
        <f>SUM(K3:K29)</f>
        <v>7.1199999999999992</v>
      </c>
      <c r="L30" s="195"/>
      <c r="M30" s="194">
        <f>SUM(M3:M29)</f>
        <v>0.33</v>
      </c>
      <c r="N30" s="194">
        <f>SUM(N3:N29)</f>
        <v>30.69</v>
      </c>
    </row>
    <row r="31" spans="1:14" x14ac:dyDescent="0.25">
      <c r="A31" s="1"/>
      <c r="D31" s="1" t="s">
        <v>13</v>
      </c>
      <c r="G31" s="1" t="s">
        <v>118</v>
      </c>
      <c r="I31" s="1" t="s">
        <v>9</v>
      </c>
      <c r="J31" s="26"/>
      <c r="K31" s="1"/>
      <c r="L31" s="1"/>
      <c r="M31" s="1"/>
      <c r="N31" s="1"/>
    </row>
    <row r="32" spans="1:14" x14ac:dyDescent="0.25">
      <c r="A32" s="1"/>
      <c r="D32" s="1" t="s">
        <v>10</v>
      </c>
      <c r="E32" s="1" t="s">
        <v>27</v>
      </c>
      <c r="F32" s="30"/>
      <c r="G32" s="1"/>
      <c r="I32" s="28"/>
      <c r="J32" s="27">
        <f>N30*4.33</f>
        <v>132.8877</v>
      </c>
      <c r="L32" s="27"/>
      <c r="M32" s="27"/>
      <c r="N32" s="1"/>
    </row>
    <row r="33" spans="1:14" x14ac:dyDescent="0.25">
      <c r="A33" s="1"/>
      <c r="D33" s="1"/>
      <c r="G33" s="1"/>
      <c r="H33" s="1"/>
      <c r="J33" s="1"/>
      <c r="K33" s="1"/>
      <c r="L33" s="1"/>
      <c r="M33" s="1"/>
      <c r="N33" s="1"/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3" sqref="A3:N6"/>
    </sheetView>
  </sheetViews>
  <sheetFormatPr baseColWidth="10" defaultRowHeight="15" x14ac:dyDescent="0.25"/>
  <cols>
    <col min="1" max="1" width="5.7109375" customWidth="1"/>
    <col min="2" max="2" width="20.140625" customWidth="1"/>
    <col min="3" max="3" width="4.5703125" customWidth="1"/>
    <col min="4" max="4" width="17.140625" customWidth="1"/>
    <col min="5" max="5" width="4.7109375" customWidth="1"/>
    <col min="6" max="6" width="16.42578125" customWidth="1"/>
    <col min="7" max="7" width="4.28515625" customWidth="1"/>
    <col min="8" max="8" width="17.85546875" customWidth="1"/>
    <col min="9" max="9" width="4.85546875" customWidth="1"/>
    <col min="10" max="10" width="16.42578125" customWidth="1"/>
    <col min="11" max="11" width="5.7109375" customWidth="1"/>
    <col min="12" max="12" width="16" customWidth="1"/>
    <col min="13" max="13" width="5.28515625" customWidth="1"/>
    <col min="14" max="14" width="5.1406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15</v>
      </c>
      <c r="B2" s="4" t="s">
        <v>1</v>
      </c>
      <c r="C2" s="4" t="s">
        <v>16</v>
      </c>
      <c r="D2" s="4" t="s">
        <v>2</v>
      </c>
      <c r="E2" s="4" t="s">
        <v>17</v>
      </c>
      <c r="F2" s="6" t="s">
        <v>18</v>
      </c>
      <c r="G2" s="4" t="s">
        <v>17</v>
      </c>
      <c r="H2" s="4" t="s">
        <v>19</v>
      </c>
      <c r="I2" s="4" t="s">
        <v>17</v>
      </c>
      <c r="J2" s="4" t="s">
        <v>20</v>
      </c>
      <c r="K2" s="4" t="s">
        <v>17</v>
      </c>
      <c r="L2" s="4" t="s">
        <v>21</v>
      </c>
      <c r="M2" s="4" t="s">
        <v>17</v>
      </c>
      <c r="N2" s="4" t="s">
        <v>6</v>
      </c>
    </row>
    <row r="3" spans="1:14" ht="15.75" customHeight="1" x14ac:dyDescent="0.25">
      <c r="A3" s="33"/>
      <c r="B3" s="36"/>
      <c r="C3" s="37"/>
      <c r="D3" s="46" t="s">
        <v>32</v>
      </c>
      <c r="E3" s="53"/>
      <c r="F3" s="36"/>
      <c r="G3" s="35"/>
      <c r="H3" s="36"/>
      <c r="I3" s="20"/>
      <c r="J3" s="36" t="s">
        <v>32</v>
      </c>
      <c r="K3" s="53"/>
      <c r="L3" s="36"/>
      <c r="M3" s="36"/>
      <c r="N3" s="20"/>
    </row>
    <row r="4" spans="1:14" x14ac:dyDescent="0.25">
      <c r="A4" s="21">
        <v>6.09</v>
      </c>
      <c r="B4" s="152"/>
      <c r="C4" s="24"/>
      <c r="D4" s="152" t="s">
        <v>26</v>
      </c>
      <c r="E4" s="57">
        <v>0.41</v>
      </c>
      <c r="F4" s="152"/>
      <c r="G4" s="40"/>
      <c r="H4" s="152"/>
      <c r="I4" s="15"/>
      <c r="J4" s="152" t="s">
        <v>23</v>
      </c>
      <c r="K4" s="57">
        <v>1</v>
      </c>
      <c r="L4" s="152"/>
      <c r="M4" s="152"/>
      <c r="N4" s="20">
        <f>C4+E4+G4+I4+K4+M4</f>
        <v>1.41</v>
      </c>
    </row>
    <row r="5" spans="1:14" ht="18.75" customHeight="1" x14ac:dyDescent="0.25">
      <c r="A5" s="65"/>
      <c r="B5" s="66" t="s">
        <v>40</v>
      </c>
      <c r="C5" s="9"/>
      <c r="D5" s="66" t="s">
        <v>40</v>
      </c>
      <c r="E5" s="9"/>
      <c r="F5" s="66" t="s">
        <v>40</v>
      </c>
      <c r="G5" s="9"/>
      <c r="H5" s="66" t="s">
        <v>40</v>
      </c>
      <c r="I5" s="9"/>
      <c r="J5" s="67" t="s">
        <v>40</v>
      </c>
      <c r="K5" s="9"/>
      <c r="L5" s="66" t="s">
        <v>40</v>
      </c>
      <c r="M5" s="9"/>
      <c r="N5" s="9"/>
    </row>
    <row r="6" spans="1:14" ht="33.75" customHeight="1" x14ac:dyDescent="0.25">
      <c r="A6" s="22">
        <v>21</v>
      </c>
      <c r="B6" s="141" t="s">
        <v>42</v>
      </c>
      <c r="C6" s="135">
        <v>0.34</v>
      </c>
      <c r="D6" s="141" t="s">
        <v>42</v>
      </c>
      <c r="E6" s="136">
        <v>0.34</v>
      </c>
      <c r="F6" s="141" t="s">
        <v>43</v>
      </c>
      <c r="G6" s="133">
        <v>2.5</v>
      </c>
      <c r="H6" s="141" t="s">
        <v>41</v>
      </c>
      <c r="I6" s="136">
        <v>1</v>
      </c>
      <c r="J6" s="141" t="s">
        <v>42</v>
      </c>
      <c r="K6" s="134">
        <v>0.34</v>
      </c>
      <c r="L6" s="141" t="s">
        <v>42</v>
      </c>
      <c r="M6" s="144">
        <v>0.33</v>
      </c>
      <c r="N6" s="145">
        <f>C6+E6+G6+I6+K6+M6</f>
        <v>4.8499999999999996</v>
      </c>
    </row>
    <row r="7" spans="1:14" ht="22.5" x14ac:dyDescent="0.25">
      <c r="A7" s="82">
        <v>1.43</v>
      </c>
      <c r="B7" s="79"/>
      <c r="C7" s="79"/>
      <c r="D7" s="79"/>
      <c r="E7" s="109"/>
      <c r="F7" s="45"/>
      <c r="G7" s="79"/>
      <c r="H7" s="79"/>
      <c r="I7" s="109"/>
      <c r="J7" s="79" t="s">
        <v>68</v>
      </c>
      <c r="K7" s="131">
        <v>0.33</v>
      </c>
      <c r="L7" s="79"/>
      <c r="M7" s="110"/>
      <c r="N7" s="153">
        <f>C7+E7+G7+I7+K7+M7</f>
        <v>0.33</v>
      </c>
    </row>
    <row r="8" spans="1:14" ht="17.25" customHeight="1" x14ac:dyDescent="0.25">
      <c r="A8" s="65"/>
      <c r="B8" s="79" t="s">
        <v>52</v>
      </c>
      <c r="C8" s="79"/>
      <c r="D8" s="79"/>
      <c r="E8" s="79"/>
      <c r="F8" s="45"/>
      <c r="G8" s="79"/>
      <c r="H8" s="79"/>
      <c r="I8" s="79"/>
      <c r="J8" s="79"/>
      <c r="K8" s="79"/>
      <c r="L8" s="79"/>
      <c r="M8" s="79"/>
      <c r="N8" s="9"/>
    </row>
    <row r="9" spans="1:14" x14ac:dyDescent="0.25">
      <c r="A9" s="22">
        <v>17.32</v>
      </c>
      <c r="B9" s="68" t="s">
        <v>67</v>
      </c>
      <c r="C9" s="68">
        <v>4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15">
        <f>C9+E9+G9+I9+K9+M9</f>
        <v>4</v>
      </c>
    </row>
    <row r="10" spans="1:14" ht="63" customHeight="1" x14ac:dyDescent="0.25">
      <c r="A10" s="33"/>
      <c r="B10" s="142" t="s">
        <v>55</v>
      </c>
      <c r="C10" s="143"/>
      <c r="D10" s="142" t="s">
        <v>56</v>
      </c>
      <c r="E10" s="143"/>
      <c r="F10" s="142" t="s">
        <v>57</v>
      </c>
      <c r="G10" s="143"/>
      <c r="H10" s="142" t="s">
        <v>58</v>
      </c>
      <c r="I10" s="143"/>
      <c r="J10" s="142" t="s">
        <v>59</v>
      </c>
      <c r="K10" s="46"/>
      <c r="L10" s="46"/>
      <c r="M10" s="46"/>
      <c r="N10" s="46"/>
    </row>
    <row r="11" spans="1:14" x14ac:dyDescent="0.25">
      <c r="A11" s="21">
        <v>28.79</v>
      </c>
      <c r="B11" s="87" t="s">
        <v>60</v>
      </c>
      <c r="C11" s="88">
        <v>0.93</v>
      </c>
      <c r="D11" s="89" t="s">
        <v>61</v>
      </c>
      <c r="E11" s="152">
        <v>3.1</v>
      </c>
      <c r="F11" s="89" t="s">
        <v>62</v>
      </c>
      <c r="G11" s="88">
        <v>0.7</v>
      </c>
      <c r="H11" s="15" t="s">
        <v>62</v>
      </c>
      <c r="I11" s="15">
        <v>1.1599999999999999</v>
      </c>
      <c r="J11" s="89" t="s">
        <v>60</v>
      </c>
      <c r="K11" s="15">
        <v>0.76</v>
      </c>
      <c r="L11" s="152"/>
      <c r="M11" s="15"/>
      <c r="N11" s="20">
        <f>C11+E11+G11+I11+K11+M11</f>
        <v>6.65</v>
      </c>
    </row>
    <row r="12" spans="1:14" x14ac:dyDescent="0.25">
      <c r="A12" s="65"/>
      <c r="B12" s="81" t="s">
        <v>63</v>
      </c>
      <c r="C12" s="65"/>
      <c r="D12" s="67"/>
      <c r="E12" s="67"/>
      <c r="F12" s="67" t="s">
        <v>63</v>
      </c>
      <c r="G12" s="90"/>
      <c r="H12" s="81"/>
      <c r="I12" s="65"/>
      <c r="J12" s="67" t="s">
        <v>63</v>
      </c>
      <c r="K12" s="12"/>
      <c r="L12" s="67"/>
      <c r="M12" s="91"/>
      <c r="N12" s="9"/>
    </row>
    <row r="13" spans="1:14" x14ac:dyDescent="0.25">
      <c r="A13" s="82">
        <v>13.25</v>
      </c>
      <c r="B13" s="81" t="s">
        <v>46</v>
      </c>
      <c r="C13" s="82">
        <v>0.75</v>
      </c>
      <c r="D13" s="92"/>
      <c r="E13" s="81"/>
      <c r="F13" s="81" t="s">
        <v>46</v>
      </c>
      <c r="G13" s="93">
        <v>0.75</v>
      </c>
      <c r="H13" s="80"/>
      <c r="I13" s="82"/>
      <c r="J13" s="82" t="s">
        <v>23</v>
      </c>
      <c r="K13" s="82">
        <v>1.56</v>
      </c>
      <c r="L13" s="94"/>
      <c r="M13" s="95"/>
      <c r="N13" s="20">
        <f>C13+E13+G13+I13+K13+M13</f>
        <v>3.06</v>
      </c>
    </row>
    <row r="14" spans="1:14" ht="23.25" x14ac:dyDescent="0.25">
      <c r="A14" s="65"/>
      <c r="B14" s="67"/>
      <c r="C14" s="65"/>
      <c r="D14" s="67" t="s">
        <v>70</v>
      </c>
      <c r="E14" s="90"/>
      <c r="F14" s="67"/>
      <c r="G14" s="90"/>
      <c r="H14" s="67"/>
      <c r="I14" s="65"/>
      <c r="J14" s="67" t="s">
        <v>70</v>
      </c>
      <c r="K14" s="112"/>
      <c r="L14" s="67"/>
      <c r="M14" s="91"/>
      <c r="N14" s="9"/>
    </row>
    <row r="15" spans="1:14" ht="23.25" x14ac:dyDescent="0.25">
      <c r="A15" s="82">
        <v>8.08</v>
      </c>
      <c r="B15" s="81"/>
      <c r="C15" s="82"/>
      <c r="D15" s="81" t="s">
        <v>60</v>
      </c>
      <c r="E15" s="95">
        <v>0.6</v>
      </c>
      <c r="F15" s="81"/>
      <c r="G15" s="93"/>
      <c r="H15" s="81"/>
      <c r="I15" s="82"/>
      <c r="J15" s="81" t="s">
        <v>71</v>
      </c>
      <c r="K15" s="95">
        <v>1.26</v>
      </c>
      <c r="L15" s="94"/>
      <c r="M15" s="95"/>
      <c r="N15" s="20">
        <f>C15+E15+G15+I15+K15+M15</f>
        <v>1.8599999999999999</v>
      </c>
    </row>
    <row r="16" spans="1:14" x14ac:dyDescent="0.25">
      <c r="A16" s="65"/>
      <c r="B16" s="129"/>
      <c r="C16" s="79"/>
      <c r="D16" s="45" t="s">
        <v>81</v>
      </c>
      <c r="E16" s="79"/>
      <c r="F16" s="45"/>
      <c r="G16" s="79"/>
      <c r="H16" s="45" t="s">
        <v>81</v>
      </c>
      <c r="I16" s="79"/>
      <c r="J16" s="45"/>
      <c r="K16" s="79"/>
      <c r="L16" s="45"/>
      <c r="M16" s="45"/>
      <c r="N16" s="9"/>
    </row>
    <row r="17" spans="1:14" ht="27.75" customHeight="1" x14ac:dyDescent="0.25">
      <c r="A17" s="22">
        <v>8.66</v>
      </c>
      <c r="B17" s="68"/>
      <c r="C17" s="68"/>
      <c r="D17" s="135" t="s">
        <v>83</v>
      </c>
      <c r="E17" s="136">
        <v>0.67</v>
      </c>
      <c r="F17" s="135"/>
      <c r="G17" s="135"/>
      <c r="H17" s="135" t="s">
        <v>82</v>
      </c>
      <c r="I17" s="69">
        <v>1.33</v>
      </c>
      <c r="J17" s="68"/>
      <c r="K17" s="69"/>
      <c r="L17" s="68"/>
      <c r="M17" s="68"/>
      <c r="N17" s="14">
        <f>M17+K17+I17+G17+E17+C17</f>
        <v>2</v>
      </c>
    </row>
    <row r="18" spans="1:14" x14ac:dyDescent="0.25">
      <c r="A18" s="82"/>
      <c r="B18" s="130"/>
      <c r="C18" s="78"/>
      <c r="D18" s="137"/>
      <c r="E18" s="138"/>
      <c r="F18" s="137"/>
      <c r="G18" s="139"/>
      <c r="H18" s="137" t="s">
        <v>89</v>
      </c>
      <c r="I18" s="131"/>
      <c r="J18" s="130"/>
      <c r="K18" s="131"/>
      <c r="L18" s="78"/>
      <c r="M18" s="78"/>
      <c r="N18" s="80"/>
    </row>
    <row r="19" spans="1:14" x14ac:dyDescent="0.25">
      <c r="A19" s="82">
        <v>2</v>
      </c>
      <c r="B19" s="130"/>
      <c r="C19" s="78"/>
      <c r="D19" s="137"/>
      <c r="E19" s="138"/>
      <c r="F19" s="137"/>
      <c r="G19" s="139"/>
      <c r="H19" s="137" t="s">
        <v>84</v>
      </c>
      <c r="I19" s="69">
        <v>0.46</v>
      </c>
      <c r="J19" s="130"/>
      <c r="K19" s="131"/>
      <c r="L19" s="78"/>
      <c r="M19" s="78"/>
      <c r="N19" s="14">
        <f>M19+K19+I19+G19+E19+C19</f>
        <v>0.46</v>
      </c>
    </row>
    <row r="20" spans="1:14" ht="14.25" customHeight="1" x14ac:dyDescent="0.25">
      <c r="A20" s="65"/>
      <c r="B20" s="45"/>
      <c r="C20" s="79"/>
      <c r="D20" s="45"/>
      <c r="E20" s="79"/>
      <c r="F20" s="45"/>
      <c r="G20" s="79"/>
      <c r="H20" s="45" t="s">
        <v>85</v>
      </c>
      <c r="I20" s="79"/>
      <c r="J20" s="45"/>
      <c r="K20" s="79"/>
      <c r="L20" s="79"/>
      <c r="M20" s="79"/>
      <c r="N20" s="9"/>
    </row>
    <row r="21" spans="1:14" ht="45.75" customHeight="1" x14ac:dyDescent="0.25">
      <c r="A21" s="22">
        <v>1.08</v>
      </c>
      <c r="B21" s="68"/>
      <c r="C21" s="68"/>
      <c r="D21" s="68"/>
      <c r="E21" s="69"/>
      <c r="F21" s="68"/>
      <c r="G21" s="68"/>
      <c r="H21" s="141" t="s">
        <v>86</v>
      </c>
      <c r="I21" s="69">
        <v>0.25</v>
      </c>
      <c r="J21" s="68" t="s">
        <v>87</v>
      </c>
      <c r="K21" s="68"/>
      <c r="L21" s="68"/>
      <c r="M21" s="68"/>
      <c r="N21" s="14">
        <f>M21+K21+I21+G21+E21+C21</f>
        <v>0.25</v>
      </c>
    </row>
    <row r="22" spans="1:14" x14ac:dyDescent="0.25">
      <c r="A22" s="56">
        <f>SUM(A3:A21)</f>
        <v>107.69999999999999</v>
      </c>
      <c r="B22" s="21" t="s">
        <v>6</v>
      </c>
      <c r="C22" s="40">
        <f>SUM(C3:C21)</f>
        <v>6.02</v>
      </c>
      <c r="D22" s="23"/>
      <c r="E22" s="23">
        <f>SUM(E3:E21)</f>
        <v>5.12</v>
      </c>
      <c r="F22" s="24"/>
      <c r="G22" s="40">
        <f>SUM(G3:G21)</f>
        <v>3.95</v>
      </c>
      <c r="H22" s="21"/>
      <c r="I22" s="21">
        <f>SUM(I3:I21)</f>
        <v>4.2</v>
      </c>
      <c r="J22" s="21"/>
      <c r="K22" s="23">
        <f>SUM(K3:K21)</f>
        <v>5.25</v>
      </c>
      <c r="L22" s="23"/>
      <c r="M22" s="23">
        <f>SUM(M3:M21)</f>
        <v>0.33</v>
      </c>
      <c r="N22" s="41">
        <f>SUM(N3:N21)</f>
        <v>24.87</v>
      </c>
    </row>
    <row r="23" spans="1:14" x14ac:dyDescent="0.25">
      <c r="A23" s="1"/>
      <c r="D23" s="1" t="s">
        <v>13</v>
      </c>
      <c r="G23" s="1" t="s">
        <v>93</v>
      </c>
      <c r="I23" s="1" t="s">
        <v>9</v>
      </c>
      <c r="J23" s="26"/>
      <c r="K23" s="1"/>
      <c r="L23" s="1"/>
      <c r="M23" s="1"/>
      <c r="N23" s="1"/>
    </row>
    <row r="24" spans="1:14" x14ac:dyDescent="0.25">
      <c r="A24" s="1"/>
      <c r="D24" s="1" t="s">
        <v>10</v>
      </c>
      <c r="E24" s="1" t="s">
        <v>27</v>
      </c>
      <c r="F24" s="30"/>
      <c r="G24" s="1"/>
      <c r="I24" s="28"/>
      <c r="J24" s="26"/>
      <c r="K24" s="27">
        <f>N22*4.33</f>
        <v>107.6871</v>
      </c>
      <c r="L24" s="27"/>
      <c r="M24" s="27"/>
      <c r="N24" s="1"/>
    </row>
    <row r="25" spans="1:14" x14ac:dyDescent="0.25">
      <c r="A25" s="1"/>
      <c r="D25" s="1"/>
      <c r="G25" s="1"/>
      <c r="H25" s="1"/>
      <c r="J25" s="1"/>
      <c r="K25" s="1"/>
      <c r="L25" s="1"/>
      <c r="M25" s="1"/>
      <c r="N25" s="1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9.28515625" customWidth="1"/>
    <col min="3" max="3" width="8.5703125" customWidth="1"/>
    <col min="4" max="4" width="8.7109375" customWidth="1"/>
    <col min="5" max="5" width="6.7109375" customWidth="1"/>
    <col min="7" max="7" width="7.28515625" customWidth="1"/>
    <col min="8" max="8" width="9.5703125" customWidth="1"/>
    <col min="9" max="9" width="8.140625" customWidth="1"/>
    <col min="10" max="10" width="9.42578125" customWidth="1"/>
    <col min="11" max="11" width="7.5703125" customWidth="1"/>
    <col min="13" max="13" width="8.7109375" customWidth="1"/>
    <col min="14" max="14" width="9.570312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44450</v>
      </c>
      <c r="B4" s="89"/>
      <c r="C4" s="89"/>
      <c r="D4" s="89"/>
      <c r="E4" s="89"/>
      <c r="F4" s="180"/>
      <c r="G4" s="181"/>
      <c r="H4" s="89"/>
      <c r="I4" s="89"/>
      <c r="J4" s="89"/>
      <c r="K4" s="89"/>
      <c r="L4" s="89" t="s">
        <v>105</v>
      </c>
      <c r="M4" s="181">
        <v>1</v>
      </c>
      <c r="N4" s="182"/>
    </row>
    <row r="5" spans="1:14" ht="25.5" thickBot="1" x14ac:dyDescent="0.3">
      <c r="A5" s="155">
        <v>44457</v>
      </c>
      <c r="B5" s="89"/>
      <c r="C5" s="24"/>
      <c r="D5" s="89"/>
      <c r="E5" s="156"/>
      <c r="F5" s="89"/>
      <c r="G5" s="169"/>
      <c r="H5" s="89"/>
      <c r="I5" s="24"/>
      <c r="J5" s="157"/>
      <c r="K5" s="24"/>
      <c r="L5" s="180" t="s">
        <v>105</v>
      </c>
      <c r="M5" s="169">
        <v>1.73</v>
      </c>
      <c r="N5" s="40"/>
    </row>
    <row r="6" spans="1:14" ht="15.75" thickBot="1" x14ac:dyDescent="0.3">
      <c r="A6" s="158" t="s">
        <v>96</v>
      </c>
      <c r="B6" s="159"/>
      <c r="C6" s="160">
        <f>SUM(C5:C5)</f>
        <v>0</v>
      </c>
      <c r="D6" s="159"/>
      <c r="E6" s="161">
        <f>SUM(E5:E5)</f>
        <v>0</v>
      </c>
      <c r="F6" s="159"/>
      <c r="G6" s="170">
        <v>0</v>
      </c>
      <c r="H6" s="159"/>
      <c r="I6" s="160">
        <f>SUM(I5:I5)</f>
        <v>0</v>
      </c>
      <c r="J6" s="159"/>
      <c r="K6" s="160">
        <f>SUM(K5:K5)</f>
        <v>0</v>
      </c>
      <c r="L6" s="159"/>
      <c r="M6" s="170">
        <f>SUM(M4:M5)</f>
        <v>2.73</v>
      </c>
      <c r="N6" s="159">
        <f>SUM(C6:M6)</f>
        <v>2.73</v>
      </c>
    </row>
    <row r="11" spans="1:14" x14ac:dyDescent="0.25">
      <c r="B11" s="2" t="s">
        <v>13</v>
      </c>
      <c r="E11" s="162"/>
      <c r="F11" s="163" t="s">
        <v>112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7.7109375" customWidth="1"/>
    <col min="3" max="3" width="8.28515625" customWidth="1"/>
    <col min="4" max="4" width="8" customWidth="1"/>
    <col min="5" max="5" width="7.85546875" customWidth="1"/>
    <col min="7" max="7" width="5.7109375" customWidth="1"/>
    <col min="8" max="8" width="8" customWidth="1"/>
    <col min="9" max="9" width="6.7109375" customWidth="1"/>
    <col min="10" max="10" width="8.42578125" customWidth="1"/>
    <col min="11" max="11" width="7.7109375" customWidth="1"/>
    <col min="13" max="13" width="6.28515625" customWidth="1"/>
    <col min="14" max="14" width="8.2851562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44384</v>
      </c>
      <c r="B4" s="89"/>
      <c r="C4" s="89"/>
      <c r="D4" s="89"/>
      <c r="E4" s="89"/>
      <c r="F4" s="179" t="s">
        <v>105</v>
      </c>
      <c r="G4" s="181">
        <v>1</v>
      </c>
      <c r="H4" s="89"/>
      <c r="I4" s="89"/>
      <c r="J4" s="89"/>
      <c r="K4" s="89"/>
      <c r="L4" s="89"/>
      <c r="M4" s="181"/>
      <c r="N4" s="89"/>
    </row>
    <row r="5" spans="1:14" ht="25.5" thickBot="1" x14ac:dyDescent="0.3">
      <c r="A5" s="155">
        <v>44394</v>
      </c>
      <c r="B5" s="89"/>
      <c r="C5" s="24"/>
      <c r="D5" s="89"/>
      <c r="E5" s="156"/>
      <c r="F5" s="89"/>
      <c r="G5" s="169"/>
      <c r="H5" s="89"/>
      <c r="I5" s="24"/>
      <c r="J5" s="157"/>
      <c r="K5" s="24"/>
      <c r="L5" s="178" t="s">
        <v>105</v>
      </c>
      <c r="M5" s="169">
        <v>1.73</v>
      </c>
      <c r="N5" s="40"/>
    </row>
    <row r="6" spans="1:14" ht="15.75" thickBot="1" x14ac:dyDescent="0.3">
      <c r="A6" s="158" t="s">
        <v>96</v>
      </c>
      <c r="B6" s="159"/>
      <c r="C6" s="160">
        <f>SUM(C5:C5)</f>
        <v>0</v>
      </c>
      <c r="D6" s="159"/>
      <c r="E6" s="161">
        <f>SUM(E5:E5)</f>
        <v>0</v>
      </c>
      <c r="F6" s="159"/>
      <c r="G6" s="170">
        <v>1</v>
      </c>
      <c r="H6" s="159"/>
      <c r="I6" s="160">
        <f>SUM(I5:I5)</f>
        <v>0</v>
      </c>
      <c r="J6" s="159"/>
      <c r="K6" s="160">
        <f>SUM(K5:K5)</f>
        <v>0</v>
      </c>
      <c r="L6" s="159"/>
      <c r="M6" s="170">
        <f>SUM(M5:M5)</f>
        <v>1.73</v>
      </c>
      <c r="N6" s="159">
        <f>SUM(C6:M6)</f>
        <v>2.73</v>
      </c>
    </row>
    <row r="11" spans="1:14" x14ac:dyDescent="0.25">
      <c r="B11" s="2" t="s">
        <v>13</v>
      </c>
      <c r="E11" s="162"/>
      <c r="F11" s="163" t="s">
        <v>111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8.28515625" customWidth="1"/>
    <col min="3" max="3" width="8.140625" customWidth="1"/>
    <col min="4" max="4" width="8.28515625" customWidth="1"/>
    <col min="5" max="5" width="6.140625" customWidth="1"/>
    <col min="7" max="7" width="7.7109375" customWidth="1"/>
    <col min="9" max="9" width="7.28515625" customWidth="1"/>
    <col min="11" max="11" width="7.7109375" customWidth="1"/>
    <col min="13" max="13" width="7.28515625" customWidth="1"/>
    <col min="14" max="14" width="8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155">
        <v>44359</v>
      </c>
      <c r="B4" s="89"/>
      <c r="C4" s="24"/>
      <c r="D4" s="89"/>
      <c r="E4" s="156"/>
      <c r="F4" s="89"/>
      <c r="G4" s="24"/>
      <c r="H4" s="89"/>
      <c r="I4" s="24"/>
      <c r="J4" s="157"/>
      <c r="K4" s="24"/>
      <c r="L4" s="177" t="s">
        <v>105</v>
      </c>
      <c r="M4" s="24">
        <v>2.73</v>
      </c>
      <c r="N4" s="40"/>
    </row>
    <row r="5" spans="1:14" ht="15.75" thickBot="1" x14ac:dyDescent="0.3">
      <c r="A5" s="158" t="s">
        <v>96</v>
      </c>
      <c r="B5" s="159"/>
      <c r="C5" s="160">
        <f>SUM(C4:C4)</f>
        <v>0</v>
      </c>
      <c r="D5" s="159"/>
      <c r="E5" s="161">
        <f>SUM(E4:E4)</f>
        <v>0</v>
      </c>
      <c r="F5" s="159"/>
      <c r="G5" s="160">
        <f>SUM(G4:G4)</f>
        <v>0</v>
      </c>
      <c r="H5" s="159"/>
      <c r="I5" s="160">
        <f>SUM(I4:I4)</f>
        <v>0</v>
      </c>
      <c r="J5" s="159"/>
      <c r="K5" s="160">
        <f>SUM(K4:K4)</f>
        <v>0</v>
      </c>
      <c r="L5" s="159"/>
      <c r="M5" s="159">
        <f>SUM(M4:M4)</f>
        <v>2.73</v>
      </c>
      <c r="N5" s="159">
        <f>SUM(C5:M5)</f>
        <v>2.73</v>
      </c>
    </row>
    <row r="10" spans="1:14" x14ac:dyDescent="0.25">
      <c r="B10" s="2" t="s">
        <v>13</v>
      </c>
      <c r="E10" s="162"/>
      <c r="F10" s="163" t="s">
        <v>110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9.28515625" customWidth="1"/>
    <col min="3" max="3" width="8.28515625" customWidth="1"/>
    <col min="4" max="4" width="9.28515625" customWidth="1"/>
    <col min="5" max="5" width="8.42578125" customWidth="1"/>
    <col min="6" max="6" width="9.28515625" customWidth="1"/>
    <col min="7" max="7" width="8" customWidth="1"/>
    <col min="9" max="9" width="7.28515625" customWidth="1"/>
    <col min="11" max="11" width="7.7109375" customWidth="1"/>
    <col min="13" max="13" width="8.140625" customWidth="1"/>
    <col min="14" max="14" width="8.710937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155">
        <v>44345</v>
      </c>
      <c r="B4" s="89"/>
      <c r="C4" s="24"/>
      <c r="D4" s="89"/>
      <c r="E4" s="156"/>
      <c r="F4" s="89"/>
      <c r="G4" s="24"/>
      <c r="H4" s="89"/>
      <c r="I4" s="24"/>
      <c r="J4" s="157"/>
      <c r="K4" s="24"/>
      <c r="L4" s="176" t="s">
        <v>105</v>
      </c>
      <c r="M4" s="24">
        <v>2.73</v>
      </c>
      <c r="N4" s="40"/>
    </row>
    <row r="5" spans="1:14" ht="15.75" thickBot="1" x14ac:dyDescent="0.3">
      <c r="A5" s="158" t="s">
        <v>96</v>
      </c>
      <c r="B5" s="159"/>
      <c r="C5" s="160">
        <f>SUM(C4:C4)</f>
        <v>0</v>
      </c>
      <c r="D5" s="159"/>
      <c r="E5" s="161">
        <f>SUM(E4:E4)</f>
        <v>0</v>
      </c>
      <c r="F5" s="159"/>
      <c r="G5" s="160">
        <f>SUM(G4:G4)</f>
        <v>0</v>
      </c>
      <c r="H5" s="159"/>
      <c r="I5" s="160">
        <f>SUM(I4:I4)</f>
        <v>0</v>
      </c>
      <c r="J5" s="159"/>
      <c r="K5" s="160">
        <f>SUM(K4:K4)</f>
        <v>0</v>
      </c>
      <c r="L5" s="159"/>
      <c r="M5" s="159">
        <f>SUM(M4:M4)</f>
        <v>2.73</v>
      </c>
      <c r="N5" s="159">
        <f>SUM(C5:M5)</f>
        <v>2.73</v>
      </c>
    </row>
    <row r="10" spans="1:14" x14ac:dyDescent="0.25">
      <c r="B10" s="2" t="s">
        <v>13</v>
      </c>
      <c r="E10" s="162"/>
      <c r="F10" s="163" t="s">
        <v>109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8.42578125" customWidth="1"/>
    <col min="3" max="3" width="7.42578125" customWidth="1"/>
    <col min="5" max="5" width="8.7109375" customWidth="1"/>
    <col min="7" max="7" width="7.42578125" customWidth="1"/>
    <col min="9" max="9" width="7.140625" customWidth="1"/>
    <col min="11" max="11" width="7.5703125" customWidth="1"/>
    <col min="13" max="13" width="6.7109375" customWidth="1"/>
    <col min="14" max="14" width="7.8554687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155">
        <v>44296</v>
      </c>
      <c r="B4" s="89"/>
      <c r="C4" s="24"/>
      <c r="D4" s="89"/>
      <c r="E4" s="156"/>
      <c r="F4" s="89"/>
      <c r="G4" s="24"/>
      <c r="H4" s="89"/>
      <c r="I4" s="24"/>
      <c r="J4" s="157"/>
      <c r="K4" s="24"/>
      <c r="L4" s="175" t="s">
        <v>105</v>
      </c>
      <c r="M4" s="24">
        <v>2.73</v>
      </c>
      <c r="N4" s="40"/>
    </row>
    <row r="5" spans="1:14" ht="15.75" thickBot="1" x14ac:dyDescent="0.3">
      <c r="A5" s="158" t="s">
        <v>96</v>
      </c>
      <c r="B5" s="159"/>
      <c r="C5" s="160">
        <f>SUM(C4:C4)</f>
        <v>0</v>
      </c>
      <c r="D5" s="159"/>
      <c r="E5" s="161">
        <f>SUM(E4:E4)</f>
        <v>0</v>
      </c>
      <c r="F5" s="159"/>
      <c r="G5" s="160">
        <f>SUM(G4:G4)</f>
        <v>0</v>
      </c>
      <c r="H5" s="159"/>
      <c r="I5" s="160">
        <f>SUM(I4:I4)</f>
        <v>0</v>
      </c>
      <c r="J5" s="159"/>
      <c r="K5" s="160">
        <f>SUM(K4:K4)</f>
        <v>0</v>
      </c>
      <c r="L5" s="159"/>
      <c r="M5" s="159">
        <f>SUM(M4:M4)</f>
        <v>2.73</v>
      </c>
      <c r="N5" s="159">
        <f>SUM(C5:M5)</f>
        <v>2.73</v>
      </c>
    </row>
    <row r="10" spans="1:14" x14ac:dyDescent="0.25">
      <c r="B10" s="2" t="s">
        <v>13</v>
      </c>
      <c r="E10" s="162"/>
      <c r="F10" s="163" t="s">
        <v>108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7.28515625" customWidth="1"/>
    <col min="3" max="3" width="8" customWidth="1"/>
    <col min="4" max="4" width="8.140625" customWidth="1"/>
    <col min="5" max="5" width="8.7109375" customWidth="1"/>
    <col min="7" max="7" width="8" customWidth="1"/>
    <col min="8" max="8" width="8.28515625" customWidth="1"/>
    <col min="9" max="9" width="6.7109375" customWidth="1"/>
    <col min="11" max="11" width="8.140625" customWidth="1"/>
    <col min="13" max="13" width="7.8554687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155">
        <v>44268</v>
      </c>
      <c r="B4" s="89"/>
      <c r="C4" s="24"/>
      <c r="D4" s="89"/>
      <c r="E4" s="156"/>
      <c r="F4" s="89"/>
      <c r="G4" s="24"/>
      <c r="H4" s="89"/>
      <c r="I4" s="24"/>
      <c r="J4" s="157"/>
      <c r="K4" s="24"/>
      <c r="L4" s="174" t="s">
        <v>105</v>
      </c>
      <c r="M4" s="24">
        <v>2.73</v>
      </c>
      <c r="N4" s="40"/>
    </row>
    <row r="5" spans="1:14" ht="15.75" thickBot="1" x14ac:dyDescent="0.3">
      <c r="A5" s="158" t="s">
        <v>96</v>
      </c>
      <c r="B5" s="159"/>
      <c r="C5" s="160">
        <f>SUM(C4:C4)</f>
        <v>0</v>
      </c>
      <c r="D5" s="159"/>
      <c r="E5" s="161">
        <f>SUM(E4:E4)</f>
        <v>0</v>
      </c>
      <c r="F5" s="159"/>
      <c r="G5" s="160">
        <f>SUM(G4:G4)</f>
        <v>0</v>
      </c>
      <c r="H5" s="159"/>
      <c r="I5" s="160">
        <f>SUM(I4:I4)</f>
        <v>0</v>
      </c>
      <c r="J5" s="159"/>
      <c r="K5" s="160">
        <f>SUM(K4:K4)</f>
        <v>0</v>
      </c>
      <c r="L5" s="159"/>
      <c r="M5" s="159">
        <f>SUM(M4:M4)</f>
        <v>2.73</v>
      </c>
      <c r="N5" s="159">
        <f>SUM(C5:M5)</f>
        <v>2.73</v>
      </c>
    </row>
    <row r="10" spans="1:14" x14ac:dyDescent="0.25">
      <c r="B10" s="2" t="s">
        <v>13</v>
      </c>
      <c r="E10" s="162"/>
      <c r="F10" s="163" t="s">
        <v>107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155">
        <v>44247</v>
      </c>
      <c r="B4" s="89"/>
      <c r="C4" s="24"/>
      <c r="D4" s="89"/>
      <c r="E4" s="156"/>
      <c r="F4" s="89"/>
      <c r="G4" s="24"/>
      <c r="H4" s="89"/>
      <c r="I4" s="24"/>
      <c r="J4" s="157"/>
      <c r="K4" s="24"/>
      <c r="L4" s="173" t="s">
        <v>105</v>
      </c>
      <c r="M4" s="169">
        <v>2.73</v>
      </c>
      <c r="N4" s="40"/>
    </row>
    <row r="5" spans="1:14" ht="15.75" thickBot="1" x14ac:dyDescent="0.3">
      <c r="A5" s="158" t="s">
        <v>96</v>
      </c>
      <c r="B5" s="159"/>
      <c r="C5" s="160">
        <f>SUM(C4:C4)</f>
        <v>0</v>
      </c>
      <c r="D5" s="159"/>
      <c r="E5" s="161">
        <f>SUM(E4:E4)</f>
        <v>0</v>
      </c>
      <c r="F5" s="159"/>
      <c r="G5" s="160">
        <f>SUM(G4:G4)</f>
        <v>0</v>
      </c>
      <c r="H5" s="159"/>
      <c r="I5" s="160">
        <f>SUM(I4:I4)</f>
        <v>0</v>
      </c>
      <c r="J5" s="159"/>
      <c r="K5" s="160">
        <f>SUM(K4:K4)</f>
        <v>0</v>
      </c>
      <c r="L5" s="159"/>
      <c r="M5" s="170">
        <f>SUM(M4:M4)</f>
        <v>2.73</v>
      </c>
      <c r="N5" s="159">
        <f>SUM(C5:M5)</f>
        <v>2.73</v>
      </c>
    </row>
    <row r="10" spans="1:14" x14ac:dyDescent="0.25">
      <c r="B10" s="2" t="s">
        <v>13</v>
      </c>
      <c r="E10" s="162"/>
      <c r="F10" s="163" t="s">
        <v>106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3" max="3" width="6.85546875" customWidth="1"/>
    <col min="4" max="4" width="8.85546875" customWidth="1"/>
    <col min="5" max="5" width="8.7109375" customWidth="1"/>
    <col min="7" max="7" width="8.5703125" customWidth="1"/>
    <col min="8" max="8" width="7.7109375" customWidth="1"/>
    <col min="9" max="9" width="7" customWidth="1"/>
    <col min="10" max="10" width="10.28515625" customWidth="1"/>
    <col min="11" max="12" width="8.42578125" customWidth="1"/>
    <col min="13" max="13" width="7.7109375" customWidth="1"/>
    <col min="14" max="14" width="9.710937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155">
        <v>44111</v>
      </c>
      <c r="B4" s="89"/>
      <c r="C4" s="24"/>
      <c r="D4" s="89"/>
      <c r="E4" s="156"/>
      <c r="F4" s="89" t="s">
        <v>95</v>
      </c>
      <c r="G4" s="24">
        <v>2.73</v>
      </c>
      <c r="H4" s="89"/>
      <c r="I4" s="24"/>
      <c r="J4" s="157"/>
      <c r="K4" s="24"/>
      <c r="L4" s="172"/>
      <c r="M4" s="169"/>
      <c r="N4" s="40"/>
    </row>
    <row r="5" spans="1:14" ht="15.75" thickBot="1" x14ac:dyDescent="0.3">
      <c r="A5" s="158" t="s">
        <v>96</v>
      </c>
      <c r="B5" s="159"/>
      <c r="C5" s="160">
        <f>SUM(C4:C4)</f>
        <v>0</v>
      </c>
      <c r="D5" s="159"/>
      <c r="E5" s="161">
        <f>SUM(E4:E4)</f>
        <v>0</v>
      </c>
      <c r="F5" s="159"/>
      <c r="G5" s="160">
        <f>SUM(G4:G4)</f>
        <v>2.73</v>
      </c>
      <c r="H5" s="159"/>
      <c r="I5" s="160">
        <f>SUM(I4:I4)</f>
        <v>0</v>
      </c>
      <c r="J5" s="159"/>
      <c r="K5" s="160">
        <f>SUM(K4:K4)</f>
        <v>0</v>
      </c>
      <c r="L5" s="159"/>
      <c r="M5" s="170">
        <f>SUM(M4:M4)</f>
        <v>0</v>
      </c>
      <c r="N5" s="159">
        <f>SUM(C5:M5)</f>
        <v>2.73</v>
      </c>
    </row>
    <row r="10" spans="1:14" x14ac:dyDescent="0.25">
      <c r="B10" s="2" t="s">
        <v>13</v>
      </c>
      <c r="E10" s="162"/>
      <c r="F10" s="163" t="s">
        <v>104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7.28515625" customWidth="1"/>
    <col min="3" max="3" width="6.7109375" customWidth="1"/>
    <col min="4" max="4" width="7.85546875" customWidth="1"/>
    <col min="5" max="5" width="6.5703125" customWidth="1"/>
    <col min="6" max="6" width="9.7109375" customWidth="1"/>
    <col min="7" max="7" width="7.42578125" customWidth="1"/>
    <col min="8" max="8" width="7.7109375" customWidth="1"/>
    <col min="9" max="9" width="5.28515625" customWidth="1"/>
    <col min="10" max="10" width="9" customWidth="1"/>
    <col min="11" max="11" width="4.5703125" customWidth="1"/>
    <col min="13" max="13" width="8.28515625" customWidth="1"/>
    <col min="14" max="14" width="7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217">
        <v>44891</v>
      </c>
      <c r="B4" s="213"/>
      <c r="C4" s="213"/>
      <c r="D4" s="213"/>
      <c r="E4" s="213"/>
      <c r="F4" s="214"/>
      <c r="G4" s="213"/>
      <c r="H4" s="219"/>
      <c r="I4" s="220"/>
      <c r="J4" s="213"/>
      <c r="K4" s="213"/>
      <c r="L4" s="219" t="s">
        <v>105</v>
      </c>
      <c r="M4" s="213">
        <v>2.73</v>
      </c>
      <c r="N4" s="215">
        <v>2.73</v>
      </c>
    </row>
    <row r="5" spans="1:14" ht="15.75" thickBot="1" x14ac:dyDescent="0.3">
      <c r="A5" s="158"/>
      <c r="B5" s="159"/>
      <c r="C5" s="160">
        <v>0</v>
      </c>
      <c r="D5" s="159"/>
      <c r="E5" s="161">
        <v>0</v>
      </c>
      <c r="F5" s="159"/>
      <c r="G5" s="170">
        <v>0</v>
      </c>
      <c r="H5" s="159"/>
      <c r="I5" s="161">
        <f>SUM(I4)</f>
        <v>0</v>
      </c>
      <c r="J5" s="159"/>
      <c r="K5" s="160">
        <v>0</v>
      </c>
      <c r="L5" s="159"/>
      <c r="M5" s="170">
        <v>2.73</v>
      </c>
      <c r="N5" s="159">
        <v>2.73</v>
      </c>
    </row>
    <row r="10" spans="1:14" x14ac:dyDescent="0.25">
      <c r="B10" s="2" t="s">
        <v>13</v>
      </c>
      <c r="E10" s="162"/>
      <c r="F10" s="163" t="s">
        <v>142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10.5703125" customWidth="1"/>
    <col min="3" max="3" width="7.42578125" customWidth="1"/>
    <col min="4" max="4" width="7.28515625" customWidth="1"/>
    <col min="5" max="5" width="8.7109375" customWidth="1"/>
    <col min="7" max="7" width="8.5703125" customWidth="1"/>
    <col min="9" max="9" width="9.140625" customWidth="1"/>
    <col min="10" max="10" width="8.42578125" customWidth="1"/>
    <col min="11" max="11" width="7.7109375" customWidth="1"/>
    <col min="13" max="13" width="6.42578125" customWidth="1"/>
    <col min="14" max="14" width="7.710937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44076</v>
      </c>
      <c r="B4" s="89"/>
      <c r="C4" s="24"/>
      <c r="D4" s="89"/>
      <c r="E4" s="156"/>
      <c r="F4" s="89" t="s">
        <v>95</v>
      </c>
      <c r="G4" s="24">
        <v>1.5</v>
      </c>
      <c r="H4" s="89"/>
      <c r="I4" s="24"/>
      <c r="J4" s="157"/>
      <c r="K4" s="24"/>
      <c r="L4" s="171"/>
      <c r="M4" s="169"/>
      <c r="N4" s="40"/>
    </row>
    <row r="5" spans="1:14" ht="25.5" thickBot="1" x14ac:dyDescent="0.3">
      <c r="A5" s="155">
        <v>44097</v>
      </c>
      <c r="B5" s="89"/>
      <c r="C5" s="24"/>
      <c r="D5" s="171"/>
      <c r="E5" s="156"/>
      <c r="F5" s="89" t="s">
        <v>95</v>
      </c>
      <c r="G5" s="24">
        <v>1.23</v>
      </c>
      <c r="H5" s="89"/>
      <c r="I5" s="24"/>
      <c r="J5" s="89"/>
      <c r="K5" s="24"/>
      <c r="L5" s="171"/>
      <c r="M5" s="169"/>
      <c r="N5" s="40"/>
    </row>
    <row r="6" spans="1:14" ht="15.75" thickBot="1" x14ac:dyDescent="0.3">
      <c r="A6" s="158" t="s">
        <v>96</v>
      </c>
      <c r="B6" s="159"/>
      <c r="C6" s="160">
        <f>SUM(C4:C5)</f>
        <v>0</v>
      </c>
      <c r="D6" s="159"/>
      <c r="E6" s="161">
        <f>SUM(E4:E5)</f>
        <v>0</v>
      </c>
      <c r="F6" s="159"/>
      <c r="G6" s="160">
        <f>SUM(G4:G5)</f>
        <v>2.73</v>
      </c>
      <c r="H6" s="159"/>
      <c r="I6" s="160">
        <f>SUM(I4:I5)</f>
        <v>0</v>
      </c>
      <c r="J6" s="159"/>
      <c r="K6" s="160">
        <f>SUM(K4:K5)</f>
        <v>0</v>
      </c>
      <c r="L6" s="159"/>
      <c r="M6" s="170">
        <f>SUM(M4:M5)</f>
        <v>0</v>
      </c>
      <c r="N6" s="159">
        <f>SUM(C6:M6)</f>
        <v>2.73</v>
      </c>
    </row>
    <row r="11" spans="1:14" x14ac:dyDescent="0.25">
      <c r="B11" s="2" t="s">
        <v>13</v>
      </c>
      <c r="E11" s="162"/>
      <c r="F11" s="163" t="s">
        <v>103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28515625" customWidth="1"/>
    <col min="3" max="3" width="8.5703125" customWidth="1"/>
    <col min="4" max="4" width="9.42578125" customWidth="1"/>
    <col min="5" max="5" width="7.85546875" customWidth="1"/>
    <col min="6" max="6" width="10.42578125" customWidth="1"/>
    <col min="7" max="7" width="6.85546875" customWidth="1"/>
    <col min="8" max="8" width="9.42578125" customWidth="1"/>
    <col min="9" max="9" width="7.7109375" customWidth="1"/>
    <col min="10" max="10" width="8.7109375" customWidth="1"/>
    <col min="11" max="11" width="7.8554687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44058</v>
      </c>
      <c r="B4" s="89"/>
      <c r="C4" s="24"/>
      <c r="D4" s="89"/>
      <c r="E4" s="156"/>
      <c r="F4" s="89"/>
      <c r="G4" s="24"/>
      <c r="H4" s="89"/>
      <c r="I4" s="24"/>
      <c r="J4" s="157"/>
      <c r="K4" s="24"/>
      <c r="L4" s="168" t="s">
        <v>95</v>
      </c>
      <c r="M4" s="169">
        <v>1.5</v>
      </c>
      <c r="N4" s="40"/>
    </row>
    <row r="5" spans="1:14" ht="25.5" thickBot="1" x14ac:dyDescent="0.3">
      <c r="A5" s="155">
        <v>44072</v>
      </c>
      <c r="B5" s="89"/>
      <c r="C5" s="24"/>
      <c r="D5" s="168"/>
      <c r="E5" s="156"/>
      <c r="F5" s="89"/>
      <c r="G5" s="24"/>
      <c r="H5" s="89"/>
      <c r="I5" s="24"/>
      <c r="J5" s="89"/>
      <c r="K5" s="24"/>
      <c r="L5" s="168" t="s">
        <v>95</v>
      </c>
      <c r="M5" s="169">
        <v>1.23</v>
      </c>
      <c r="N5" s="40"/>
    </row>
    <row r="6" spans="1:14" ht="15.75" thickBot="1" x14ac:dyDescent="0.3">
      <c r="A6" s="158" t="s">
        <v>96</v>
      </c>
      <c r="B6" s="159"/>
      <c r="C6" s="160">
        <f>SUM(C4:C5)</f>
        <v>0</v>
      </c>
      <c r="D6" s="159"/>
      <c r="E6" s="161">
        <f>SUM(E4:E5)</f>
        <v>0</v>
      </c>
      <c r="F6" s="159"/>
      <c r="G6" s="160">
        <f>SUM(G4:G5)</f>
        <v>0</v>
      </c>
      <c r="H6" s="159"/>
      <c r="I6" s="160">
        <f>SUM(I4:I5)</f>
        <v>0</v>
      </c>
      <c r="J6" s="159"/>
      <c r="K6" s="160">
        <f>SUM(K4:K5)</f>
        <v>0</v>
      </c>
      <c r="L6" s="159"/>
      <c r="M6" s="170">
        <f>SUM(M4:M5)</f>
        <v>2.73</v>
      </c>
      <c r="N6" s="159">
        <f>SUM(C6:M6)</f>
        <v>2.73</v>
      </c>
    </row>
    <row r="11" spans="1:14" x14ac:dyDescent="0.25">
      <c r="B11" s="2" t="s">
        <v>13</v>
      </c>
      <c r="E11" s="162"/>
      <c r="F11" s="163" t="s">
        <v>102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6.85546875" customWidth="1"/>
    <col min="3" max="3" width="7.42578125" customWidth="1"/>
    <col min="5" max="6" width="9.85546875" customWidth="1"/>
    <col min="7" max="7" width="7.5703125" customWidth="1"/>
    <col min="8" max="8" width="8.85546875" customWidth="1"/>
    <col min="9" max="9" width="8.5703125" customWidth="1"/>
    <col min="10" max="10" width="9.42578125" customWidth="1"/>
    <col min="11" max="11" width="8.140625" customWidth="1"/>
    <col min="13" max="13" width="7.28515625" customWidth="1"/>
    <col min="14" max="14" width="9.2851562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44016</v>
      </c>
      <c r="B4" s="89"/>
      <c r="C4" s="24"/>
      <c r="D4" s="89"/>
      <c r="E4" s="156"/>
      <c r="F4" s="89"/>
      <c r="G4" s="24"/>
      <c r="H4" s="89"/>
      <c r="I4" s="24"/>
      <c r="J4" s="157"/>
      <c r="K4" s="24"/>
      <c r="L4" s="167" t="s">
        <v>95</v>
      </c>
      <c r="M4" s="169">
        <v>2</v>
      </c>
      <c r="N4" s="40"/>
    </row>
    <row r="5" spans="1:14" ht="25.5" thickBot="1" x14ac:dyDescent="0.3">
      <c r="A5" s="155">
        <v>44033</v>
      </c>
      <c r="B5" s="89"/>
      <c r="C5" s="24"/>
      <c r="D5" s="167" t="s">
        <v>95</v>
      </c>
      <c r="E5" s="156">
        <v>0.75</v>
      </c>
      <c r="F5" s="89"/>
      <c r="G5" s="24"/>
      <c r="H5" s="89"/>
      <c r="I5" s="24"/>
      <c r="J5" s="89"/>
      <c r="K5" s="24"/>
      <c r="L5" s="167"/>
      <c r="M5" s="169"/>
      <c r="N5" s="40"/>
    </row>
    <row r="6" spans="1:14" ht="15.75" thickBot="1" x14ac:dyDescent="0.3">
      <c r="A6" s="158" t="s">
        <v>96</v>
      </c>
      <c r="B6" s="159"/>
      <c r="C6" s="160">
        <f>SUM(C4:C5)</f>
        <v>0</v>
      </c>
      <c r="D6" s="159"/>
      <c r="E6" s="161">
        <f>SUM(E4:E5)</f>
        <v>0.75</v>
      </c>
      <c r="F6" s="159"/>
      <c r="G6" s="160">
        <f>SUM(G4:G5)</f>
        <v>0</v>
      </c>
      <c r="H6" s="159"/>
      <c r="I6" s="160">
        <f>SUM(I4:I5)</f>
        <v>0</v>
      </c>
      <c r="J6" s="159"/>
      <c r="K6" s="160">
        <f>SUM(K4:K5)</f>
        <v>0</v>
      </c>
      <c r="L6" s="159"/>
      <c r="M6" s="170">
        <f>SUM(M4:M5)</f>
        <v>2</v>
      </c>
      <c r="N6" s="159">
        <f>SUM(C6:M6)</f>
        <v>2.75</v>
      </c>
    </row>
    <row r="11" spans="1:14" x14ac:dyDescent="0.25">
      <c r="B11" s="2" t="s">
        <v>13</v>
      </c>
      <c r="E11" s="162"/>
      <c r="F11" s="163" t="s">
        <v>101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9" customWidth="1"/>
    <col min="3" max="3" width="8" customWidth="1"/>
    <col min="4" max="4" width="8.85546875" customWidth="1"/>
    <col min="5" max="5" width="8.28515625" customWidth="1"/>
    <col min="7" max="7" width="9.85546875" customWidth="1"/>
    <col min="8" max="8" width="8.85546875" customWidth="1"/>
    <col min="9" max="9" width="8.28515625" customWidth="1"/>
    <col min="10" max="10" width="9.5703125" customWidth="1"/>
    <col min="11" max="11" width="8.42578125" customWidth="1"/>
    <col min="12" max="12" width="7.7109375" customWidth="1"/>
    <col min="13" max="13" width="7.42578125" customWidth="1"/>
    <col min="14" max="14" width="8.570312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43995</v>
      </c>
      <c r="B4" s="89"/>
      <c r="C4" s="24"/>
      <c r="D4" s="89"/>
      <c r="E4" s="156"/>
      <c r="F4" s="89"/>
      <c r="G4" s="24"/>
      <c r="H4" s="89"/>
      <c r="I4" s="24"/>
      <c r="J4" s="157"/>
      <c r="K4" s="24"/>
      <c r="L4" s="166" t="s">
        <v>95</v>
      </c>
      <c r="M4" s="166">
        <v>1.73</v>
      </c>
      <c r="N4" s="40"/>
    </row>
    <row r="5" spans="1:14" ht="25.5" thickBot="1" x14ac:dyDescent="0.3">
      <c r="A5" s="155">
        <v>44006</v>
      </c>
      <c r="B5" s="89"/>
      <c r="C5" s="24"/>
      <c r="D5" s="24"/>
      <c r="E5" s="156"/>
      <c r="F5" s="89" t="s">
        <v>95</v>
      </c>
      <c r="G5" s="24">
        <v>1</v>
      </c>
      <c r="H5" s="89"/>
      <c r="I5" s="24"/>
      <c r="J5" s="89"/>
      <c r="K5" s="24"/>
      <c r="L5" s="166"/>
      <c r="M5" s="166"/>
      <c r="N5" s="40"/>
    </row>
    <row r="6" spans="1:14" ht="15.75" thickBot="1" x14ac:dyDescent="0.3">
      <c r="A6" s="158" t="s">
        <v>96</v>
      </c>
      <c r="B6" s="159"/>
      <c r="C6" s="160">
        <f>SUM(C4:C5)</f>
        <v>0</v>
      </c>
      <c r="D6" s="159"/>
      <c r="E6" s="161">
        <f>SUM(E4:E5)</f>
        <v>0</v>
      </c>
      <c r="F6" s="159"/>
      <c r="G6" s="160">
        <f>SUM(G4:G5)</f>
        <v>1</v>
      </c>
      <c r="H6" s="159"/>
      <c r="I6" s="160">
        <f>SUM(I4:I5)</f>
        <v>0</v>
      </c>
      <c r="J6" s="159"/>
      <c r="K6" s="160">
        <f>SUM(K4:K5)</f>
        <v>0</v>
      </c>
      <c r="L6" s="159"/>
      <c r="M6" s="159">
        <v>1.73</v>
      </c>
      <c r="N6" s="159">
        <f>SUM(C6:M6)</f>
        <v>2.73</v>
      </c>
    </row>
    <row r="11" spans="1:14" x14ac:dyDescent="0.25">
      <c r="B11" s="2" t="s">
        <v>13</v>
      </c>
      <c r="E11" s="162"/>
      <c r="F11" s="163" t="s">
        <v>100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10.140625" customWidth="1"/>
    <col min="3" max="3" width="8.5703125" customWidth="1"/>
    <col min="4" max="4" width="9.42578125" customWidth="1"/>
    <col min="5" max="5" width="8.140625" customWidth="1"/>
    <col min="7" max="7" width="9.7109375" customWidth="1"/>
    <col min="8" max="8" width="9.28515625" customWidth="1"/>
    <col min="9" max="9" width="8.28515625" customWidth="1"/>
    <col min="10" max="10" width="10" customWidth="1"/>
    <col min="11" max="11" width="7.85546875" customWidth="1"/>
    <col min="12" max="12" width="9" customWidth="1"/>
    <col min="13" max="13" width="7.5703125" customWidth="1"/>
    <col min="14" max="14" width="9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43957</v>
      </c>
      <c r="B4" s="89"/>
      <c r="C4" s="24"/>
      <c r="D4" s="89"/>
      <c r="E4" s="156"/>
      <c r="F4" s="89" t="s">
        <v>95</v>
      </c>
      <c r="G4" s="24">
        <v>2</v>
      </c>
      <c r="H4" s="89"/>
      <c r="I4" s="24"/>
      <c r="J4" s="157"/>
      <c r="K4" s="24"/>
      <c r="L4" s="165"/>
      <c r="M4" s="165"/>
      <c r="N4" s="40"/>
    </row>
    <row r="5" spans="1:14" ht="25.5" thickBot="1" x14ac:dyDescent="0.3">
      <c r="A5" s="155">
        <v>43964</v>
      </c>
      <c r="B5" s="89"/>
      <c r="C5" s="24"/>
      <c r="D5" s="24"/>
      <c r="E5" s="156"/>
      <c r="F5" s="89" t="s">
        <v>95</v>
      </c>
      <c r="G5" s="24">
        <v>0.73</v>
      </c>
      <c r="H5" s="89"/>
      <c r="I5" s="24"/>
      <c r="J5" s="89"/>
      <c r="K5" s="24"/>
      <c r="L5" s="165"/>
      <c r="M5" s="165"/>
      <c r="N5" s="40"/>
    </row>
    <row r="6" spans="1:14" ht="15.75" thickBot="1" x14ac:dyDescent="0.3">
      <c r="A6" s="158" t="s">
        <v>96</v>
      </c>
      <c r="B6" s="159"/>
      <c r="C6" s="160">
        <f>SUM(C4:C5)</f>
        <v>0</v>
      </c>
      <c r="D6" s="159"/>
      <c r="E6" s="161">
        <f>SUM(E4:E5)</f>
        <v>0</v>
      </c>
      <c r="F6" s="159"/>
      <c r="G6" s="160">
        <f>SUM(G4:G5)</f>
        <v>2.73</v>
      </c>
      <c r="H6" s="159"/>
      <c r="I6" s="160">
        <f>SUM(I4:I5)</f>
        <v>0</v>
      </c>
      <c r="J6" s="159"/>
      <c r="K6" s="160">
        <f>SUM(K4:K5)</f>
        <v>0</v>
      </c>
      <c r="L6" s="159"/>
      <c r="M6" s="159">
        <v>0</v>
      </c>
      <c r="N6" s="159">
        <f>SUM(C6:M6)</f>
        <v>2.73</v>
      </c>
    </row>
    <row r="11" spans="1:14" x14ac:dyDescent="0.25">
      <c r="B11" s="2" t="s">
        <v>13</v>
      </c>
      <c r="E11" s="162"/>
      <c r="F11" s="163" t="s">
        <v>99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7109375" customWidth="1"/>
    <col min="3" max="3" width="8.42578125" customWidth="1"/>
    <col min="5" max="5" width="7.140625" customWidth="1"/>
    <col min="7" max="7" width="6.85546875" customWidth="1"/>
    <col min="9" max="9" width="9.140625" customWidth="1"/>
    <col min="10" max="10" width="8.5703125" customWidth="1"/>
    <col min="11" max="11" width="9" customWidth="1"/>
    <col min="12" max="12" width="7.140625" customWidth="1"/>
    <col min="13" max="13" width="8.7109375" customWidth="1"/>
    <col min="14" max="14" width="7.14062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155">
        <v>43937</v>
      </c>
      <c r="B4" s="89"/>
      <c r="C4" s="24"/>
      <c r="D4" s="89"/>
      <c r="E4" s="156"/>
      <c r="F4" s="89"/>
      <c r="G4" s="24"/>
      <c r="H4" s="89" t="s">
        <v>95</v>
      </c>
      <c r="I4" s="24">
        <v>1.47</v>
      </c>
      <c r="J4" s="157"/>
      <c r="K4" s="24"/>
      <c r="L4" s="154"/>
      <c r="M4" s="154"/>
      <c r="N4" s="40"/>
    </row>
    <row r="5" spans="1:14" ht="15.75" thickBot="1" x14ac:dyDescent="0.3">
      <c r="A5" s="155"/>
      <c r="B5" s="89"/>
      <c r="C5" s="24"/>
      <c r="D5" s="24"/>
      <c r="E5" s="156"/>
      <c r="F5" s="89"/>
      <c r="G5" s="24"/>
      <c r="H5" s="89"/>
      <c r="I5" s="24"/>
      <c r="J5" s="89"/>
      <c r="K5" s="24"/>
      <c r="L5" s="154"/>
      <c r="M5" s="154"/>
      <c r="N5" s="40"/>
    </row>
    <row r="6" spans="1:14" ht="15.75" thickBot="1" x14ac:dyDescent="0.3">
      <c r="A6" s="158" t="s">
        <v>96</v>
      </c>
      <c r="B6" s="159"/>
      <c r="C6" s="160">
        <f>SUM(C4:C5)</f>
        <v>0</v>
      </c>
      <c r="D6" s="159"/>
      <c r="E6" s="161">
        <f>SUM(E4:E5)</f>
        <v>0</v>
      </c>
      <c r="F6" s="159"/>
      <c r="G6" s="160">
        <f>SUM(G4:G5)</f>
        <v>0</v>
      </c>
      <c r="H6" s="159"/>
      <c r="I6" s="160">
        <f>SUM(I4:I5)</f>
        <v>1.47</v>
      </c>
      <c r="J6" s="159"/>
      <c r="K6" s="160">
        <f>SUM(K4:K5)</f>
        <v>0</v>
      </c>
      <c r="L6" s="159"/>
      <c r="M6" s="159">
        <v>0</v>
      </c>
      <c r="N6" s="159">
        <f>SUM(C6:M6)</f>
        <v>1.47</v>
      </c>
    </row>
    <row r="11" spans="1:14" x14ac:dyDescent="0.25">
      <c r="B11" s="2" t="s">
        <v>13</v>
      </c>
      <c r="E11" s="162"/>
      <c r="F11" s="163" t="s">
        <v>98</v>
      </c>
    </row>
    <row r="12" spans="1:14" x14ac:dyDescent="0.25">
      <c r="B12" t="s">
        <v>10</v>
      </c>
      <c r="D12" t="str">
        <f>B1</f>
        <v>OKSANA KERTS</v>
      </c>
    </row>
    <row r="13" spans="1:14" x14ac:dyDescent="0.25">
      <c r="B13" t="s">
        <v>11</v>
      </c>
    </row>
    <row r="14" spans="1:14" x14ac:dyDescent="0.25">
      <c r="E14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G19" sqref="G19"/>
    </sheetView>
  </sheetViews>
  <sheetFormatPr baseColWidth="10" defaultRowHeight="15" x14ac:dyDescent="0.25"/>
  <cols>
    <col min="2" max="2" width="9.85546875" customWidth="1"/>
    <col min="3" max="3" width="9.28515625" customWidth="1"/>
    <col min="4" max="4" width="9.5703125" customWidth="1"/>
    <col min="5" max="5" width="9.28515625" customWidth="1"/>
    <col min="6" max="6" width="9.140625" customWidth="1"/>
    <col min="7" max="7" width="10.140625" customWidth="1"/>
    <col min="10" max="10" width="9.28515625" customWidth="1"/>
    <col min="11" max="11" width="9" customWidth="1"/>
    <col min="12" max="12" width="8.28515625" customWidth="1"/>
    <col min="13" max="13" width="8.710937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ht="24.75" x14ac:dyDescent="0.25">
      <c r="A2" s="4" t="s">
        <v>15</v>
      </c>
      <c r="B2" s="4" t="s">
        <v>1</v>
      </c>
      <c r="C2" s="4" t="s">
        <v>16</v>
      </c>
      <c r="D2" s="4" t="s">
        <v>2</v>
      </c>
      <c r="E2" s="4" t="s">
        <v>17</v>
      </c>
      <c r="F2" s="6" t="s">
        <v>18</v>
      </c>
      <c r="G2" s="4" t="s">
        <v>17</v>
      </c>
      <c r="H2" s="4" t="s">
        <v>19</v>
      </c>
      <c r="I2" s="4" t="s">
        <v>17</v>
      </c>
      <c r="J2" s="4" t="s">
        <v>20</v>
      </c>
      <c r="K2" s="4" t="s">
        <v>17</v>
      </c>
      <c r="L2" s="4" t="s">
        <v>21</v>
      </c>
      <c r="M2" s="4" t="s">
        <v>17</v>
      </c>
      <c r="N2" s="4" t="s">
        <v>6</v>
      </c>
    </row>
    <row r="3" spans="1:14" x14ac:dyDescent="0.25">
      <c r="A3" s="65"/>
      <c r="B3" s="45"/>
      <c r="C3" s="79"/>
      <c r="D3" s="45"/>
      <c r="E3" s="79"/>
      <c r="F3" s="45"/>
      <c r="G3" s="79"/>
      <c r="H3" s="45" t="s">
        <v>90</v>
      </c>
      <c r="I3" s="146"/>
      <c r="J3" s="45"/>
      <c r="K3" s="79"/>
      <c r="L3" s="79"/>
      <c r="M3" s="79"/>
      <c r="N3" s="149"/>
    </row>
    <row r="4" spans="1:14" x14ac:dyDescent="0.25">
      <c r="A4" s="22">
        <v>3.32</v>
      </c>
      <c r="B4" s="68"/>
      <c r="C4" s="68"/>
      <c r="D4" s="68"/>
      <c r="E4" s="69"/>
      <c r="F4" s="68"/>
      <c r="G4" s="68"/>
      <c r="H4" s="141"/>
      <c r="I4" s="147">
        <v>3.32</v>
      </c>
      <c r="J4" s="68" t="s">
        <v>87</v>
      </c>
      <c r="K4" s="68"/>
      <c r="L4" s="68"/>
      <c r="M4" s="68"/>
      <c r="N4" s="150">
        <f>M4+K4+I4+G4+E4+C4</f>
        <v>3.32</v>
      </c>
    </row>
    <row r="5" spans="1:14" x14ac:dyDescent="0.25">
      <c r="A5" s="56">
        <f>SUM(A3:A4)</f>
        <v>3.32</v>
      </c>
      <c r="B5" s="21" t="s">
        <v>6</v>
      </c>
      <c r="C5" s="40">
        <f>SUM(C3:C4)</f>
        <v>0</v>
      </c>
      <c r="D5" s="23"/>
      <c r="E5" s="23">
        <f>SUM(E3:E4)</f>
        <v>0</v>
      </c>
      <c r="F5" s="24"/>
      <c r="G5" s="40">
        <f>SUM(G3:G4)</f>
        <v>0</v>
      </c>
      <c r="H5" s="21"/>
      <c r="I5" s="148">
        <f>SUM(I3:I4)</f>
        <v>3.32</v>
      </c>
      <c r="J5" s="21"/>
      <c r="K5" s="23">
        <f>SUM(K3:K4)</f>
        <v>0</v>
      </c>
      <c r="L5" s="23"/>
      <c r="M5" s="23">
        <f>SUM(M3:M4)</f>
        <v>0</v>
      </c>
      <c r="N5" s="41">
        <f>SUM(N3:N4)</f>
        <v>3.32</v>
      </c>
    </row>
    <row r="6" spans="1:14" x14ac:dyDescent="0.25">
      <c r="A6" s="1"/>
      <c r="D6" s="1" t="s">
        <v>13</v>
      </c>
      <c r="G6" s="29">
        <v>43817</v>
      </c>
      <c r="I6" s="1"/>
      <c r="J6" s="26"/>
      <c r="K6" s="1"/>
      <c r="L6" s="1"/>
      <c r="M6" s="1"/>
      <c r="N6" s="1"/>
    </row>
    <row r="7" spans="1:14" x14ac:dyDescent="0.25">
      <c r="A7" s="1"/>
      <c r="D7" s="1" t="s">
        <v>10</v>
      </c>
      <c r="E7" s="1" t="s">
        <v>27</v>
      </c>
      <c r="F7" s="30"/>
      <c r="G7" s="1"/>
      <c r="I7" s="28"/>
      <c r="J7" s="26"/>
      <c r="K7" s="27"/>
      <c r="L7" s="27"/>
      <c r="M7" s="27"/>
      <c r="N7" s="1"/>
    </row>
    <row r="8" spans="1:14" x14ac:dyDescent="0.25">
      <c r="H8" t="s">
        <v>91</v>
      </c>
    </row>
    <row r="10" spans="1:14" s="151" customFormat="1" x14ac:dyDescent="0.25">
      <c r="A10" s="151" t="s">
        <v>92</v>
      </c>
    </row>
  </sheetData>
  <pageMargins left="0.25" right="0.25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6" workbookViewId="0">
      <selection sqref="A1:N29"/>
    </sheetView>
  </sheetViews>
  <sheetFormatPr baseColWidth="10" defaultRowHeight="15" x14ac:dyDescent="0.25"/>
  <cols>
    <col min="1" max="1" width="6.28515625" customWidth="1"/>
    <col min="2" max="2" width="16.140625" customWidth="1"/>
    <col min="3" max="3" width="6.42578125" customWidth="1"/>
    <col min="4" max="4" width="16.28515625" customWidth="1"/>
    <col min="5" max="5" width="6.85546875" customWidth="1"/>
    <col min="6" max="6" width="16.28515625" customWidth="1"/>
    <col min="7" max="7" width="6" customWidth="1"/>
    <col min="8" max="8" width="21.42578125" customWidth="1"/>
    <col min="9" max="9" width="5" customWidth="1"/>
    <col min="10" max="10" width="16.5703125" customWidth="1"/>
    <col min="11" max="11" width="5.42578125" customWidth="1"/>
    <col min="12" max="12" width="7.7109375" customWidth="1"/>
    <col min="13" max="13" width="6.5703125" customWidth="1"/>
    <col min="14" max="14" width="6.425781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15</v>
      </c>
      <c r="B2" s="4" t="s">
        <v>1</v>
      </c>
      <c r="C2" s="4" t="s">
        <v>16</v>
      </c>
      <c r="D2" s="4" t="s">
        <v>2</v>
      </c>
      <c r="E2" s="4" t="s">
        <v>17</v>
      </c>
      <c r="F2" s="6" t="s">
        <v>18</v>
      </c>
      <c r="G2" s="4" t="s">
        <v>17</v>
      </c>
      <c r="H2" s="4" t="s">
        <v>19</v>
      </c>
      <c r="I2" s="4" t="s">
        <v>17</v>
      </c>
      <c r="J2" s="4" t="s">
        <v>20</v>
      </c>
      <c r="K2" s="4" t="s">
        <v>17</v>
      </c>
      <c r="L2" s="4" t="s">
        <v>21</v>
      </c>
      <c r="M2" s="4" t="s">
        <v>17</v>
      </c>
      <c r="N2" s="4" t="s">
        <v>6</v>
      </c>
    </row>
    <row r="3" spans="1:14" ht="13.5" customHeight="1" x14ac:dyDescent="0.25">
      <c r="A3" s="33"/>
      <c r="B3" s="36"/>
      <c r="C3" s="37"/>
      <c r="D3" s="46" t="s">
        <v>32</v>
      </c>
      <c r="E3" s="53"/>
      <c r="F3" s="36"/>
      <c r="G3" s="35"/>
      <c r="H3" s="36"/>
      <c r="I3" s="20"/>
      <c r="J3" s="36" t="s">
        <v>32</v>
      </c>
      <c r="K3" s="53"/>
      <c r="L3" s="36"/>
      <c r="M3" s="36"/>
      <c r="N3" s="20"/>
    </row>
    <row r="4" spans="1:14" x14ac:dyDescent="0.25">
      <c r="A4" s="21">
        <v>6.09</v>
      </c>
      <c r="B4" s="128"/>
      <c r="C4" s="24"/>
      <c r="D4" s="128" t="s">
        <v>26</v>
      </c>
      <c r="E4" s="57">
        <v>0.41</v>
      </c>
      <c r="F4" s="128"/>
      <c r="G4" s="40"/>
      <c r="H4" s="128"/>
      <c r="I4" s="15"/>
      <c r="J4" s="128" t="s">
        <v>23</v>
      </c>
      <c r="K4" s="57">
        <v>1</v>
      </c>
      <c r="L4" s="128"/>
      <c r="M4" s="128"/>
      <c r="N4" s="20">
        <f>C4+E4+G4+I4+K4+M4</f>
        <v>1.41</v>
      </c>
    </row>
    <row r="5" spans="1:14" ht="36.75" customHeight="1" x14ac:dyDescent="0.25">
      <c r="A5" s="65"/>
      <c r="B5" s="66" t="s">
        <v>40</v>
      </c>
      <c r="C5" s="9"/>
      <c r="D5" s="66" t="s">
        <v>40</v>
      </c>
      <c r="E5" s="9"/>
      <c r="F5" s="66" t="s">
        <v>40</v>
      </c>
      <c r="G5" s="9"/>
      <c r="H5" s="66" t="s">
        <v>40</v>
      </c>
      <c r="I5" s="9"/>
      <c r="J5" s="67" t="s">
        <v>40</v>
      </c>
      <c r="K5" s="9"/>
      <c r="L5" s="66" t="s">
        <v>40</v>
      </c>
      <c r="M5" s="9"/>
      <c r="N5" s="9"/>
    </row>
    <row r="6" spans="1:14" ht="33" customHeight="1" x14ac:dyDescent="0.25">
      <c r="A6" s="22">
        <v>21</v>
      </c>
      <c r="B6" s="141" t="s">
        <v>42</v>
      </c>
      <c r="C6" s="135">
        <v>0.34</v>
      </c>
      <c r="D6" s="141" t="s">
        <v>42</v>
      </c>
      <c r="E6" s="136">
        <v>0.34</v>
      </c>
      <c r="F6" s="141" t="s">
        <v>43</v>
      </c>
      <c r="G6" s="133">
        <v>2.5</v>
      </c>
      <c r="H6" s="141" t="s">
        <v>41</v>
      </c>
      <c r="I6" s="136">
        <v>1</v>
      </c>
      <c r="J6" s="141" t="s">
        <v>42</v>
      </c>
      <c r="K6" s="134">
        <v>0.34</v>
      </c>
      <c r="L6" s="141" t="s">
        <v>42</v>
      </c>
      <c r="M6" s="144">
        <v>0.33</v>
      </c>
      <c r="N6" s="145">
        <f>C6+E6+G6+I6+K6+M6</f>
        <v>4.8499999999999996</v>
      </c>
    </row>
    <row r="7" spans="1:14" ht="22.5" x14ac:dyDescent="0.25">
      <c r="A7" s="82"/>
      <c r="B7" s="79"/>
      <c r="C7" s="79"/>
      <c r="D7" s="79"/>
      <c r="E7" s="109"/>
      <c r="F7" s="45"/>
      <c r="G7" s="79"/>
      <c r="H7" s="79"/>
      <c r="I7" s="109"/>
      <c r="J7" s="79" t="s">
        <v>68</v>
      </c>
      <c r="K7" s="109"/>
      <c r="L7" s="79"/>
      <c r="M7" s="110"/>
      <c r="N7" s="10"/>
    </row>
    <row r="8" spans="1:14" x14ac:dyDescent="0.25">
      <c r="A8" s="82">
        <v>1.43</v>
      </c>
      <c r="B8" s="68"/>
      <c r="C8" s="68"/>
      <c r="D8" s="68"/>
      <c r="E8" s="69"/>
      <c r="F8" s="111"/>
      <c r="G8" s="68"/>
      <c r="H8" s="68"/>
      <c r="I8" s="69"/>
      <c r="J8" s="68"/>
      <c r="K8" s="69">
        <v>0.33</v>
      </c>
      <c r="L8" s="68"/>
      <c r="M8" s="70"/>
      <c r="N8" s="15">
        <f>C8+E8+G8+I8+K8+M8</f>
        <v>0.33</v>
      </c>
    </row>
    <row r="9" spans="1:14" ht="13.5" customHeight="1" x14ac:dyDescent="0.25">
      <c r="A9" s="65"/>
      <c r="B9" s="78" t="s">
        <v>52</v>
      </c>
      <c r="C9" s="78"/>
      <c r="D9" s="78"/>
      <c r="E9" s="78"/>
      <c r="F9" s="77"/>
      <c r="G9" s="78"/>
      <c r="H9" s="78"/>
      <c r="I9" s="78"/>
      <c r="J9" s="78"/>
      <c r="K9" s="78"/>
      <c r="L9" s="78"/>
      <c r="M9" s="78"/>
      <c r="N9" s="80"/>
    </row>
    <row r="10" spans="1:14" x14ac:dyDescent="0.25">
      <c r="A10" s="22">
        <v>17.32</v>
      </c>
      <c r="B10" s="68" t="s">
        <v>67</v>
      </c>
      <c r="C10" s="68">
        <v>4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20">
        <f>C10+E10+G10+I10+K10+M10</f>
        <v>4</v>
      </c>
    </row>
    <row r="11" spans="1:14" ht="79.5" customHeight="1" x14ac:dyDescent="0.25">
      <c r="A11" s="33"/>
      <c r="B11" s="142" t="s">
        <v>55</v>
      </c>
      <c r="C11" s="143"/>
      <c r="D11" s="142" t="s">
        <v>56</v>
      </c>
      <c r="E11" s="143"/>
      <c r="F11" s="142" t="s">
        <v>57</v>
      </c>
      <c r="G11" s="143"/>
      <c r="H11" s="142" t="s">
        <v>58</v>
      </c>
      <c r="I11" s="143"/>
      <c r="J11" s="142" t="s">
        <v>59</v>
      </c>
      <c r="K11" s="46"/>
      <c r="L11" s="46"/>
      <c r="M11" s="46"/>
      <c r="N11" s="46"/>
    </row>
    <row r="12" spans="1:14" x14ac:dyDescent="0.25">
      <c r="A12" s="21">
        <v>28.79</v>
      </c>
      <c r="B12" s="87" t="s">
        <v>60</v>
      </c>
      <c r="C12" s="88">
        <v>0.93</v>
      </c>
      <c r="D12" s="89" t="s">
        <v>61</v>
      </c>
      <c r="E12" s="128">
        <v>3.1</v>
      </c>
      <c r="F12" s="89" t="s">
        <v>62</v>
      </c>
      <c r="G12" s="88">
        <v>0.7</v>
      </c>
      <c r="H12" s="15" t="s">
        <v>62</v>
      </c>
      <c r="I12" s="15">
        <v>1.1599999999999999</v>
      </c>
      <c r="J12" s="89" t="s">
        <v>60</v>
      </c>
      <c r="K12" s="15">
        <v>0.76</v>
      </c>
      <c r="L12" s="128"/>
      <c r="M12" s="15"/>
      <c r="N12" s="20">
        <f>C12+E12+G12+I12+K12+M12</f>
        <v>6.65</v>
      </c>
    </row>
    <row r="13" spans="1:14" x14ac:dyDescent="0.25">
      <c r="A13" s="65"/>
      <c r="B13" s="81" t="s">
        <v>63</v>
      </c>
      <c r="C13" s="65"/>
      <c r="D13" s="67"/>
      <c r="E13" s="67"/>
      <c r="F13" s="67" t="s">
        <v>63</v>
      </c>
      <c r="G13" s="90"/>
      <c r="H13" s="81"/>
      <c r="I13" s="65"/>
      <c r="J13" s="67" t="s">
        <v>63</v>
      </c>
      <c r="K13" s="12"/>
      <c r="L13" s="67"/>
      <c r="M13" s="91"/>
      <c r="N13" s="9"/>
    </row>
    <row r="14" spans="1:14" x14ac:dyDescent="0.25">
      <c r="A14" s="82">
        <v>13.25</v>
      </c>
      <c r="B14" s="81" t="s">
        <v>46</v>
      </c>
      <c r="C14" s="82">
        <v>0.75</v>
      </c>
      <c r="D14" s="92"/>
      <c r="E14" s="81"/>
      <c r="F14" s="81" t="s">
        <v>46</v>
      </c>
      <c r="G14" s="93">
        <v>0.75</v>
      </c>
      <c r="H14" s="80"/>
      <c r="I14" s="82"/>
      <c r="J14" s="82" t="s">
        <v>23</v>
      </c>
      <c r="K14" s="82">
        <v>1.56</v>
      </c>
      <c r="L14" s="94"/>
      <c r="M14" s="95"/>
      <c r="N14" s="20">
        <f>C14+E14+G14+I14+K14+M14</f>
        <v>3.06</v>
      </c>
    </row>
    <row r="15" spans="1:14" ht="16.5" customHeight="1" x14ac:dyDescent="0.25">
      <c r="A15" s="65"/>
      <c r="B15" s="67"/>
      <c r="C15" s="65"/>
      <c r="D15" s="67" t="s">
        <v>70</v>
      </c>
      <c r="E15" s="90"/>
      <c r="F15" s="67"/>
      <c r="G15" s="90"/>
      <c r="H15" s="67"/>
      <c r="I15" s="65"/>
      <c r="J15" s="67" t="s">
        <v>70</v>
      </c>
      <c r="K15" s="112"/>
      <c r="L15" s="67"/>
      <c r="M15" s="91"/>
      <c r="N15" s="9"/>
    </row>
    <row r="16" spans="1:14" ht="13.5" customHeight="1" x14ac:dyDescent="0.25">
      <c r="A16" s="82">
        <v>8.08</v>
      </c>
      <c r="B16" s="81"/>
      <c r="C16" s="82"/>
      <c r="D16" s="81" t="s">
        <v>60</v>
      </c>
      <c r="E16" s="95">
        <v>0.6</v>
      </c>
      <c r="F16" s="81"/>
      <c r="G16" s="93"/>
      <c r="H16" s="81"/>
      <c r="I16" s="82"/>
      <c r="J16" s="81" t="s">
        <v>71</v>
      </c>
      <c r="K16" s="95">
        <v>1.26</v>
      </c>
      <c r="L16" s="94"/>
      <c r="M16" s="95"/>
      <c r="N16" s="20">
        <f>C16+E16+G16+I16+K16+M16</f>
        <v>1.8599999999999999</v>
      </c>
    </row>
    <row r="17" spans="1:14" ht="26.25" customHeight="1" x14ac:dyDescent="0.25">
      <c r="A17" s="118"/>
      <c r="B17" s="67"/>
      <c r="C17" s="65"/>
      <c r="D17" s="67"/>
      <c r="E17" s="119"/>
      <c r="F17" s="67" t="s">
        <v>78</v>
      </c>
      <c r="G17" s="90"/>
      <c r="H17" s="67"/>
      <c r="I17" s="65"/>
      <c r="J17" s="67"/>
      <c r="K17" s="91"/>
      <c r="L17" s="120"/>
      <c r="M17" s="91"/>
      <c r="N17" s="10"/>
    </row>
    <row r="18" spans="1:14" ht="13.5" customHeight="1" x14ac:dyDescent="0.25">
      <c r="A18" s="121">
        <v>8</v>
      </c>
      <c r="B18" s="122"/>
      <c r="C18" s="22"/>
      <c r="D18" s="122"/>
      <c r="E18" s="123"/>
      <c r="F18" s="122" t="s">
        <v>79</v>
      </c>
      <c r="G18" s="124">
        <v>1.85</v>
      </c>
      <c r="H18" s="122"/>
      <c r="I18" s="22"/>
      <c r="J18" s="122"/>
      <c r="K18" s="125"/>
      <c r="L18" s="126"/>
      <c r="M18" s="125"/>
      <c r="N18" s="15">
        <f>C18+E18+G18+I18+K18</f>
        <v>1.85</v>
      </c>
    </row>
    <row r="19" spans="1:14" x14ac:dyDescent="0.25">
      <c r="A19" s="65"/>
      <c r="B19" s="129"/>
      <c r="C19" s="79"/>
      <c r="D19" s="45" t="s">
        <v>81</v>
      </c>
      <c r="E19" s="79"/>
      <c r="F19" s="45"/>
      <c r="G19" s="79"/>
      <c r="H19" s="45" t="s">
        <v>81</v>
      </c>
      <c r="I19" s="79"/>
      <c r="J19" s="45"/>
      <c r="K19" s="79"/>
      <c r="L19" s="45"/>
      <c r="M19" s="45"/>
      <c r="N19" s="9"/>
    </row>
    <row r="20" spans="1:14" ht="30.75" customHeight="1" x14ac:dyDescent="0.25">
      <c r="A20" s="22">
        <v>8.66</v>
      </c>
      <c r="B20" s="68"/>
      <c r="C20" s="68"/>
      <c r="D20" s="135" t="s">
        <v>83</v>
      </c>
      <c r="E20" s="136">
        <v>0.67</v>
      </c>
      <c r="F20" s="135"/>
      <c r="G20" s="135"/>
      <c r="H20" s="135" t="s">
        <v>82</v>
      </c>
      <c r="I20" s="69">
        <v>1.33</v>
      </c>
      <c r="J20" s="68"/>
      <c r="K20" s="69"/>
      <c r="L20" s="68"/>
      <c r="M20" s="68"/>
      <c r="N20" s="14">
        <f>M20+K20+I20+G20+E20+C20</f>
        <v>2</v>
      </c>
    </row>
    <row r="21" spans="1:14" x14ac:dyDescent="0.25">
      <c r="A21" s="82"/>
      <c r="B21" s="130"/>
      <c r="C21" s="78"/>
      <c r="D21" s="137"/>
      <c r="E21" s="138"/>
      <c r="F21" s="137"/>
      <c r="G21" s="139"/>
      <c r="H21" s="137" t="s">
        <v>89</v>
      </c>
      <c r="I21" s="131"/>
      <c r="J21" s="130"/>
      <c r="K21" s="131"/>
      <c r="L21" s="78"/>
      <c r="M21" s="78"/>
      <c r="N21" s="80"/>
    </row>
    <row r="22" spans="1:14" x14ac:dyDescent="0.25">
      <c r="A22" s="82">
        <v>2</v>
      </c>
      <c r="B22" s="130"/>
      <c r="C22" s="78"/>
      <c r="D22" s="137"/>
      <c r="E22" s="138"/>
      <c r="F22" s="137"/>
      <c r="G22" s="139"/>
      <c r="H22" s="137" t="s">
        <v>84</v>
      </c>
      <c r="I22" s="131"/>
      <c r="J22" s="130"/>
      <c r="K22" s="131"/>
      <c r="L22" s="78"/>
      <c r="M22" s="78"/>
      <c r="N22" s="80">
        <f>C23+E23+G23+I23+K23+M23</f>
        <v>0.46</v>
      </c>
    </row>
    <row r="23" spans="1:14" x14ac:dyDescent="0.25">
      <c r="A23" s="22"/>
      <c r="B23" s="132"/>
      <c r="C23" s="68"/>
      <c r="D23" s="140"/>
      <c r="E23" s="136"/>
      <c r="F23" s="140"/>
      <c r="G23" s="135"/>
      <c r="H23" s="140"/>
      <c r="I23" s="69">
        <v>0.46</v>
      </c>
      <c r="J23" s="132"/>
      <c r="K23" s="68"/>
      <c r="L23" s="68"/>
      <c r="M23" s="68"/>
      <c r="N23" s="14"/>
    </row>
    <row r="24" spans="1:14" x14ac:dyDescent="0.25">
      <c r="A24" s="65"/>
      <c r="B24" s="45"/>
      <c r="C24" s="79"/>
      <c r="D24" s="45"/>
      <c r="E24" s="79"/>
      <c r="F24" s="45"/>
      <c r="G24" s="79"/>
      <c r="H24" s="45" t="s">
        <v>85</v>
      </c>
      <c r="I24" s="79"/>
      <c r="J24" s="45"/>
      <c r="K24" s="79"/>
      <c r="L24" s="79"/>
      <c r="M24" s="79"/>
      <c r="N24" s="9"/>
    </row>
    <row r="25" spans="1:14" ht="36" customHeight="1" x14ac:dyDescent="0.25">
      <c r="A25" s="22">
        <v>1.08</v>
      </c>
      <c r="B25" s="68"/>
      <c r="C25" s="68"/>
      <c r="D25" s="68"/>
      <c r="E25" s="69"/>
      <c r="F25" s="68"/>
      <c r="G25" s="68"/>
      <c r="H25" s="141" t="s">
        <v>86</v>
      </c>
      <c r="I25" s="69">
        <v>0.25</v>
      </c>
      <c r="J25" s="68" t="s">
        <v>87</v>
      </c>
      <c r="K25" s="68"/>
      <c r="L25" s="68"/>
      <c r="M25" s="68"/>
      <c r="N25" s="14">
        <f>M25+K25+I25+G25+E25+C25</f>
        <v>0.25</v>
      </c>
    </row>
    <row r="26" spans="1:14" x14ac:dyDescent="0.25">
      <c r="A26" s="56">
        <f>SUM(A3:A25)</f>
        <v>115.69999999999999</v>
      </c>
      <c r="B26" s="21" t="s">
        <v>6</v>
      </c>
      <c r="C26" s="40">
        <f>SUM(C3:C25)</f>
        <v>6.02</v>
      </c>
      <c r="D26" s="23"/>
      <c r="E26" s="23">
        <f>SUM(E3:E25)</f>
        <v>5.12</v>
      </c>
      <c r="F26" s="24"/>
      <c r="G26" s="40">
        <f>SUM(G3:G25)</f>
        <v>5.8000000000000007</v>
      </c>
      <c r="H26" s="21"/>
      <c r="I26" s="21">
        <f>SUM(I3:I25)</f>
        <v>4.2</v>
      </c>
      <c r="J26" s="21"/>
      <c r="K26" s="23">
        <f>SUM(K3:K25)</f>
        <v>5.25</v>
      </c>
      <c r="L26" s="23"/>
      <c r="M26" s="23">
        <f>SUM(M3:M25)</f>
        <v>0.33</v>
      </c>
      <c r="N26" s="41">
        <f>SUM(N3:N25)</f>
        <v>26.720000000000002</v>
      </c>
    </row>
    <row r="27" spans="1:14" x14ac:dyDescent="0.25">
      <c r="A27" s="1"/>
      <c r="D27" s="1" t="s">
        <v>13</v>
      </c>
      <c r="G27" s="1" t="s">
        <v>88</v>
      </c>
      <c r="I27" s="1" t="s">
        <v>9</v>
      </c>
      <c r="J27" s="26"/>
      <c r="K27" s="1"/>
      <c r="L27" s="1"/>
      <c r="M27" s="1"/>
      <c r="N27" s="1"/>
    </row>
    <row r="28" spans="1:14" x14ac:dyDescent="0.25">
      <c r="A28" s="1"/>
      <c r="D28" s="1" t="s">
        <v>10</v>
      </c>
      <c r="E28" s="1" t="s">
        <v>27</v>
      </c>
      <c r="F28" s="30"/>
      <c r="G28" s="1"/>
      <c r="I28" s="28"/>
      <c r="J28" s="26"/>
      <c r="K28" s="27">
        <f>N26*4.33</f>
        <v>115.69760000000001</v>
      </c>
      <c r="L28" s="27"/>
      <c r="M28" s="27"/>
      <c r="N28" s="1"/>
    </row>
    <row r="29" spans="1:14" x14ac:dyDescent="0.25">
      <c r="A29" s="1"/>
      <c r="D29" s="1"/>
      <c r="G29" s="1"/>
      <c r="H29" s="1"/>
      <c r="J29" s="1"/>
      <c r="K29" s="1"/>
      <c r="L29" s="1"/>
      <c r="M29" s="1"/>
      <c r="N29" s="1"/>
    </row>
    <row r="30" spans="1:14" x14ac:dyDescent="0.25">
      <c r="A30" s="1"/>
      <c r="E30" s="29"/>
      <c r="F30" s="3"/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workbookViewId="0">
      <selection activeCell="D27" sqref="D27"/>
    </sheetView>
  </sheetViews>
  <sheetFormatPr baseColWidth="10" defaultRowHeight="15" x14ac:dyDescent="0.25"/>
  <cols>
    <col min="1" max="1" width="6.5703125" customWidth="1"/>
    <col min="2" max="2" width="21.140625" customWidth="1"/>
    <col min="3" max="3" width="5.5703125" customWidth="1"/>
    <col min="4" max="4" width="16.28515625" customWidth="1"/>
    <col min="5" max="5" width="5.42578125" customWidth="1"/>
    <col min="6" max="6" width="20.28515625" customWidth="1"/>
    <col min="7" max="7" width="5" customWidth="1"/>
    <col min="8" max="8" width="22.7109375" customWidth="1"/>
    <col min="9" max="9" width="4.85546875" bestFit="1" customWidth="1"/>
    <col min="10" max="10" width="16.42578125" customWidth="1"/>
    <col min="11" max="11" width="6" customWidth="1"/>
    <col min="12" max="12" width="8.5703125" customWidth="1"/>
    <col min="13" max="13" width="5.85546875" customWidth="1"/>
    <col min="14" max="14" width="5.710937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x14ac:dyDescent="0.25">
      <c r="A5" s="21">
        <v>6.09</v>
      </c>
      <c r="B5" s="127"/>
      <c r="C5" s="24"/>
      <c r="D5" s="127" t="s">
        <v>26</v>
      </c>
      <c r="E5" s="57">
        <v>0.41</v>
      </c>
      <c r="F5" s="127"/>
      <c r="G5" s="40"/>
      <c r="H5" s="127"/>
      <c r="I5" s="15"/>
      <c r="J5" s="127" t="s">
        <v>23</v>
      </c>
      <c r="K5" s="57">
        <v>1</v>
      </c>
      <c r="L5" s="127"/>
      <c r="M5" s="127"/>
      <c r="N5" s="20">
        <f>C5+E5+G5+I5+K5+M5</f>
        <v>1.41</v>
      </c>
    </row>
    <row r="6" spans="1:14" ht="34.5" x14ac:dyDescent="0.25">
      <c r="A6" s="65"/>
      <c r="B6" s="66" t="s">
        <v>40</v>
      </c>
      <c r="C6" s="9"/>
      <c r="D6" s="66" t="s">
        <v>40</v>
      </c>
      <c r="E6" s="9"/>
      <c r="F6" s="66" t="s">
        <v>40</v>
      </c>
      <c r="G6" s="9"/>
      <c r="H6" s="66" t="s">
        <v>40</v>
      </c>
      <c r="I6" s="9"/>
      <c r="J6" s="67" t="s">
        <v>40</v>
      </c>
      <c r="K6" s="9"/>
      <c r="L6" s="66" t="s">
        <v>40</v>
      </c>
      <c r="M6" s="9"/>
      <c r="N6" s="9"/>
    </row>
    <row r="7" spans="1:14" ht="33.75" x14ac:dyDescent="0.25">
      <c r="A7" s="22">
        <v>21</v>
      </c>
      <c r="B7" s="68" t="s">
        <v>42</v>
      </c>
      <c r="C7" s="68">
        <v>0.34</v>
      </c>
      <c r="D7" s="68" t="s">
        <v>42</v>
      </c>
      <c r="E7" s="69">
        <v>0.34</v>
      </c>
      <c r="F7" s="68" t="s">
        <v>43</v>
      </c>
      <c r="G7" s="68">
        <v>2.5</v>
      </c>
      <c r="H7" s="68" t="s">
        <v>41</v>
      </c>
      <c r="I7" s="69">
        <v>1</v>
      </c>
      <c r="J7" s="68" t="s">
        <v>42</v>
      </c>
      <c r="K7" s="69">
        <v>0.34</v>
      </c>
      <c r="L7" s="68" t="s">
        <v>42</v>
      </c>
      <c r="M7" s="70">
        <v>0.33</v>
      </c>
      <c r="N7" s="15">
        <f>C7+E7+G7+I7+K7+M7</f>
        <v>4.8499999999999996</v>
      </c>
    </row>
    <row r="8" spans="1:14" ht="22.5" x14ac:dyDescent="0.25">
      <c r="A8" s="82"/>
      <c r="B8" s="79"/>
      <c r="C8" s="79"/>
      <c r="D8" s="79"/>
      <c r="E8" s="109"/>
      <c r="F8" s="45"/>
      <c r="G8" s="79"/>
      <c r="H8" s="79"/>
      <c r="I8" s="109"/>
      <c r="J8" s="79" t="s">
        <v>68</v>
      </c>
      <c r="K8" s="109"/>
      <c r="L8" s="79"/>
      <c r="M8" s="110"/>
      <c r="N8" s="10"/>
    </row>
    <row r="9" spans="1:14" x14ac:dyDescent="0.25">
      <c r="A9" s="82">
        <v>1.43</v>
      </c>
      <c r="B9" s="68"/>
      <c r="C9" s="68"/>
      <c r="D9" s="68"/>
      <c r="E9" s="69"/>
      <c r="F9" s="111"/>
      <c r="G9" s="68"/>
      <c r="H9" s="68"/>
      <c r="I9" s="69"/>
      <c r="J9" s="68"/>
      <c r="K9" s="69">
        <v>0.33</v>
      </c>
      <c r="L9" s="68"/>
      <c r="M9" s="70"/>
      <c r="N9" s="20">
        <f>C9+E9+G9+I9+K9+M9</f>
        <v>0.33</v>
      </c>
    </row>
    <row r="10" spans="1:14" ht="14.25" customHeight="1" x14ac:dyDescent="0.25">
      <c r="A10" s="65"/>
      <c r="B10" s="78" t="s">
        <v>52</v>
      </c>
      <c r="C10" s="78"/>
      <c r="D10" s="78"/>
      <c r="E10" s="78"/>
      <c r="F10" s="77"/>
      <c r="G10" s="78"/>
      <c r="H10" s="78"/>
      <c r="I10" s="78"/>
      <c r="J10" s="78"/>
      <c r="K10" s="78"/>
      <c r="L10" s="78"/>
      <c r="M10" s="78"/>
      <c r="N10" s="80"/>
    </row>
    <row r="11" spans="1:14" x14ac:dyDescent="0.25">
      <c r="A11" s="22">
        <v>17.32</v>
      </c>
      <c r="B11" s="68" t="s">
        <v>67</v>
      </c>
      <c r="C11" s="68">
        <v>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20">
        <f>C11+E11+G11+I11+K11+M11</f>
        <v>4</v>
      </c>
    </row>
    <row r="12" spans="1:14" ht="107.25" customHeight="1" x14ac:dyDescent="0.25">
      <c r="A12" s="33"/>
      <c r="B12" s="85" t="s">
        <v>55</v>
      </c>
      <c r="C12" s="86"/>
      <c r="D12" s="85" t="s">
        <v>56</v>
      </c>
      <c r="E12" s="86"/>
      <c r="F12" s="85" t="s">
        <v>57</v>
      </c>
      <c r="G12" s="86"/>
      <c r="H12" s="85" t="s">
        <v>58</v>
      </c>
      <c r="I12" s="86"/>
      <c r="J12" s="85" t="s">
        <v>59</v>
      </c>
      <c r="K12" s="46"/>
      <c r="L12" s="46"/>
      <c r="M12" s="46"/>
      <c r="N12" s="46"/>
    </row>
    <row r="13" spans="1:14" x14ac:dyDescent="0.25">
      <c r="A13" s="21">
        <v>28.79</v>
      </c>
      <c r="B13" s="87" t="s">
        <v>60</v>
      </c>
      <c r="C13" s="88">
        <v>0.93</v>
      </c>
      <c r="D13" s="89" t="s">
        <v>61</v>
      </c>
      <c r="E13" s="127">
        <v>3.1</v>
      </c>
      <c r="F13" s="89" t="s">
        <v>62</v>
      </c>
      <c r="G13" s="88">
        <v>0.7</v>
      </c>
      <c r="H13" s="15" t="s">
        <v>62</v>
      </c>
      <c r="I13" s="15">
        <v>1.1599999999999999</v>
      </c>
      <c r="J13" s="89" t="s">
        <v>60</v>
      </c>
      <c r="K13" s="15">
        <v>0.76</v>
      </c>
      <c r="L13" s="127"/>
      <c r="M13" s="15"/>
      <c r="N13" s="20">
        <f>C13+E13+G13+I13+K13+M13</f>
        <v>6.65</v>
      </c>
    </row>
    <row r="14" spans="1:14" x14ac:dyDescent="0.25">
      <c r="A14" s="65"/>
      <c r="B14" s="81" t="s">
        <v>63</v>
      </c>
      <c r="C14" s="65"/>
      <c r="D14" s="67"/>
      <c r="E14" s="67"/>
      <c r="F14" s="67" t="s">
        <v>63</v>
      </c>
      <c r="G14" s="90"/>
      <c r="H14" s="81"/>
      <c r="I14" s="65"/>
      <c r="J14" s="67" t="s">
        <v>63</v>
      </c>
      <c r="K14" s="12"/>
      <c r="L14" s="67"/>
      <c r="M14" s="91"/>
      <c r="N14" s="9"/>
    </row>
    <row r="15" spans="1:14" x14ac:dyDescent="0.25">
      <c r="A15" s="82">
        <v>13.25</v>
      </c>
      <c r="B15" s="81" t="s">
        <v>46</v>
      </c>
      <c r="C15" s="82">
        <v>0.75</v>
      </c>
      <c r="D15" s="92"/>
      <c r="E15" s="81"/>
      <c r="F15" s="81" t="s">
        <v>46</v>
      </c>
      <c r="G15" s="93">
        <v>0.75</v>
      </c>
      <c r="H15" s="80"/>
      <c r="I15" s="82"/>
      <c r="J15" s="82" t="s">
        <v>23</v>
      </c>
      <c r="K15" s="82">
        <v>1.56</v>
      </c>
      <c r="L15" s="94"/>
      <c r="M15" s="95"/>
      <c r="N15" s="20">
        <f>C15+E15+G15+I15+K15+M15</f>
        <v>3.06</v>
      </c>
    </row>
    <row r="16" spans="1:14" ht="16.5" customHeight="1" x14ac:dyDescent="0.25">
      <c r="A16" s="65"/>
      <c r="B16" s="67"/>
      <c r="C16" s="65"/>
      <c r="D16" s="67" t="s">
        <v>70</v>
      </c>
      <c r="E16" s="90"/>
      <c r="F16" s="67"/>
      <c r="G16" s="90"/>
      <c r="H16" s="67"/>
      <c r="I16" s="65"/>
      <c r="J16" s="67" t="s">
        <v>70</v>
      </c>
      <c r="K16" s="112"/>
      <c r="L16" s="67"/>
      <c r="M16" s="91"/>
      <c r="N16" s="9"/>
    </row>
    <row r="17" spans="1:14" ht="14.25" customHeight="1" x14ac:dyDescent="0.25">
      <c r="A17" s="82">
        <v>8.08</v>
      </c>
      <c r="B17" s="81"/>
      <c r="C17" s="82"/>
      <c r="D17" s="81" t="s">
        <v>60</v>
      </c>
      <c r="E17" s="95">
        <v>0.6</v>
      </c>
      <c r="F17" s="81"/>
      <c r="G17" s="93"/>
      <c r="H17" s="81"/>
      <c r="I17" s="82"/>
      <c r="J17" s="81" t="s">
        <v>71</v>
      </c>
      <c r="K17" s="95">
        <v>1.26</v>
      </c>
      <c r="L17" s="94"/>
      <c r="M17" s="95"/>
      <c r="N17" s="20">
        <f>C17+E17+G17+I17+K17+M17</f>
        <v>1.8599999999999999</v>
      </c>
    </row>
    <row r="18" spans="1:14" ht="13.5" customHeight="1" x14ac:dyDescent="0.25">
      <c r="A18" s="118"/>
      <c r="B18" s="67"/>
      <c r="C18" s="65"/>
      <c r="D18" s="67"/>
      <c r="E18" s="119"/>
      <c r="F18" s="67" t="s">
        <v>78</v>
      </c>
      <c r="G18" s="90"/>
      <c r="H18" s="67"/>
      <c r="I18" s="65"/>
      <c r="J18" s="67"/>
      <c r="K18" s="91"/>
      <c r="L18" s="120"/>
      <c r="M18" s="91"/>
      <c r="N18" s="10"/>
    </row>
    <row r="19" spans="1:14" x14ac:dyDescent="0.25">
      <c r="A19" s="121">
        <v>8</v>
      </c>
      <c r="B19" s="122"/>
      <c r="C19" s="22"/>
      <c r="D19" s="122"/>
      <c r="E19" s="123"/>
      <c r="F19" s="122" t="s">
        <v>79</v>
      </c>
      <c r="G19" s="124">
        <v>1.85</v>
      </c>
      <c r="H19" s="122"/>
      <c r="I19" s="22"/>
      <c r="J19" s="122"/>
      <c r="K19" s="125"/>
      <c r="L19" s="126"/>
      <c r="M19" s="125"/>
      <c r="N19" s="15">
        <f>C19+E19+G19+I19+K19</f>
        <v>1.85</v>
      </c>
    </row>
    <row r="20" spans="1:14" x14ac:dyDescent="0.25">
      <c r="A20" s="56">
        <f>SUM(A4:A19)</f>
        <v>103.96</v>
      </c>
      <c r="B20" s="21" t="s">
        <v>6</v>
      </c>
      <c r="C20" s="40">
        <f>SUM(C4:C19)</f>
        <v>6.02</v>
      </c>
      <c r="D20" s="23"/>
      <c r="E20" s="23">
        <f>SUM(E4:E19)</f>
        <v>4.45</v>
      </c>
      <c r="F20" s="24"/>
      <c r="G20" s="40">
        <f>SUM(G4:G19)</f>
        <v>5.8000000000000007</v>
      </c>
      <c r="H20" s="21"/>
      <c r="I20" s="21">
        <f>SUM(I4:I19)</f>
        <v>2.16</v>
      </c>
      <c r="J20" s="21"/>
      <c r="K20" s="23">
        <f>SUM(K4:K19)</f>
        <v>5.25</v>
      </c>
      <c r="L20" s="23"/>
      <c r="M20" s="23">
        <f>SUM(M4:M19)</f>
        <v>0.33</v>
      </c>
      <c r="N20" s="41">
        <f>SUM(N4:N19)</f>
        <v>24.01</v>
      </c>
    </row>
    <row r="21" spans="1:14" x14ac:dyDescent="0.25">
      <c r="A21" s="1"/>
      <c r="D21" s="1" t="s">
        <v>13</v>
      </c>
      <c r="G21" s="1" t="s">
        <v>88</v>
      </c>
      <c r="H21" s="1"/>
      <c r="I21" s="1"/>
      <c r="J21" s="26"/>
      <c r="K21" s="1"/>
      <c r="L21" s="1"/>
      <c r="M21" s="1"/>
      <c r="N21" s="1"/>
    </row>
    <row r="22" spans="1:14" x14ac:dyDescent="0.25">
      <c r="A22" s="1"/>
      <c r="D22" s="1" t="s">
        <v>10</v>
      </c>
      <c r="E22" s="1" t="s">
        <v>27</v>
      </c>
      <c r="F22" s="30"/>
      <c r="G22" s="1"/>
      <c r="H22" s="1" t="s">
        <v>9</v>
      </c>
      <c r="I22" s="1"/>
      <c r="J22" s="26"/>
      <c r="K22" s="27">
        <f>N20*4.33</f>
        <v>103.9633</v>
      </c>
      <c r="L22" s="27"/>
      <c r="M22" s="27"/>
      <c r="N22" s="1"/>
    </row>
    <row r="23" spans="1:14" x14ac:dyDescent="0.25">
      <c r="A23" s="1"/>
      <c r="D23" s="1" t="s">
        <v>11</v>
      </c>
      <c r="G23" s="1"/>
      <c r="H23" s="1"/>
      <c r="I23" s="28">
        <f>N20</f>
        <v>24.01</v>
      </c>
      <c r="J23" s="1"/>
      <c r="K23" s="1"/>
      <c r="L23" s="1"/>
      <c r="M23" s="1"/>
      <c r="N23" s="1"/>
    </row>
    <row r="24" spans="1:14" x14ac:dyDescent="0.25">
      <c r="A24" s="1"/>
      <c r="E24" s="29"/>
      <c r="F24" s="3"/>
      <c r="G24" s="1"/>
      <c r="H24" s="1"/>
      <c r="I24" s="1"/>
      <c r="J24" s="1"/>
      <c r="K24" s="1"/>
      <c r="L24" s="1"/>
      <c r="M24" s="1"/>
      <c r="N24" s="1"/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25"/>
    </sheetView>
  </sheetViews>
  <sheetFormatPr baseColWidth="10" defaultRowHeight="15" x14ac:dyDescent="0.25"/>
  <cols>
    <col min="1" max="1" width="7.28515625" customWidth="1"/>
    <col min="2" max="2" width="18.42578125" customWidth="1"/>
    <col min="3" max="3" width="5.140625" customWidth="1"/>
    <col min="4" max="4" width="18.5703125" customWidth="1"/>
    <col min="5" max="5" width="5.5703125" customWidth="1"/>
    <col min="6" max="6" width="19.28515625" customWidth="1"/>
    <col min="7" max="7" width="5.28515625" customWidth="1"/>
    <col min="8" max="8" width="16.140625" customWidth="1"/>
    <col min="9" max="9" width="5.42578125" customWidth="1"/>
    <col min="10" max="10" width="16.42578125" customWidth="1"/>
    <col min="11" max="11" width="5.5703125" customWidth="1"/>
    <col min="12" max="12" width="10.28515625" customWidth="1"/>
    <col min="13" max="13" width="6" customWidth="1"/>
    <col min="14" max="14" width="5.1406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x14ac:dyDescent="0.25">
      <c r="A5" s="21">
        <v>6.09</v>
      </c>
      <c r="B5" s="117"/>
      <c r="C5" s="24"/>
      <c r="D5" s="117" t="s">
        <v>26</v>
      </c>
      <c r="E5" s="57">
        <v>0.41</v>
      </c>
      <c r="F5" s="117"/>
      <c r="G5" s="40"/>
      <c r="H5" s="117"/>
      <c r="I5" s="15"/>
      <c r="J5" s="117" t="s">
        <v>23</v>
      </c>
      <c r="K5" s="57">
        <v>1</v>
      </c>
      <c r="L5" s="117"/>
      <c r="M5" s="117"/>
      <c r="N5" s="15">
        <f t="shared" ref="N5" si="0">C5+E5+G5+I5+K5+M5</f>
        <v>1.41</v>
      </c>
    </row>
    <row r="6" spans="1:14" ht="23.25" x14ac:dyDescent="0.25">
      <c r="A6" s="65"/>
      <c r="B6" s="66" t="s">
        <v>40</v>
      </c>
      <c r="C6" s="9"/>
      <c r="D6" s="66" t="s">
        <v>40</v>
      </c>
      <c r="E6" s="9"/>
      <c r="F6" s="66" t="s">
        <v>40</v>
      </c>
      <c r="G6" s="9"/>
      <c r="H6" s="66" t="s">
        <v>40</v>
      </c>
      <c r="I6" s="9"/>
      <c r="J6" s="67" t="s">
        <v>40</v>
      </c>
      <c r="K6" s="9"/>
      <c r="L6" s="66" t="s">
        <v>40</v>
      </c>
      <c r="M6" s="9"/>
      <c r="N6" s="9"/>
    </row>
    <row r="7" spans="1:14" ht="56.25" x14ac:dyDescent="0.25">
      <c r="A7" s="22">
        <v>21</v>
      </c>
      <c r="B7" s="68" t="s">
        <v>42</v>
      </c>
      <c r="C7" s="68">
        <v>0.34</v>
      </c>
      <c r="D7" s="68" t="s">
        <v>42</v>
      </c>
      <c r="E7" s="69">
        <v>0.34</v>
      </c>
      <c r="F7" s="68" t="s">
        <v>43</v>
      </c>
      <c r="G7" s="68">
        <v>2.5</v>
      </c>
      <c r="H7" s="68" t="s">
        <v>41</v>
      </c>
      <c r="I7" s="69">
        <v>1</v>
      </c>
      <c r="J7" s="68" t="s">
        <v>42</v>
      </c>
      <c r="K7" s="69">
        <v>0.34</v>
      </c>
      <c r="L7" s="68" t="s">
        <v>42</v>
      </c>
      <c r="M7" s="70">
        <v>0.33</v>
      </c>
      <c r="N7" s="15">
        <f>C7+E7+G7+I7+K7+M7</f>
        <v>4.8499999999999996</v>
      </c>
    </row>
    <row r="8" spans="1:14" ht="22.5" x14ac:dyDescent="0.25">
      <c r="A8" s="82"/>
      <c r="B8" s="79"/>
      <c r="C8" s="79"/>
      <c r="D8" s="79"/>
      <c r="E8" s="109"/>
      <c r="F8" s="45"/>
      <c r="G8" s="79"/>
      <c r="H8" s="79"/>
      <c r="I8" s="109"/>
      <c r="J8" s="79" t="s">
        <v>68</v>
      </c>
      <c r="K8" s="109"/>
      <c r="L8" s="79"/>
      <c r="M8" s="110"/>
      <c r="N8" s="10"/>
    </row>
    <row r="9" spans="1:14" x14ac:dyDescent="0.25">
      <c r="A9" s="82">
        <v>1.43</v>
      </c>
      <c r="B9" s="68"/>
      <c r="C9" s="68"/>
      <c r="D9" s="68"/>
      <c r="E9" s="69"/>
      <c r="F9" s="111"/>
      <c r="G9" s="68"/>
      <c r="H9" s="68"/>
      <c r="I9" s="69"/>
      <c r="J9" s="68"/>
      <c r="K9" s="69">
        <v>0.33</v>
      </c>
      <c r="L9" s="68"/>
      <c r="M9" s="70"/>
      <c r="N9" s="15">
        <f>C9+E9+G9+I9+K9+M9</f>
        <v>0.33</v>
      </c>
    </row>
    <row r="10" spans="1:14" x14ac:dyDescent="0.25">
      <c r="A10" s="65"/>
      <c r="B10" s="78" t="s">
        <v>52</v>
      </c>
      <c r="C10" s="78"/>
      <c r="D10" s="78"/>
      <c r="E10" s="78"/>
      <c r="F10" s="77"/>
      <c r="G10" s="78"/>
      <c r="H10" s="78"/>
      <c r="I10" s="78"/>
      <c r="J10" s="78"/>
      <c r="K10" s="78"/>
      <c r="L10" s="78"/>
      <c r="M10" s="78"/>
      <c r="N10" s="80"/>
    </row>
    <row r="11" spans="1:14" x14ac:dyDescent="0.25">
      <c r="A11" s="22">
        <v>17.32</v>
      </c>
      <c r="B11" s="68" t="s">
        <v>67</v>
      </c>
      <c r="C11" s="68">
        <v>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14">
        <f>C11+E11+G11+I11+K11+M11</f>
        <v>4</v>
      </c>
    </row>
    <row r="12" spans="1:14" ht="116.25" customHeight="1" x14ac:dyDescent="0.25">
      <c r="A12" s="33"/>
      <c r="B12" s="85" t="s">
        <v>55</v>
      </c>
      <c r="C12" s="86"/>
      <c r="D12" s="85" t="s">
        <v>56</v>
      </c>
      <c r="E12" s="86"/>
      <c r="F12" s="85" t="s">
        <v>57</v>
      </c>
      <c r="G12" s="86"/>
      <c r="H12" s="85" t="s">
        <v>58</v>
      </c>
      <c r="I12" s="86"/>
      <c r="J12" s="85" t="s">
        <v>59</v>
      </c>
      <c r="K12" s="46"/>
      <c r="L12" s="46"/>
      <c r="M12" s="46"/>
      <c r="N12" s="46"/>
    </row>
    <row r="13" spans="1:14" x14ac:dyDescent="0.25">
      <c r="A13" s="21">
        <v>28.79</v>
      </c>
      <c r="B13" s="87" t="s">
        <v>60</v>
      </c>
      <c r="C13" s="88">
        <v>0.93</v>
      </c>
      <c r="D13" s="89" t="s">
        <v>61</v>
      </c>
      <c r="E13" s="117">
        <v>3.1</v>
      </c>
      <c r="F13" s="89" t="s">
        <v>62</v>
      </c>
      <c r="G13" s="88">
        <v>0.7</v>
      </c>
      <c r="H13" s="15" t="s">
        <v>62</v>
      </c>
      <c r="I13" s="15">
        <v>1.1599999999999999</v>
      </c>
      <c r="J13" s="89" t="s">
        <v>60</v>
      </c>
      <c r="K13" s="15">
        <v>0.76</v>
      </c>
      <c r="L13" s="117"/>
      <c r="M13" s="15"/>
      <c r="N13" s="15">
        <f>C13+E13+G13+I13+K13+M13</f>
        <v>6.65</v>
      </c>
    </row>
    <row r="14" spans="1:14" x14ac:dyDescent="0.25">
      <c r="A14" s="65"/>
      <c r="B14" s="81" t="s">
        <v>63</v>
      </c>
      <c r="C14" s="65"/>
      <c r="D14" s="67"/>
      <c r="E14" s="67"/>
      <c r="F14" s="67" t="s">
        <v>63</v>
      </c>
      <c r="G14" s="90"/>
      <c r="H14" s="81"/>
      <c r="I14" s="65"/>
      <c r="J14" s="67" t="s">
        <v>63</v>
      </c>
      <c r="K14" s="12"/>
      <c r="L14" s="67"/>
      <c r="M14" s="91"/>
      <c r="N14" s="9"/>
    </row>
    <row r="15" spans="1:14" x14ac:dyDescent="0.25">
      <c r="A15" s="82">
        <v>13.25</v>
      </c>
      <c r="B15" s="81" t="s">
        <v>46</v>
      </c>
      <c r="C15" s="82">
        <v>0.75</v>
      </c>
      <c r="D15" s="92"/>
      <c r="E15" s="81"/>
      <c r="F15" s="81" t="s">
        <v>46</v>
      </c>
      <c r="G15" s="93">
        <v>0.75</v>
      </c>
      <c r="H15" s="80"/>
      <c r="I15" s="82"/>
      <c r="J15" s="82" t="s">
        <v>23</v>
      </c>
      <c r="K15" s="82">
        <v>1.56</v>
      </c>
      <c r="L15" s="94"/>
      <c r="M15" s="95"/>
      <c r="N15" s="80">
        <f>K15+G15+C15</f>
        <v>3.06</v>
      </c>
    </row>
    <row r="16" spans="1:14" ht="23.25" x14ac:dyDescent="0.25">
      <c r="A16" s="65"/>
      <c r="B16" s="67"/>
      <c r="C16" s="65"/>
      <c r="D16" s="67" t="s">
        <v>70</v>
      </c>
      <c r="E16" s="90"/>
      <c r="F16" s="67"/>
      <c r="G16" s="90"/>
      <c r="H16" s="67"/>
      <c r="I16" s="65"/>
      <c r="J16" s="67" t="s">
        <v>70</v>
      </c>
      <c r="K16" s="112"/>
      <c r="L16" s="67"/>
      <c r="M16" s="91"/>
      <c r="N16" s="9"/>
    </row>
    <row r="17" spans="1:14" ht="23.25" x14ac:dyDescent="0.25">
      <c r="A17" s="82">
        <v>6.33</v>
      </c>
      <c r="B17" s="81"/>
      <c r="C17" s="82"/>
      <c r="D17" s="81" t="s">
        <v>60</v>
      </c>
      <c r="E17" s="95">
        <v>0.5</v>
      </c>
      <c r="F17" s="81"/>
      <c r="G17" s="93"/>
      <c r="H17" s="81"/>
      <c r="I17" s="82"/>
      <c r="J17" s="81" t="s">
        <v>71</v>
      </c>
      <c r="K17" s="95">
        <v>0.96</v>
      </c>
      <c r="L17" s="94"/>
      <c r="M17" s="95"/>
      <c r="N17" s="20">
        <f>C17+E17+G17+I17+K17+M17</f>
        <v>1.46</v>
      </c>
    </row>
    <row r="18" spans="1:14" x14ac:dyDescent="0.25">
      <c r="A18" s="118"/>
      <c r="B18" s="67"/>
      <c r="C18" s="65"/>
      <c r="D18" s="67"/>
      <c r="E18" s="119"/>
      <c r="F18" s="67" t="s">
        <v>78</v>
      </c>
      <c r="G18" s="90"/>
      <c r="H18" s="67"/>
      <c r="I18" s="65"/>
      <c r="J18" s="67"/>
      <c r="K18" s="91"/>
      <c r="L18" s="120"/>
      <c r="M18" s="91"/>
      <c r="N18" s="10"/>
    </row>
    <row r="19" spans="1:14" x14ac:dyDescent="0.25">
      <c r="A19" s="121">
        <v>8</v>
      </c>
      <c r="B19" s="122"/>
      <c r="C19" s="22"/>
      <c r="D19" s="122"/>
      <c r="E19" s="123"/>
      <c r="F19" s="122" t="s">
        <v>79</v>
      </c>
      <c r="G19" s="124">
        <v>1.85</v>
      </c>
      <c r="H19" s="122"/>
      <c r="I19" s="22"/>
      <c r="J19" s="122"/>
      <c r="K19" s="125"/>
      <c r="L19" s="126"/>
      <c r="M19" s="125"/>
      <c r="N19" s="15">
        <f>C19+E19+G19+I19+K19</f>
        <v>1.85</v>
      </c>
    </row>
    <row r="20" spans="1:14" x14ac:dyDescent="0.25">
      <c r="A20" s="54"/>
      <c r="B20" s="10"/>
      <c r="C20" s="39"/>
      <c r="D20" s="10"/>
      <c r="E20" s="55"/>
      <c r="F20" s="116"/>
      <c r="G20" s="39"/>
      <c r="H20" s="10"/>
      <c r="I20" s="10"/>
      <c r="J20" s="10"/>
      <c r="K20" s="10"/>
      <c r="L20" s="10"/>
      <c r="M20" s="10"/>
      <c r="N20" s="10"/>
    </row>
    <row r="21" spans="1:14" x14ac:dyDescent="0.25">
      <c r="A21" s="56">
        <f>SUM(A4:A20)</f>
        <v>102.21</v>
      </c>
      <c r="B21" s="21" t="s">
        <v>6</v>
      </c>
      <c r="C21" s="40">
        <f>SUM(C4:C20)</f>
        <v>6.02</v>
      </c>
      <c r="D21" s="23"/>
      <c r="E21" s="23">
        <f>SUM(E4:E20)</f>
        <v>4.3499999999999996</v>
      </c>
      <c r="F21" s="24"/>
      <c r="G21" s="40">
        <f>SUM(G4:G20)</f>
        <v>5.8000000000000007</v>
      </c>
      <c r="H21" s="21"/>
      <c r="I21" s="21">
        <f>SUM(I4:I20)</f>
        <v>2.16</v>
      </c>
      <c r="J21" s="21"/>
      <c r="K21" s="23">
        <f>SUM(K4:K20)</f>
        <v>4.95</v>
      </c>
      <c r="L21" s="23"/>
      <c r="M21" s="23">
        <f>SUM(M4:M20)</f>
        <v>0.33</v>
      </c>
      <c r="N21" s="41">
        <f>SUM(N4:N20)</f>
        <v>23.610000000000003</v>
      </c>
    </row>
    <row r="22" spans="1:14" x14ac:dyDescent="0.25">
      <c r="A22" s="1"/>
      <c r="D22" s="1" t="s">
        <v>13</v>
      </c>
      <c r="G22" s="1" t="s">
        <v>80</v>
      </c>
      <c r="H22" s="1"/>
      <c r="I22" s="1"/>
      <c r="J22" s="26"/>
      <c r="K22" s="1"/>
      <c r="L22" s="1"/>
      <c r="M22" s="1"/>
      <c r="N22" s="1"/>
    </row>
    <row r="23" spans="1:14" x14ac:dyDescent="0.25">
      <c r="A23" s="1"/>
      <c r="D23" s="1" t="s">
        <v>10</v>
      </c>
      <c r="E23" s="1" t="s">
        <v>27</v>
      </c>
      <c r="F23" s="30"/>
      <c r="G23" s="1"/>
      <c r="H23" s="1" t="s">
        <v>9</v>
      </c>
      <c r="I23" s="1"/>
      <c r="J23" s="26"/>
      <c r="K23" s="27">
        <f>N21*4.33</f>
        <v>102.23130000000002</v>
      </c>
      <c r="L23" s="27"/>
      <c r="M23" s="27"/>
      <c r="N23" s="1"/>
    </row>
    <row r="24" spans="1:14" x14ac:dyDescent="0.25">
      <c r="A24" s="1"/>
      <c r="D24" s="1" t="s">
        <v>11</v>
      </c>
      <c r="G24" s="1"/>
      <c r="H24" s="1"/>
      <c r="I24" s="28">
        <f>N21</f>
        <v>23.610000000000003</v>
      </c>
      <c r="J24" s="1"/>
      <c r="K24" s="1"/>
      <c r="L24" s="1"/>
      <c r="M24" s="1"/>
      <c r="N24" s="1"/>
    </row>
    <row r="25" spans="1:14" x14ac:dyDescent="0.25">
      <c r="A25" s="1"/>
      <c r="E25" s="29"/>
      <c r="F25" s="3"/>
      <c r="G25" s="1"/>
      <c r="H25" s="1"/>
      <c r="I25" s="1"/>
      <c r="J25" s="1"/>
      <c r="K25" s="1"/>
      <c r="L25" s="1"/>
      <c r="M25" s="1"/>
      <c r="N25" s="1"/>
    </row>
    <row r="34" spans="7:7" x14ac:dyDescent="0.25">
      <c r="G34">
        <f>5.8-1.85</f>
        <v>3.9499999999999997</v>
      </c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1" workbookViewId="0">
      <selection sqref="A1:N29"/>
    </sheetView>
  </sheetViews>
  <sheetFormatPr baseColWidth="10" defaultRowHeight="15" x14ac:dyDescent="0.25"/>
  <cols>
    <col min="1" max="1" width="7.140625" customWidth="1"/>
    <col min="3" max="3" width="7.28515625" customWidth="1"/>
    <col min="4" max="4" width="10.28515625" customWidth="1"/>
    <col min="5" max="5" width="7.85546875" customWidth="1"/>
    <col min="7" max="7" width="10.42578125" customWidth="1"/>
    <col min="9" max="9" width="8.7109375" customWidth="1"/>
    <col min="11" max="11" width="8.85546875" customWidth="1"/>
    <col min="12" max="12" width="9.7109375" customWidth="1"/>
    <col min="13" max="13" width="6.42578125" customWidth="1"/>
    <col min="14" max="14" width="7.710937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15</v>
      </c>
      <c r="B2" s="4" t="s">
        <v>1</v>
      </c>
      <c r="C2" s="4" t="s">
        <v>16</v>
      </c>
      <c r="D2" s="4" t="s">
        <v>2</v>
      </c>
      <c r="E2" s="4" t="s">
        <v>17</v>
      </c>
      <c r="F2" s="6" t="s">
        <v>18</v>
      </c>
      <c r="G2" s="4" t="s">
        <v>17</v>
      </c>
      <c r="H2" s="4" t="s">
        <v>19</v>
      </c>
      <c r="I2" s="4" t="s">
        <v>17</v>
      </c>
      <c r="J2" s="4" t="s">
        <v>20</v>
      </c>
      <c r="K2" s="4" t="s">
        <v>17</v>
      </c>
      <c r="L2" s="4" t="s">
        <v>21</v>
      </c>
      <c r="M2" s="4" t="s">
        <v>17</v>
      </c>
      <c r="N2" s="4" t="s">
        <v>6</v>
      </c>
    </row>
    <row r="3" spans="1:14" ht="23.25" x14ac:dyDescent="0.25">
      <c r="A3" s="185"/>
      <c r="B3" s="186" t="s">
        <v>113</v>
      </c>
      <c r="C3" s="232"/>
      <c r="D3" s="185"/>
      <c r="E3" s="232"/>
      <c r="F3" s="186" t="s">
        <v>113</v>
      </c>
      <c r="G3" s="232"/>
      <c r="H3" s="185"/>
      <c r="I3" s="232"/>
      <c r="J3" s="186" t="s">
        <v>113</v>
      </c>
      <c r="K3" s="232"/>
      <c r="L3" s="185"/>
      <c r="M3" s="232"/>
      <c r="N3" s="232"/>
    </row>
    <row r="4" spans="1:14" x14ac:dyDescent="0.25">
      <c r="A4" s="187">
        <v>20.350000000000001</v>
      </c>
      <c r="B4" s="187" t="s">
        <v>60</v>
      </c>
      <c r="C4" s="233">
        <v>0.75</v>
      </c>
      <c r="D4" s="187"/>
      <c r="E4" s="233"/>
      <c r="F4" s="188" t="s">
        <v>61</v>
      </c>
      <c r="G4" s="233">
        <v>3.2</v>
      </c>
      <c r="H4" s="187"/>
      <c r="I4" s="233"/>
      <c r="J4" s="189" t="s">
        <v>60</v>
      </c>
      <c r="K4" s="233">
        <v>0.75</v>
      </c>
      <c r="L4" s="187"/>
      <c r="M4" s="233"/>
      <c r="N4" s="233">
        <f>M4+K4+I4+G4+E4+C4</f>
        <v>4.7</v>
      </c>
    </row>
    <row r="5" spans="1:14" ht="23.25" x14ac:dyDescent="0.25">
      <c r="A5" s="185"/>
      <c r="B5" s="185"/>
      <c r="C5" s="232"/>
      <c r="D5" s="185"/>
      <c r="E5" s="232"/>
      <c r="F5" s="186"/>
      <c r="G5" s="232"/>
      <c r="H5" s="185"/>
      <c r="I5" s="232"/>
      <c r="J5" s="186" t="s">
        <v>113</v>
      </c>
      <c r="K5" s="232"/>
      <c r="L5" s="185"/>
      <c r="M5" s="232"/>
      <c r="N5" s="232"/>
    </row>
    <row r="6" spans="1:14" x14ac:dyDescent="0.25">
      <c r="A6" s="187">
        <v>3.24</v>
      </c>
      <c r="B6" s="187"/>
      <c r="C6" s="233"/>
      <c r="D6" s="187"/>
      <c r="E6" s="233"/>
      <c r="F6" s="188"/>
      <c r="G6" s="233"/>
      <c r="H6" s="187"/>
      <c r="I6" s="233"/>
      <c r="J6" s="188" t="s">
        <v>114</v>
      </c>
      <c r="K6" s="233">
        <v>0.75</v>
      </c>
      <c r="L6" s="187"/>
      <c r="M6" s="233"/>
      <c r="N6" s="233">
        <f>M6+K6+I6+G6+E6+C6</f>
        <v>0.75</v>
      </c>
    </row>
    <row r="7" spans="1:14" ht="23.25" x14ac:dyDescent="0.25">
      <c r="A7" s="190"/>
      <c r="B7" s="190"/>
      <c r="C7" s="234"/>
      <c r="D7" s="190"/>
      <c r="E7" s="234"/>
      <c r="F7" s="191"/>
      <c r="G7" s="234"/>
      <c r="H7" s="190"/>
      <c r="I7" s="234"/>
      <c r="J7" s="191" t="s">
        <v>113</v>
      </c>
      <c r="K7" s="234"/>
      <c r="L7" s="190"/>
      <c r="M7" s="234"/>
      <c r="N7" s="234"/>
    </row>
    <row r="8" spans="1:14" ht="18" x14ac:dyDescent="0.25">
      <c r="A8" s="190">
        <v>1.08</v>
      </c>
      <c r="B8" s="190"/>
      <c r="C8" s="234"/>
      <c r="D8" s="190"/>
      <c r="E8" s="234"/>
      <c r="F8" s="192"/>
      <c r="G8" s="234"/>
      <c r="H8" s="190"/>
      <c r="I8" s="234"/>
      <c r="J8" s="192" t="s">
        <v>115</v>
      </c>
      <c r="K8" s="234">
        <v>0.25</v>
      </c>
      <c r="L8" s="190"/>
      <c r="M8" s="234"/>
      <c r="N8" s="233">
        <f>M8+K8+I8+G8+E8+C8</f>
        <v>0.25</v>
      </c>
    </row>
    <row r="9" spans="1:14" x14ac:dyDescent="0.25">
      <c r="A9" s="185"/>
      <c r="B9" s="185"/>
      <c r="C9" s="232"/>
      <c r="D9" s="185"/>
      <c r="E9" s="232"/>
      <c r="F9" s="185"/>
      <c r="G9" s="232"/>
      <c r="H9" s="185"/>
      <c r="I9" s="232"/>
      <c r="J9" s="185" t="s">
        <v>116</v>
      </c>
      <c r="K9" s="232"/>
      <c r="L9" s="185"/>
      <c r="M9" s="232"/>
      <c r="N9" s="232"/>
    </row>
    <row r="10" spans="1:14" ht="34.5" x14ac:dyDescent="0.25">
      <c r="A10" s="187">
        <v>1</v>
      </c>
      <c r="B10" s="187"/>
      <c r="C10" s="233"/>
      <c r="D10" s="187"/>
      <c r="E10" s="233"/>
      <c r="F10" s="193"/>
      <c r="G10" s="233"/>
      <c r="H10" s="187"/>
      <c r="I10" s="233"/>
      <c r="J10" s="193" t="s">
        <v>117</v>
      </c>
      <c r="K10" s="233">
        <v>0.23</v>
      </c>
      <c r="L10" s="187"/>
      <c r="M10" s="233"/>
      <c r="N10" s="233">
        <f>M10+K10+I10+G10+E10+C10</f>
        <v>0.23</v>
      </c>
    </row>
    <row r="11" spans="1:14" ht="19.5" x14ac:dyDescent="0.25">
      <c r="A11" s="190"/>
      <c r="B11" s="190"/>
      <c r="C11" s="234"/>
      <c r="D11" s="190"/>
      <c r="E11" s="239"/>
      <c r="F11" s="192"/>
      <c r="G11" s="234"/>
      <c r="H11" s="190"/>
      <c r="I11" s="234"/>
      <c r="J11" s="199" t="s">
        <v>121</v>
      </c>
      <c r="K11" s="239"/>
      <c r="L11" s="190"/>
      <c r="M11" s="234"/>
      <c r="N11" s="234"/>
    </row>
    <row r="12" spans="1:14" x14ac:dyDescent="0.25">
      <c r="A12" s="190">
        <v>1.08</v>
      </c>
      <c r="B12" s="190"/>
      <c r="C12" s="234"/>
      <c r="D12" s="190"/>
      <c r="E12" s="239"/>
      <c r="F12" s="192"/>
      <c r="G12" s="234"/>
      <c r="H12" s="190"/>
      <c r="I12" s="234"/>
      <c r="J12" s="201" t="s">
        <v>122</v>
      </c>
      <c r="K12" s="239">
        <v>0.25</v>
      </c>
      <c r="L12" s="190"/>
      <c r="M12" s="234"/>
      <c r="N12" s="233">
        <f>M12+K12+I12+G12+E12+C12</f>
        <v>0.25</v>
      </c>
    </row>
    <row r="13" spans="1:14" ht="24.75" x14ac:dyDescent="0.25">
      <c r="A13" s="33"/>
      <c r="B13" s="254"/>
      <c r="C13" s="235"/>
      <c r="D13" s="46" t="s">
        <v>32</v>
      </c>
      <c r="E13" s="240"/>
      <c r="F13" s="254"/>
      <c r="G13" s="244"/>
      <c r="H13" s="254"/>
      <c r="I13" s="244"/>
      <c r="J13" s="254" t="s">
        <v>32</v>
      </c>
      <c r="K13" s="240"/>
      <c r="L13" s="254"/>
      <c r="M13" s="235"/>
      <c r="N13" s="244"/>
    </row>
    <row r="14" spans="1:14" x14ac:dyDescent="0.25">
      <c r="A14" s="21">
        <v>6.09</v>
      </c>
      <c r="B14" s="255"/>
      <c r="C14" s="169"/>
      <c r="D14" s="255" t="s">
        <v>26</v>
      </c>
      <c r="E14" s="241">
        <v>0.41</v>
      </c>
      <c r="F14" s="255"/>
      <c r="G14" s="148"/>
      <c r="H14" s="255"/>
      <c r="I14" s="148"/>
      <c r="J14" s="255" t="s">
        <v>23</v>
      </c>
      <c r="K14" s="241">
        <v>1</v>
      </c>
      <c r="L14" s="255"/>
      <c r="M14" s="169"/>
      <c r="N14" s="148">
        <f>C14+E14+G14+I14+K14+M14</f>
        <v>1.41</v>
      </c>
    </row>
    <row r="15" spans="1:14" ht="23.25" x14ac:dyDescent="0.25">
      <c r="A15" s="65"/>
      <c r="B15" s="66" t="s">
        <v>40</v>
      </c>
      <c r="C15" s="149"/>
      <c r="D15" s="66" t="s">
        <v>40</v>
      </c>
      <c r="E15" s="149"/>
      <c r="F15" s="66" t="s">
        <v>40</v>
      </c>
      <c r="G15" s="149"/>
      <c r="H15" s="66" t="s">
        <v>40</v>
      </c>
      <c r="I15" s="149"/>
      <c r="J15" s="67" t="s">
        <v>40</v>
      </c>
      <c r="K15" s="149"/>
      <c r="L15" s="66" t="s">
        <v>40</v>
      </c>
      <c r="M15" s="149"/>
      <c r="N15" s="149"/>
    </row>
    <row r="16" spans="1:14" ht="49.5" x14ac:dyDescent="0.25">
      <c r="A16" s="22">
        <v>21</v>
      </c>
      <c r="B16" s="141" t="s">
        <v>42</v>
      </c>
      <c r="C16" s="224">
        <v>0.34</v>
      </c>
      <c r="D16" s="141" t="s">
        <v>42</v>
      </c>
      <c r="E16" s="223">
        <v>0.34</v>
      </c>
      <c r="F16" s="141" t="s">
        <v>43</v>
      </c>
      <c r="G16" s="245">
        <v>2.5</v>
      </c>
      <c r="H16" s="141" t="s">
        <v>41</v>
      </c>
      <c r="I16" s="223">
        <v>1</v>
      </c>
      <c r="J16" s="141" t="s">
        <v>42</v>
      </c>
      <c r="K16" s="246">
        <v>0.34</v>
      </c>
      <c r="L16" s="141" t="s">
        <v>42</v>
      </c>
      <c r="M16" s="249">
        <v>0.33</v>
      </c>
      <c r="N16" s="251">
        <f>C16+E16+G16+I16+K16+M16</f>
        <v>4.8499999999999996</v>
      </c>
    </row>
    <row r="17" spans="1:14" ht="22.5" x14ac:dyDescent="0.25">
      <c r="A17" s="82">
        <v>1.43</v>
      </c>
      <c r="B17" s="79"/>
      <c r="C17" s="146"/>
      <c r="D17" s="79"/>
      <c r="E17" s="242"/>
      <c r="F17" s="45"/>
      <c r="G17" s="146"/>
      <c r="H17" s="79"/>
      <c r="I17" s="242"/>
      <c r="J17" s="79" t="s">
        <v>68</v>
      </c>
      <c r="K17" s="227">
        <v>0.33</v>
      </c>
      <c r="L17" s="79"/>
      <c r="M17" s="250"/>
      <c r="N17" s="252">
        <f>C17+E17+G17+I17+K17+M17</f>
        <v>0.33</v>
      </c>
    </row>
    <row r="18" spans="1:14" ht="22.5" x14ac:dyDescent="0.25">
      <c r="A18" s="65"/>
      <c r="B18" s="79" t="s">
        <v>52</v>
      </c>
      <c r="C18" s="146"/>
      <c r="D18" s="79"/>
      <c r="E18" s="146"/>
      <c r="F18" s="45"/>
      <c r="G18" s="146"/>
      <c r="H18" s="79"/>
      <c r="I18" s="146"/>
      <c r="J18" s="79"/>
      <c r="K18" s="146"/>
      <c r="L18" s="79"/>
      <c r="M18" s="146"/>
      <c r="N18" s="149"/>
    </row>
    <row r="19" spans="1:14" x14ac:dyDescent="0.25">
      <c r="A19" s="22">
        <v>17.32</v>
      </c>
      <c r="B19" s="68" t="s">
        <v>67</v>
      </c>
      <c r="C19" s="229">
        <v>4</v>
      </c>
      <c r="D19" s="68"/>
      <c r="E19" s="229"/>
      <c r="F19" s="68"/>
      <c r="G19" s="229"/>
      <c r="H19" s="68"/>
      <c r="I19" s="229"/>
      <c r="J19" s="68"/>
      <c r="K19" s="229"/>
      <c r="L19" s="68"/>
      <c r="M19" s="229"/>
      <c r="N19" s="148">
        <f>C19+E19+G19+I19+K19+M19</f>
        <v>4</v>
      </c>
    </row>
    <row r="20" spans="1:14" ht="132" x14ac:dyDescent="0.25">
      <c r="A20" s="33"/>
      <c r="B20" s="142" t="s">
        <v>120</v>
      </c>
      <c r="C20" s="236"/>
      <c r="D20" s="142" t="s">
        <v>56</v>
      </c>
      <c r="E20" s="236"/>
      <c r="F20" s="142" t="s">
        <v>57</v>
      </c>
      <c r="G20" s="236"/>
      <c r="H20" s="142" t="s">
        <v>58</v>
      </c>
      <c r="I20" s="236"/>
      <c r="J20" s="142" t="s">
        <v>59</v>
      </c>
      <c r="K20" s="247"/>
      <c r="L20" s="46"/>
      <c r="M20" s="247"/>
      <c r="N20" s="247"/>
    </row>
    <row r="21" spans="1:14" x14ac:dyDescent="0.25">
      <c r="A21" s="21">
        <v>28.79</v>
      </c>
      <c r="B21" s="87" t="s">
        <v>60</v>
      </c>
      <c r="C21" s="237">
        <v>0.93</v>
      </c>
      <c r="D21" s="89" t="s">
        <v>61</v>
      </c>
      <c r="E21" s="169">
        <v>3.1</v>
      </c>
      <c r="F21" s="89" t="s">
        <v>62</v>
      </c>
      <c r="G21" s="237">
        <v>0.7</v>
      </c>
      <c r="H21" s="15" t="s">
        <v>62</v>
      </c>
      <c r="I21" s="148">
        <v>1.1599999999999999</v>
      </c>
      <c r="J21" s="89" t="s">
        <v>60</v>
      </c>
      <c r="K21" s="148">
        <v>0.76</v>
      </c>
      <c r="L21" s="255"/>
      <c r="M21" s="148"/>
      <c r="N21" s="253">
        <f>C21+E21+G21+I21+K21+M21</f>
        <v>6.65</v>
      </c>
    </row>
    <row r="22" spans="1:14" x14ac:dyDescent="0.25">
      <c r="A22" s="65"/>
      <c r="B22" s="81" t="s">
        <v>63</v>
      </c>
      <c r="C22" s="149"/>
      <c r="D22" s="67"/>
      <c r="E22" s="243"/>
      <c r="F22" s="67" t="s">
        <v>63</v>
      </c>
      <c r="G22" s="243"/>
      <c r="H22" s="81"/>
      <c r="I22" s="149"/>
      <c r="J22" s="67" t="s">
        <v>63</v>
      </c>
      <c r="K22" s="248"/>
      <c r="L22" s="67"/>
      <c r="M22" s="149"/>
      <c r="N22" s="149"/>
    </row>
    <row r="23" spans="1:14" x14ac:dyDescent="0.25">
      <c r="A23" s="82">
        <v>13.25</v>
      </c>
      <c r="B23" s="81" t="s">
        <v>46</v>
      </c>
      <c r="C23" s="225">
        <v>0.75</v>
      </c>
      <c r="D23" s="92"/>
      <c r="E23" s="230"/>
      <c r="F23" s="81" t="s">
        <v>46</v>
      </c>
      <c r="G23" s="230">
        <v>0.75</v>
      </c>
      <c r="H23" s="80"/>
      <c r="I23" s="225"/>
      <c r="J23" s="82" t="s">
        <v>23</v>
      </c>
      <c r="K23" s="225">
        <v>1.56</v>
      </c>
      <c r="L23" s="94"/>
      <c r="M23" s="225"/>
      <c r="N23" s="253">
        <f>C23+E23+G23+I23+K23+M23</f>
        <v>3.06</v>
      </c>
    </row>
    <row r="24" spans="1:14" ht="23.25" x14ac:dyDescent="0.25">
      <c r="A24" s="65"/>
      <c r="B24" s="67"/>
      <c r="C24" s="149"/>
      <c r="D24" s="67" t="s">
        <v>70</v>
      </c>
      <c r="E24" s="243"/>
      <c r="F24" s="67"/>
      <c r="G24" s="243"/>
      <c r="H24" s="67"/>
      <c r="I24" s="149"/>
      <c r="J24" s="67" t="s">
        <v>70</v>
      </c>
      <c r="K24" s="248"/>
      <c r="L24" s="67"/>
      <c r="M24" s="149"/>
      <c r="N24" s="149"/>
    </row>
    <row r="25" spans="1:14" ht="23.25" x14ac:dyDescent="0.25">
      <c r="A25" s="22">
        <v>8.08</v>
      </c>
      <c r="B25" s="122"/>
      <c r="C25" s="150"/>
      <c r="D25" s="122" t="s">
        <v>60</v>
      </c>
      <c r="E25" s="150">
        <v>0.6</v>
      </c>
      <c r="F25" s="122"/>
      <c r="G25" s="231"/>
      <c r="H25" s="122"/>
      <c r="I25" s="150"/>
      <c r="J25" s="122" t="s">
        <v>71</v>
      </c>
      <c r="K25" s="150">
        <v>1.26</v>
      </c>
      <c r="L25" s="126"/>
      <c r="M25" s="150"/>
      <c r="N25" s="148">
        <f>C25+E25+G25+I25+K25+M25</f>
        <v>1.8599999999999999</v>
      </c>
    </row>
    <row r="26" spans="1:14" x14ac:dyDescent="0.25">
      <c r="A26" s="56">
        <f>SUM(A3:A25)</f>
        <v>122.71</v>
      </c>
      <c r="B26" s="21" t="s">
        <v>6</v>
      </c>
      <c r="C26" s="238">
        <f>SUM(C3:C25)</f>
        <v>6.77</v>
      </c>
      <c r="D26" s="195"/>
      <c r="E26" s="238">
        <f>SUM(E3:E25)</f>
        <v>4.45</v>
      </c>
      <c r="F26" s="50"/>
      <c r="G26" s="238">
        <f>SUM(G3:G25)</f>
        <v>7.15</v>
      </c>
      <c r="H26" s="194"/>
      <c r="I26" s="238">
        <f>SUM(I3:I25)</f>
        <v>2.16</v>
      </c>
      <c r="J26" s="194"/>
      <c r="K26" s="238">
        <f>SUM(K3:K25)</f>
        <v>7.48</v>
      </c>
      <c r="L26" s="195"/>
      <c r="M26" s="238">
        <f>SUM(M3:M25)</f>
        <v>0.33</v>
      </c>
      <c r="N26" s="238">
        <f>SUM(N3:N25)</f>
        <v>28.34</v>
      </c>
    </row>
    <row r="27" spans="1:14" x14ac:dyDescent="0.25">
      <c r="A27" s="1"/>
      <c r="D27" s="1" t="s">
        <v>13</v>
      </c>
      <c r="G27" s="29">
        <v>44887</v>
      </c>
      <c r="I27" s="1" t="s">
        <v>9</v>
      </c>
      <c r="J27" s="26"/>
      <c r="K27" s="1"/>
      <c r="L27" s="1"/>
      <c r="M27" s="1"/>
      <c r="N27" s="1"/>
    </row>
    <row r="28" spans="1:14" x14ac:dyDescent="0.25">
      <c r="A28" s="1"/>
      <c r="D28" s="1" t="s">
        <v>10</v>
      </c>
      <c r="E28" s="1" t="s">
        <v>27</v>
      </c>
      <c r="F28" s="30"/>
      <c r="G28" s="1"/>
      <c r="I28" s="28"/>
      <c r="J28" s="27">
        <f>N26*4.33</f>
        <v>122.7122</v>
      </c>
      <c r="L28" s="27"/>
      <c r="M28" s="27"/>
      <c r="N28" s="1"/>
    </row>
    <row r="31" spans="1:14" x14ac:dyDescent="0.25">
      <c r="E31" t="s">
        <v>141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6"/>
    </sheetView>
  </sheetViews>
  <sheetFormatPr baseColWidth="10" defaultRowHeight="15" x14ac:dyDescent="0.25"/>
  <cols>
    <col min="3" max="3" width="8.7109375" customWidth="1"/>
    <col min="4" max="4" width="9.28515625" customWidth="1"/>
    <col min="5" max="5" width="8.5703125" customWidth="1"/>
    <col min="7" max="7" width="5.28515625" customWidth="1"/>
    <col min="9" max="9" width="5.85546875" customWidth="1"/>
    <col min="10" max="10" width="7.85546875" customWidth="1"/>
    <col min="11" max="11" width="7" customWidth="1"/>
    <col min="12" max="12" width="7.140625" customWidth="1"/>
    <col min="13" max="13" width="6.28515625" customWidth="1"/>
    <col min="14" max="14" width="7.42578125" customWidth="1"/>
  </cols>
  <sheetData>
    <row r="1" spans="1:14" x14ac:dyDescent="0.25">
      <c r="A1" s="1"/>
      <c r="B1" s="2" t="s">
        <v>27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5" t="s">
        <v>1</v>
      </c>
      <c r="C3" s="4" t="s">
        <v>16</v>
      </c>
      <c r="D3" s="4" t="s">
        <v>2</v>
      </c>
      <c r="E3" s="6" t="s">
        <v>17</v>
      </c>
      <c r="F3" s="4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18" x14ac:dyDescent="0.25">
      <c r="A4" s="33"/>
      <c r="B4" s="85"/>
      <c r="C4" s="86"/>
      <c r="D4" s="85"/>
      <c r="E4" s="86"/>
      <c r="F4" s="85"/>
      <c r="G4" s="86"/>
      <c r="H4" s="85" t="s">
        <v>73</v>
      </c>
      <c r="I4" s="86"/>
      <c r="J4" s="85"/>
      <c r="K4" s="46"/>
      <c r="L4" s="46"/>
      <c r="M4" s="46"/>
      <c r="N4" s="46"/>
    </row>
    <row r="5" spans="1:14" x14ac:dyDescent="0.25">
      <c r="A5" s="21">
        <v>4</v>
      </c>
      <c r="B5" s="87"/>
      <c r="C5" s="88"/>
      <c r="D5" s="89"/>
      <c r="E5" s="115"/>
      <c r="F5" s="89"/>
      <c r="G5" s="88"/>
      <c r="H5" s="89" t="s">
        <v>74</v>
      </c>
      <c r="I5" s="88">
        <v>4</v>
      </c>
      <c r="J5" s="89"/>
      <c r="K5" s="15"/>
      <c r="L5" s="115"/>
      <c r="M5" s="15"/>
      <c r="N5" s="15">
        <f>C5+E5+G5+I5+K5+M5</f>
        <v>4</v>
      </c>
    </row>
    <row r="6" spans="1:14" x14ac:dyDescent="0.25">
      <c r="A6" s="96">
        <f>SUM(A4:A5)</f>
        <v>4</v>
      </c>
      <c r="B6" s="83" t="s">
        <v>6</v>
      </c>
      <c r="C6" s="97">
        <f>SUM(C4:C5)</f>
        <v>0</v>
      </c>
      <c r="D6" s="98"/>
      <c r="E6" s="99">
        <f>SUM(E4:E5)</f>
        <v>0</v>
      </c>
      <c r="F6" s="97"/>
      <c r="G6" s="97">
        <f>SUM(G4:G5)</f>
        <v>0</v>
      </c>
      <c r="H6" s="97"/>
      <c r="I6" s="97">
        <f>SUM(I4:I5)</f>
        <v>4</v>
      </c>
      <c r="J6" s="97"/>
      <c r="K6" s="98">
        <f>SUM(K4:K5)</f>
        <v>0</v>
      </c>
      <c r="L6" s="98"/>
      <c r="M6" s="98">
        <f>SUM(M4:M5)</f>
        <v>0</v>
      </c>
      <c r="N6" s="100">
        <f>SUM(N4:N5)</f>
        <v>4</v>
      </c>
    </row>
    <row r="7" spans="1:14" x14ac:dyDescent="0.25">
      <c r="A7" s="1"/>
      <c r="B7" s="2"/>
      <c r="C7" s="1"/>
      <c r="D7" s="1"/>
      <c r="E7" s="3"/>
      <c r="F7" s="1"/>
      <c r="G7" s="1"/>
      <c r="H7" s="1"/>
      <c r="I7" s="1"/>
      <c r="J7" s="26"/>
      <c r="K7" s="1"/>
      <c r="L7" s="1"/>
      <c r="M7" s="1"/>
      <c r="N7" s="1"/>
    </row>
    <row r="8" spans="1:14" x14ac:dyDescent="0.25">
      <c r="A8" s="1"/>
      <c r="B8" s="2"/>
      <c r="C8" s="1"/>
      <c r="D8" s="1"/>
      <c r="E8" s="3"/>
      <c r="F8" s="1"/>
      <c r="G8" s="1"/>
      <c r="H8" s="1" t="s">
        <v>9</v>
      </c>
      <c r="I8" s="1"/>
      <c r="J8" s="26"/>
      <c r="K8" s="27">
        <f>N6*4.33</f>
        <v>17.32</v>
      </c>
      <c r="L8" s="27"/>
      <c r="M8" s="27"/>
      <c r="N8" s="1"/>
    </row>
    <row r="9" spans="1:14" x14ac:dyDescent="0.25">
      <c r="A9" s="1"/>
      <c r="B9" s="2"/>
      <c r="C9" s="1"/>
      <c r="D9" s="1"/>
      <c r="E9" s="3"/>
      <c r="F9" s="1"/>
      <c r="G9" s="1"/>
      <c r="H9" s="1"/>
      <c r="I9" s="28">
        <f>N6</f>
        <v>4</v>
      </c>
      <c r="J9" s="1"/>
      <c r="K9" s="1"/>
      <c r="L9" s="1"/>
      <c r="M9" s="1"/>
      <c r="N9" s="1"/>
    </row>
    <row r="10" spans="1:14" x14ac:dyDescent="0.25">
      <c r="A10" s="1"/>
      <c r="B10" s="2" t="s">
        <v>13</v>
      </c>
      <c r="C10" s="1"/>
      <c r="D10" s="1" t="s">
        <v>77</v>
      </c>
      <c r="E10" s="10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2" t="s">
        <v>10</v>
      </c>
      <c r="C11" s="1"/>
      <c r="D11" s="1" t="str">
        <f>B1</f>
        <v>OKSANA KERTS</v>
      </c>
      <c r="E11" s="3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B12" s="2" t="s">
        <v>64</v>
      </c>
      <c r="E12" s="102"/>
    </row>
  </sheetData>
  <pageMargins left="0.25" right="0.25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3"/>
    </sheetView>
  </sheetViews>
  <sheetFormatPr baseColWidth="10" defaultRowHeight="15" x14ac:dyDescent="0.25"/>
  <cols>
    <col min="4" max="4" width="8.85546875" customWidth="1"/>
    <col min="5" max="5" width="6.140625" customWidth="1"/>
    <col min="7" max="7" width="4.7109375" customWidth="1"/>
    <col min="9" max="9" width="5" customWidth="1"/>
    <col min="10" max="10" width="8.140625" customWidth="1"/>
    <col min="11" max="11" width="5.42578125" customWidth="1"/>
    <col min="12" max="12" width="5.85546875" customWidth="1"/>
    <col min="13" max="13" width="4.5703125" customWidth="1"/>
    <col min="14" max="14" width="6.5703125" customWidth="1"/>
  </cols>
  <sheetData>
    <row r="1" spans="1:14" x14ac:dyDescent="0.25">
      <c r="A1" s="1"/>
      <c r="B1" s="2" t="s">
        <v>27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5" t="s">
        <v>1</v>
      </c>
      <c r="C3" s="4" t="s">
        <v>16</v>
      </c>
      <c r="D3" s="4" t="s">
        <v>2</v>
      </c>
      <c r="E3" s="6" t="s">
        <v>17</v>
      </c>
      <c r="F3" s="4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18" x14ac:dyDescent="0.25">
      <c r="A4" s="33"/>
      <c r="B4" s="85"/>
      <c r="C4" s="86"/>
      <c r="D4" s="85"/>
      <c r="E4" s="86"/>
      <c r="F4" s="85" t="s">
        <v>73</v>
      </c>
      <c r="G4" s="86"/>
      <c r="H4" s="85"/>
      <c r="I4" s="86"/>
      <c r="J4" s="85"/>
      <c r="K4" s="46"/>
      <c r="L4" s="46"/>
      <c r="M4" s="46"/>
      <c r="N4" s="46"/>
    </row>
    <row r="5" spans="1:14" x14ac:dyDescent="0.25">
      <c r="A5" s="21">
        <v>4</v>
      </c>
      <c r="B5" s="87"/>
      <c r="C5" s="88"/>
      <c r="D5" s="89"/>
      <c r="E5" s="114"/>
      <c r="F5" s="89" t="s">
        <v>74</v>
      </c>
      <c r="G5" s="88">
        <v>4</v>
      </c>
      <c r="H5" s="15"/>
      <c r="I5" s="15"/>
      <c r="J5" s="89"/>
      <c r="K5" s="15"/>
      <c r="L5" s="114"/>
      <c r="M5" s="15"/>
      <c r="N5" s="15">
        <f>C5+E5+G5+I5+K5+M5</f>
        <v>4</v>
      </c>
    </row>
    <row r="6" spans="1:14" x14ac:dyDescent="0.25">
      <c r="A6" s="96">
        <f>SUM(A4:A5)</f>
        <v>4</v>
      </c>
      <c r="B6" s="83" t="s">
        <v>6</v>
      </c>
      <c r="C6" s="97">
        <f>SUM(C4:C5)</f>
        <v>0</v>
      </c>
      <c r="D6" s="98"/>
      <c r="E6" s="99">
        <f>SUM(E4:E5)</f>
        <v>0</v>
      </c>
      <c r="F6" s="97"/>
      <c r="G6" s="97">
        <f>SUM(G4:G5)</f>
        <v>4</v>
      </c>
      <c r="H6" s="97"/>
      <c r="I6" s="97">
        <f>SUM(I4:I5)</f>
        <v>0</v>
      </c>
      <c r="J6" s="97"/>
      <c r="K6" s="98">
        <f>SUM(K4:K5)</f>
        <v>0</v>
      </c>
      <c r="L6" s="98"/>
      <c r="M6" s="98">
        <f>SUM(M4:M5)</f>
        <v>0</v>
      </c>
      <c r="N6" s="100">
        <f>SUM(N4:N5)</f>
        <v>4</v>
      </c>
    </row>
    <row r="7" spans="1:14" x14ac:dyDescent="0.25">
      <c r="A7" s="1"/>
      <c r="B7" s="2"/>
      <c r="C7" s="1"/>
      <c r="D7" s="1"/>
      <c r="E7" s="3"/>
      <c r="F7" s="1"/>
      <c r="G7" s="1"/>
      <c r="H7" s="1"/>
      <c r="I7" s="1"/>
      <c r="J7" s="26"/>
      <c r="K7" s="1"/>
      <c r="L7" s="1"/>
      <c r="M7" s="1"/>
      <c r="N7" s="1"/>
    </row>
    <row r="8" spans="1:14" x14ac:dyDescent="0.25">
      <c r="A8" s="1"/>
      <c r="B8" s="2"/>
      <c r="C8" s="1"/>
      <c r="D8" s="1"/>
      <c r="E8" s="3"/>
      <c r="F8" s="1"/>
      <c r="G8" s="1"/>
      <c r="H8" s="1" t="s">
        <v>9</v>
      </c>
      <c r="I8" s="1"/>
      <c r="J8" s="26"/>
      <c r="K8" s="27">
        <f>N6*4.33</f>
        <v>17.32</v>
      </c>
      <c r="L8" s="27"/>
      <c r="M8" s="27"/>
      <c r="N8" s="1"/>
    </row>
    <row r="9" spans="1:14" x14ac:dyDescent="0.25">
      <c r="A9" s="1"/>
      <c r="B9" s="2"/>
      <c r="C9" s="1"/>
      <c r="D9" s="1"/>
      <c r="E9" s="3"/>
      <c r="F9" s="1"/>
      <c r="G9" s="1"/>
      <c r="H9" s="1"/>
      <c r="I9" s="28">
        <f>N6</f>
        <v>4</v>
      </c>
      <c r="J9" s="1"/>
      <c r="K9" s="1"/>
      <c r="L9" s="1"/>
      <c r="M9" s="1"/>
      <c r="N9" s="1"/>
    </row>
    <row r="10" spans="1:14" x14ac:dyDescent="0.25">
      <c r="A10" s="1"/>
      <c r="B10" s="2" t="s">
        <v>13</v>
      </c>
      <c r="C10" s="1"/>
      <c r="D10" s="1" t="s">
        <v>76</v>
      </c>
      <c r="E10" s="10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2" t="s">
        <v>10</v>
      </c>
      <c r="C11" s="1"/>
      <c r="D11" s="1" t="str">
        <f>B1</f>
        <v>OKSANA KERTS</v>
      </c>
      <c r="E11" s="3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B12" s="2" t="s">
        <v>64</v>
      </c>
      <c r="E12" s="102"/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5"/>
    </sheetView>
  </sheetViews>
  <sheetFormatPr baseColWidth="10" defaultRowHeight="15" x14ac:dyDescent="0.25"/>
  <cols>
    <col min="3" max="3" width="7.140625" customWidth="1"/>
    <col min="5" max="5" width="4.85546875" customWidth="1"/>
    <col min="7" max="7" width="6.140625" customWidth="1"/>
    <col min="9" max="9" width="6" customWidth="1"/>
    <col min="11" max="11" width="8.28515625" customWidth="1"/>
    <col min="12" max="12" width="5.5703125" customWidth="1"/>
    <col min="13" max="13" width="4.28515625" customWidth="1"/>
    <col min="14" max="14" width="6.7109375" customWidth="1"/>
  </cols>
  <sheetData>
    <row r="1" spans="1:14" x14ac:dyDescent="0.25">
      <c r="A1" s="1"/>
      <c r="B1" s="2" t="s">
        <v>27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5" t="s">
        <v>1</v>
      </c>
      <c r="C3" s="4" t="s">
        <v>16</v>
      </c>
      <c r="D3" s="4" t="s">
        <v>2</v>
      </c>
      <c r="E3" s="6" t="s">
        <v>17</v>
      </c>
      <c r="F3" s="4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18" x14ac:dyDescent="0.25">
      <c r="A4" s="33"/>
      <c r="B4" s="85"/>
      <c r="C4" s="86"/>
      <c r="D4" s="85"/>
      <c r="E4" s="86"/>
      <c r="F4" s="85" t="s">
        <v>73</v>
      </c>
      <c r="G4" s="86"/>
      <c r="H4" s="85"/>
      <c r="I4" s="86"/>
      <c r="J4" s="85"/>
      <c r="K4" s="46"/>
      <c r="L4" s="46"/>
      <c r="M4" s="46"/>
      <c r="N4" s="46"/>
    </row>
    <row r="5" spans="1:14" x14ac:dyDescent="0.25">
      <c r="A5" s="21">
        <v>4</v>
      </c>
      <c r="B5" s="87"/>
      <c r="C5" s="88"/>
      <c r="D5" s="89"/>
      <c r="E5" s="113"/>
      <c r="F5" s="89" t="s">
        <v>74</v>
      </c>
      <c r="G5" s="88">
        <v>4</v>
      </c>
      <c r="H5" s="15"/>
      <c r="I5" s="15"/>
      <c r="J5" s="89"/>
      <c r="K5" s="15"/>
      <c r="L5" s="113"/>
      <c r="M5" s="15"/>
      <c r="N5" s="15">
        <f>C5+E5+G5+I5+K5+M5</f>
        <v>4</v>
      </c>
    </row>
    <row r="6" spans="1:14" x14ac:dyDescent="0.25">
      <c r="A6" s="96">
        <f>SUM(A4:A5)</f>
        <v>4</v>
      </c>
      <c r="B6" s="83" t="s">
        <v>6</v>
      </c>
      <c r="C6" s="97">
        <f>SUM(C4:C5)</f>
        <v>0</v>
      </c>
      <c r="D6" s="98"/>
      <c r="E6" s="99">
        <f>SUM(E4:E5)</f>
        <v>0</v>
      </c>
      <c r="F6" s="97"/>
      <c r="G6" s="97">
        <f>SUM(G4:G5)</f>
        <v>4</v>
      </c>
      <c r="H6" s="97"/>
      <c r="I6" s="97">
        <f>SUM(I4:I5)</f>
        <v>0</v>
      </c>
      <c r="J6" s="97"/>
      <c r="K6" s="98">
        <f>SUM(K4:K5)</f>
        <v>0</v>
      </c>
      <c r="L6" s="98"/>
      <c r="M6" s="98">
        <f>SUM(M4:M5)</f>
        <v>0</v>
      </c>
      <c r="N6" s="100">
        <f>SUM(N4:N5)</f>
        <v>4</v>
      </c>
    </row>
    <row r="7" spans="1:14" x14ac:dyDescent="0.25">
      <c r="A7" s="1"/>
      <c r="B7" s="2"/>
      <c r="C7" s="1"/>
      <c r="D7" s="1"/>
      <c r="E7" s="3"/>
      <c r="F7" s="1"/>
      <c r="G7" s="1"/>
      <c r="H7" s="1"/>
      <c r="I7" s="1"/>
      <c r="J7" s="26"/>
      <c r="K7" s="1"/>
      <c r="L7" s="1"/>
      <c r="M7" s="1"/>
      <c r="N7" s="1"/>
    </row>
    <row r="8" spans="1:14" x14ac:dyDescent="0.25">
      <c r="A8" s="1"/>
      <c r="B8" s="2"/>
      <c r="C8" s="1"/>
      <c r="D8" s="1"/>
      <c r="E8" s="3"/>
      <c r="F8" s="1"/>
      <c r="G8" s="1"/>
      <c r="H8" s="1" t="s">
        <v>9</v>
      </c>
      <c r="I8" s="1"/>
      <c r="J8" s="26"/>
      <c r="K8" s="27">
        <f>N6*4.33</f>
        <v>17.32</v>
      </c>
      <c r="L8" s="27"/>
      <c r="M8" s="27"/>
      <c r="N8" s="1"/>
    </row>
    <row r="9" spans="1:14" x14ac:dyDescent="0.25">
      <c r="A9" s="1"/>
      <c r="B9" s="2"/>
      <c r="C9" s="1"/>
      <c r="D9" s="1"/>
      <c r="E9" s="3"/>
      <c r="F9" s="1"/>
      <c r="G9" s="1"/>
      <c r="H9" s="1"/>
      <c r="I9" s="28">
        <f>N6</f>
        <v>4</v>
      </c>
      <c r="J9" s="1"/>
      <c r="K9" s="1"/>
      <c r="L9" s="1"/>
      <c r="M9" s="1"/>
      <c r="N9" s="1"/>
    </row>
    <row r="10" spans="1:14" x14ac:dyDescent="0.25">
      <c r="A10" s="1"/>
      <c r="B10" s="2" t="s">
        <v>13</v>
      </c>
      <c r="C10" s="1"/>
      <c r="D10" s="1" t="s">
        <v>75</v>
      </c>
      <c r="E10" s="10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2" t="s">
        <v>10</v>
      </c>
      <c r="C11" s="1"/>
      <c r="D11" s="1" t="str">
        <f>B1</f>
        <v>OKSANA KERTS</v>
      </c>
      <c r="E11" s="3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B12" s="2" t="s">
        <v>64</v>
      </c>
      <c r="E12" s="102"/>
    </row>
  </sheetData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5" x14ac:dyDescent="0.25"/>
  <cols>
    <col min="1" max="1" width="7.28515625" customWidth="1"/>
    <col min="2" max="2" width="19" customWidth="1"/>
    <col min="3" max="3" width="6.5703125" customWidth="1"/>
    <col min="4" max="4" width="16.5703125" customWidth="1"/>
    <col min="5" max="5" width="5.140625" customWidth="1"/>
    <col min="6" max="6" width="21" customWidth="1"/>
    <col min="7" max="7" width="5.42578125" customWidth="1"/>
    <col min="8" max="8" width="21.28515625" customWidth="1"/>
    <col min="9" max="9" width="5.28515625" customWidth="1"/>
    <col min="10" max="10" width="16" customWidth="1"/>
    <col min="11" max="11" width="5.42578125" customWidth="1"/>
    <col min="12" max="12" width="3.85546875" customWidth="1"/>
    <col min="13" max="13" width="5.28515625" customWidth="1"/>
    <col min="14" max="14" width="5.42578125" customWidth="1"/>
  </cols>
  <sheetData>
    <row r="1" spans="1:14" x14ac:dyDescent="0.25">
      <c r="A1" s="1"/>
      <c r="B1" s="2" t="s">
        <v>27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5" t="s">
        <v>1</v>
      </c>
      <c r="C3" s="4" t="s">
        <v>16</v>
      </c>
      <c r="D3" s="4" t="s">
        <v>2</v>
      </c>
      <c r="E3" s="6" t="s">
        <v>17</v>
      </c>
      <c r="F3" s="4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116.25" customHeight="1" x14ac:dyDescent="0.25">
      <c r="A4" s="33"/>
      <c r="B4" s="85" t="s">
        <v>55</v>
      </c>
      <c r="C4" s="86"/>
      <c r="D4" s="85" t="s">
        <v>56</v>
      </c>
      <c r="E4" s="86"/>
      <c r="F4" s="85" t="s">
        <v>57</v>
      </c>
      <c r="G4" s="86"/>
      <c r="H4" s="85" t="s">
        <v>58</v>
      </c>
      <c r="I4" s="86"/>
      <c r="J4" s="85" t="s">
        <v>59</v>
      </c>
      <c r="K4" s="46"/>
      <c r="L4" s="46"/>
      <c r="M4" s="46"/>
      <c r="N4" s="46"/>
    </row>
    <row r="5" spans="1:14" x14ac:dyDescent="0.25">
      <c r="A5" s="21">
        <v>28.79</v>
      </c>
      <c r="B5" s="87" t="s">
        <v>60</v>
      </c>
      <c r="C5" s="88">
        <v>0.93</v>
      </c>
      <c r="D5" s="89" t="s">
        <v>61</v>
      </c>
      <c r="E5" s="84">
        <v>3.1</v>
      </c>
      <c r="F5" s="89" t="s">
        <v>62</v>
      </c>
      <c r="G5" s="88">
        <v>0.7</v>
      </c>
      <c r="H5" s="15" t="s">
        <v>62</v>
      </c>
      <c r="I5" s="15">
        <v>1.1599999999999999</v>
      </c>
      <c r="J5" s="89" t="s">
        <v>60</v>
      </c>
      <c r="K5" s="15">
        <v>0.76</v>
      </c>
      <c r="L5" s="84"/>
      <c r="M5" s="15"/>
      <c r="N5" s="15">
        <f>C5+E5+G5+I5+K5+M5</f>
        <v>6.65</v>
      </c>
    </row>
    <row r="6" spans="1:14" x14ac:dyDescent="0.25">
      <c r="A6" s="65"/>
      <c r="B6" s="81" t="s">
        <v>63</v>
      </c>
      <c r="C6" s="65"/>
      <c r="D6" s="67"/>
      <c r="E6" s="67"/>
      <c r="F6" s="67" t="s">
        <v>63</v>
      </c>
      <c r="G6" s="90"/>
      <c r="H6" s="81"/>
      <c r="I6" s="65"/>
      <c r="J6" s="67" t="s">
        <v>63</v>
      </c>
      <c r="K6" s="12"/>
      <c r="L6" s="67"/>
      <c r="M6" s="91"/>
      <c r="N6" s="9"/>
    </row>
    <row r="7" spans="1:14" x14ac:dyDescent="0.25">
      <c r="A7" s="82">
        <v>13.25</v>
      </c>
      <c r="B7" s="81" t="s">
        <v>46</v>
      </c>
      <c r="C7" s="82">
        <v>0.75</v>
      </c>
      <c r="D7" s="92"/>
      <c r="E7" s="81"/>
      <c r="F7" s="81" t="s">
        <v>46</v>
      </c>
      <c r="G7" s="93">
        <v>0.75</v>
      </c>
      <c r="H7" s="80"/>
      <c r="I7" s="82"/>
      <c r="J7" s="82" t="s">
        <v>23</v>
      </c>
      <c r="K7" s="82">
        <v>1.56</v>
      </c>
      <c r="L7" s="94"/>
      <c r="M7" s="95"/>
      <c r="N7" s="80">
        <f>K7+G7+C7</f>
        <v>3.06</v>
      </c>
    </row>
    <row r="8" spans="1:14" x14ac:dyDescent="0.25">
      <c r="A8" s="96">
        <f>SUM(A4:A7)</f>
        <v>42.04</v>
      </c>
      <c r="B8" s="83" t="s">
        <v>6</v>
      </c>
      <c r="C8" s="97">
        <f>SUM(C4:C7)</f>
        <v>1.6800000000000002</v>
      </c>
      <c r="D8" s="98"/>
      <c r="E8" s="99">
        <f>SUM(E4:E7)</f>
        <v>3.1</v>
      </c>
      <c r="F8" s="97"/>
      <c r="G8" s="97">
        <f>SUM(G4:G7)</f>
        <v>1.45</v>
      </c>
      <c r="H8" s="97"/>
      <c r="I8" s="97">
        <f>SUM(I4:I7)</f>
        <v>1.1599999999999999</v>
      </c>
      <c r="J8" s="97"/>
      <c r="K8" s="98">
        <f>SUM(K4:K7)</f>
        <v>2.3200000000000003</v>
      </c>
      <c r="L8" s="98"/>
      <c r="M8" s="98">
        <f>SUM(M4:M7)</f>
        <v>0</v>
      </c>
      <c r="N8" s="100">
        <f>SUM(N4:N7)</f>
        <v>9.7100000000000009</v>
      </c>
    </row>
    <row r="9" spans="1:14" x14ac:dyDescent="0.25">
      <c r="A9" s="1"/>
      <c r="B9" s="2"/>
      <c r="C9" s="1"/>
      <c r="D9" s="1"/>
      <c r="E9" s="3"/>
      <c r="F9" s="1"/>
      <c r="G9" s="1"/>
      <c r="H9" s="1"/>
      <c r="I9" s="1"/>
      <c r="J9" s="26"/>
      <c r="K9" s="1"/>
      <c r="L9" s="1"/>
      <c r="M9" s="1"/>
      <c r="N9" s="1"/>
    </row>
    <row r="10" spans="1:14" x14ac:dyDescent="0.25">
      <c r="A10" s="1"/>
      <c r="B10" s="2"/>
      <c r="C10" s="1"/>
      <c r="D10" s="1"/>
      <c r="E10" s="3"/>
      <c r="F10" s="1"/>
      <c r="G10" s="1"/>
      <c r="H10" s="1" t="s">
        <v>9</v>
      </c>
      <c r="I10" s="1"/>
      <c r="J10" s="26"/>
      <c r="K10" s="27">
        <f>N8*4.33</f>
        <v>42.044300000000007</v>
      </c>
      <c r="L10" s="27"/>
      <c r="M10" s="27"/>
      <c r="N10" s="1"/>
    </row>
    <row r="11" spans="1:14" x14ac:dyDescent="0.25">
      <c r="A11" s="1"/>
      <c r="B11" s="2"/>
      <c r="C11" s="1"/>
      <c r="D11" s="1"/>
      <c r="E11" s="3"/>
      <c r="F11" s="1"/>
      <c r="G11" s="1"/>
      <c r="H11" s="1"/>
      <c r="I11" s="28">
        <f>N8</f>
        <v>9.7100000000000009</v>
      </c>
      <c r="J11" s="1"/>
      <c r="K11" s="1"/>
      <c r="L11" s="1"/>
      <c r="M11" s="1"/>
      <c r="N11" s="1"/>
    </row>
    <row r="12" spans="1:14" x14ac:dyDescent="0.25">
      <c r="A12" s="1"/>
      <c r="B12" s="2" t="s">
        <v>13</v>
      </c>
      <c r="C12" s="1"/>
      <c r="D12" s="1" t="s">
        <v>65</v>
      </c>
      <c r="E12" s="10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2" t="s">
        <v>10</v>
      </c>
      <c r="C13" s="1"/>
      <c r="D13" s="1" t="str">
        <f>B1</f>
        <v>OKSANA KERTS</v>
      </c>
      <c r="E13" s="3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B14" s="2" t="s">
        <v>64</v>
      </c>
      <c r="E14" s="102"/>
    </row>
  </sheetData>
  <pageMargins left="0" right="0" top="0" bottom="0" header="0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3"/>
    </sheetView>
  </sheetViews>
  <sheetFormatPr baseColWidth="10" defaultRowHeight="15" x14ac:dyDescent="0.25"/>
  <cols>
    <col min="1" max="1" width="8.5703125" customWidth="1"/>
    <col min="2" max="2" width="17.5703125" customWidth="1"/>
    <col min="3" max="3" width="7.28515625" customWidth="1"/>
    <col min="4" max="4" width="15.140625" customWidth="1"/>
    <col min="5" max="5" width="6.140625" customWidth="1"/>
    <col min="6" max="6" width="14.5703125" customWidth="1"/>
    <col min="7" max="7" width="7.140625" customWidth="1"/>
    <col min="8" max="8" width="15.5703125" customWidth="1"/>
    <col min="9" max="9" width="5.7109375" customWidth="1"/>
    <col min="10" max="10" width="15.7109375" customWidth="1"/>
    <col min="11" max="11" width="5.7109375" customWidth="1"/>
    <col min="13" max="14" width="6.425781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x14ac:dyDescent="0.25">
      <c r="A5" s="21">
        <v>6.09</v>
      </c>
      <c r="B5" s="108"/>
      <c r="C5" s="24"/>
      <c r="D5" s="108" t="s">
        <v>26</v>
      </c>
      <c r="E5" s="57">
        <v>0.41</v>
      </c>
      <c r="F5" s="108"/>
      <c r="G5" s="40"/>
      <c r="H5" s="108"/>
      <c r="I5" s="15"/>
      <c r="J5" s="108" t="s">
        <v>23</v>
      </c>
      <c r="K5" s="57">
        <v>1</v>
      </c>
      <c r="L5" s="108"/>
      <c r="M5" s="108"/>
      <c r="N5" s="15">
        <f t="shared" ref="N5" si="0">C5+E5+G5+I5+K5+M5</f>
        <v>1.41</v>
      </c>
    </row>
    <row r="6" spans="1:14" ht="23.25" x14ac:dyDescent="0.25">
      <c r="A6" s="65"/>
      <c r="B6" s="66" t="s">
        <v>40</v>
      </c>
      <c r="C6" s="9"/>
      <c r="D6" s="66" t="s">
        <v>40</v>
      </c>
      <c r="E6" s="9"/>
      <c r="F6" s="66" t="s">
        <v>40</v>
      </c>
      <c r="G6" s="9"/>
      <c r="H6" s="66" t="s">
        <v>40</v>
      </c>
      <c r="I6" s="9"/>
      <c r="J6" s="67" t="s">
        <v>40</v>
      </c>
      <c r="K6" s="9"/>
      <c r="L6" s="66" t="s">
        <v>40</v>
      </c>
      <c r="M6" s="9"/>
      <c r="N6" s="9"/>
    </row>
    <row r="7" spans="1:14" ht="67.5" x14ac:dyDescent="0.25">
      <c r="A7" s="22">
        <v>21</v>
      </c>
      <c r="B7" s="68" t="s">
        <v>42</v>
      </c>
      <c r="C7" s="68">
        <v>0.34</v>
      </c>
      <c r="D7" s="68" t="s">
        <v>42</v>
      </c>
      <c r="E7" s="69">
        <v>0.34</v>
      </c>
      <c r="F7" s="68" t="s">
        <v>43</v>
      </c>
      <c r="G7" s="68">
        <v>2.5</v>
      </c>
      <c r="H7" s="68" t="s">
        <v>41</v>
      </c>
      <c r="I7" s="69">
        <v>1</v>
      </c>
      <c r="J7" s="68" t="s">
        <v>42</v>
      </c>
      <c r="K7" s="69">
        <v>0.34</v>
      </c>
      <c r="L7" s="68" t="s">
        <v>42</v>
      </c>
      <c r="M7" s="70">
        <v>0.33</v>
      </c>
      <c r="N7" s="15">
        <f>C7+E7+G7+I7+K7+M7</f>
        <v>4.8499999999999996</v>
      </c>
    </row>
    <row r="8" spans="1:14" ht="22.5" x14ac:dyDescent="0.25">
      <c r="A8" s="82"/>
      <c r="B8" s="79"/>
      <c r="C8" s="79"/>
      <c r="D8" s="79"/>
      <c r="E8" s="109"/>
      <c r="F8" s="45"/>
      <c r="G8" s="79"/>
      <c r="H8" s="79"/>
      <c r="I8" s="109"/>
      <c r="J8" s="79" t="s">
        <v>68</v>
      </c>
      <c r="K8" s="109"/>
      <c r="L8" s="79"/>
      <c r="M8" s="110"/>
      <c r="N8" s="10"/>
    </row>
    <row r="9" spans="1:14" x14ac:dyDescent="0.25">
      <c r="A9" s="82">
        <v>1.43</v>
      </c>
      <c r="B9" s="68"/>
      <c r="C9" s="68"/>
      <c r="D9" s="68"/>
      <c r="E9" s="69"/>
      <c r="F9" s="111"/>
      <c r="G9" s="68"/>
      <c r="H9" s="68"/>
      <c r="I9" s="69"/>
      <c r="J9" s="68"/>
      <c r="K9" s="69">
        <v>0.33</v>
      </c>
      <c r="L9" s="68"/>
      <c r="M9" s="70"/>
      <c r="N9" s="15">
        <f>C9+E9+G9+I9+K9+M9</f>
        <v>0.33</v>
      </c>
    </row>
    <row r="10" spans="1:14" x14ac:dyDescent="0.25">
      <c r="A10" s="65"/>
      <c r="B10" s="78" t="s">
        <v>52</v>
      </c>
      <c r="C10" s="78"/>
      <c r="D10" s="78"/>
      <c r="E10" s="78"/>
      <c r="F10" s="77"/>
      <c r="G10" s="78"/>
      <c r="H10" s="78"/>
      <c r="I10" s="78"/>
      <c r="J10" s="78"/>
      <c r="K10" s="78"/>
      <c r="L10" s="78"/>
      <c r="M10" s="78"/>
      <c r="N10" s="80"/>
    </row>
    <row r="11" spans="1:14" x14ac:dyDescent="0.25">
      <c r="A11" s="22">
        <v>17.32</v>
      </c>
      <c r="B11" s="68" t="s">
        <v>67</v>
      </c>
      <c r="C11" s="68">
        <v>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14">
        <f>C11+E11+G11+I11+K11+M11</f>
        <v>4</v>
      </c>
    </row>
    <row r="12" spans="1:14" ht="140.25" customHeight="1" x14ac:dyDescent="0.25">
      <c r="A12" s="33"/>
      <c r="B12" s="85" t="s">
        <v>55</v>
      </c>
      <c r="C12" s="86"/>
      <c r="D12" s="85" t="s">
        <v>56</v>
      </c>
      <c r="E12" s="86"/>
      <c r="F12" s="85" t="s">
        <v>57</v>
      </c>
      <c r="G12" s="86"/>
      <c r="H12" s="85" t="s">
        <v>58</v>
      </c>
      <c r="I12" s="86"/>
      <c r="J12" s="85" t="s">
        <v>59</v>
      </c>
      <c r="K12" s="46"/>
      <c r="L12" s="46"/>
      <c r="M12" s="46"/>
      <c r="N12" s="46"/>
    </row>
    <row r="13" spans="1:14" x14ac:dyDescent="0.25">
      <c r="A13" s="21">
        <v>28.79</v>
      </c>
      <c r="B13" s="87" t="s">
        <v>60</v>
      </c>
      <c r="C13" s="88">
        <v>0.93</v>
      </c>
      <c r="D13" s="89" t="s">
        <v>61</v>
      </c>
      <c r="E13" s="108">
        <v>3.1</v>
      </c>
      <c r="F13" s="89" t="s">
        <v>62</v>
      </c>
      <c r="G13" s="88">
        <v>0.7</v>
      </c>
      <c r="H13" s="15" t="s">
        <v>62</v>
      </c>
      <c r="I13" s="15">
        <v>1.1599999999999999</v>
      </c>
      <c r="J13" s="89" t="s">
        <v>60</v>
      </c>
      <c r="K13" s="15">
        <v>0.76</v>
      </c>
      <c r="L13" s="108"/>
      <c r="M13" s="15"/>
      <c r="N13" s="15">
        <f>C13+E13+G13+I13+K13+M13</f>
        <v>6.65</v>
      </c>
    </row>
    <row r="14" spans="1:14" x14ac:dyDescent="0.25">
      <c r="A14" s="65"/>
      <c r="B14" s="81" t="s">
        <v>63</v>
      </c>
      <c r="C14" s="65"/>
      <c r="D14" s="67"/>
      <c r="E14" s="67"/>
      <c r="F14" s="67" t="s">
        <v>63</v>
      </c>
      <c r="G14" s="90"/>
      <c r="H14" s="81"/>
      <c r="I14" s="65"/>
      <c r="J14" s="67" t="s">
        <v>63</v>
      </c>
      <c r="K14" s="12"/>
      <c r="L14" s="67"/>
      <c r="M14" s="91"/>
      <c r="N14" s="9"/>
    </row>
    <row r="15" spans="1:14" x14ac:dyDescent="0.25">
      <c r="A15" s="82">
        <v>13.25</v>
      </c>
      <c r="B15" s="81" t="s">
        <v>46</v>
      </c>
      <c r="C15" s="82">
        <v>0.75</v>
      </c>
      <c r="D15" s="92"/>
      <c r="E15" s="81"/>
      <c r="F15" s="81" t="s">
        <v>46</v>
      </c>
      <c r="G15" s="93">
        <v>0.75</v>
      </c>
      <c r="H15" s="80"/>
      <c r="I15" s="82"/>
      <c r="J15" s="82" t="s">
        <v>23</v>
      </c>
      <c r="K15" s="82">
        <v>1.56</v>
      </c>
      <c r="L15" s="94"/>
      <c r="M15" s="95"/>
      <c r="N15" s="80">
        <f>K15+G15+C15</f>
        <v>3.06</v>
      </c>
    </row>
    <row r="16" spans="1:14" ht="23.25" x14ac:dyDescent="0.25">
      <c r="A16" s="65"/>
      <c r="B16" s="67"/>
      <c r="C16" s="65"/>
      <c r="D16" s="67" t="s">
        <v>70</v>
      </c>
      <c r="E16" s="90"/>
      <c r="F16" s="67"/>
      <c r="G16" s="90"/>
      <c r="H16" s="67"/>
      <c r="I16" s="65"/>
      <c r="J16" s="67" t="s">
        <v>70</v>
      </c>
      <c r="K16" s="112"/>
      <c r="L16" s="67"/>
      <c r="M16" s="91"/>
      <c r="N16" s="9"/>
    </row>
    <row r="17" spans="1:14" ht="23.25" x14ac:dyDescent="0.25">
      <c r="A17" s="82">
        <v>6.33</v>
      </c>
      <c r="B17" s="81"/>
      <c r="C17" s="82"/>
      <c r="D17" s="81" t="s">
        <v>60</v>
      </c>
      <c r="E17" s="95">
        <v>0.5</v>
      </c>
      <c r="F17" s="81"/>
      <c r="G17" s="93"/>
      <c r="H17" s="81"/>
      <c r="I17" s="82"/>
      <c r="J17" s="81" t="s">
        <v>71</v>
      </c>
      <c r="K17" s="95">
        <v>0.96</v>
      </c>
      <c r="L17" s="94"/>
      <c r="M17" s="95"/>
      <c r="N17" s="20">
        <f>C17+E17+G17+I17+K17+M17</f>
        <v>1.46</v>
      </c>
    </row>
    <row r="18" spans="1:14" x14ac:dyDescent="0.25">
      <c r="A18" s="54"/>
      <c r="B18" s="10"/>
      <c r="C18" s="39"/>
      <c r="D18" s="10"/>
      <c r="E18" s="55"/>
      <c r="F18" s="107"/>
      <c r="G18" s="39"/>
      <c r="H18" s="10"/>
      <c r="I18" s="10"/>
      <c r="J18" s="10"/>
      <c r="K18" s="10"/>
      <c r="L18" s="10"/>
      <c r="M18" s="10"/>
      <c r="N18" s="10"/>
    </row>
    <row r="19" spans="1:14" x14ac:dyDescent="0.25">
      <c r="A19" s="56">
        <f>SUM(A4:A18)</f>
        <v>94.21</v>
      </c>
      <c r="B19" s="21" t="s">
        <v>6</v>
      </c>
      <c r="C19" s="40">
        <f>SUM(C4:C18)</f>
        <v>6.02</v>
      </c>
      <c r="D19" s="23"/>
      <c r="E19" s="23">
        <f>SUM(E4:E18)</f>
        <v>4.3499999999999996</v>
      </c>
      <c r="F19" s="24"/>
      <c r="G19" s="40">
        <f>SUM(G4:G18)</f>
        <v>3.95</v>
      </c>
      <c r="H19" s="21"/>
      <c r="I19" s="21">
        <f>SUM(I4:I18)</f>
        <v>2.16</v>
      </c>
      <c r="J19" s="21"/>
      <c r="K19" s="23">
        <f>SUM(K4:K18)</f>
        <v>4.95</v>
      </c>
      <c r="L19" s="23"/>
      <c r="M19" s="23">
        <f>SUM(M4:M18)</f>
        <v>0.33</v>
      </c>
      <c r="N19" s="41">
        <f>SUM(N4:N18)</f>
        <v>21.76</v>
      </c>
    </row>
    <row r="20" spans="1:14" x14ac:dyDescent="0.25">
      <c r="A20" s="1"/>
      <c r="B20" s="1"/>
      <c r="C20" s="1" t="s">
        <v>13</v>
      </c>
      <c r="D20" s="1"/>
      <c r="E20" s="1"/>
      <c r="F20" s="3"/>
      <c r="G20" s="1"/>
      <c r="H20" s="1"/>
      <c r="I20" s="1"/>
      <c r="J20" s="2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30" t="s">
        <v>72</v>
      </c>
      <c r="G21" s="1"/>
      <c r="H21" s="1" t="s">
        <v>9</v>
      </c>
      <c r="I21" s="1"/>
      <c r="J21" s="26"/>
      <c r="K21" s="27">
        <f>N19*4.33</f>
        <v>94.220800000000011</v>
      </c>
      <c r="L21" s="27"/>
      <c r="M21" s="27"/>
      <c r="N21" s="1"/>
    </row>
    <row r="22" spans="1:14" x14ac:dyDescent="0.25">
      <c r="A22" s="1"/>
      <c r="C22" s="1" t="s">
        <v>10</v>
      </c>
      <c r="D22" s="1"/>
      <c r="E22" s="1" t="s">
        <v>27</v>
      </c>
      <c r="G22" s="1"/>
      <c r="H22" s="1"/>
      <c r="I22" s="28">
        <f>N19</f>
        <v>21.76</v>
      </c>
      <c r="J22" s="1"/>
      <c r="K22" s="1"/>
      <c r="L22" s="1"/>
      <c r="M22" s="1"/>
      <c r="N22" s="1"/>
    </row>
    <row r="23" spans="1:14" x14ac:dyDescent="0.25">
      <c r="A23" s="1"/>
      <c r="C23" s="1" t="s">
        <v>11</v>
      </c>
      <c r="E23" s="29"/>
      <c r="F23" s="3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C24" s="1"/>
      <c r="E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G25" s="1"/>
      <c r="H25" s="1"/>
      <c r="I25" s="1"/>
      <c r="J25" s="260"/>
      <c r="K25" s="260"/>
      <c r="L25" s="260"/>
      <c r="M25" s="260"/>
      <c r="N25" s="260"/>
    </row>
    <row r="26" spans="1:14" x14ac:dyDescent="0.25">
      <c r="A26" s="1"/>
      <c r="C26" s="1"/>
      <c r="D26" s="1"/>
      <c r="E26" s="1"/>
      <c r="F26" s="3"/>
      <c r="G26" s="1"/>
      <c r="H26" s="1"/>
      <c r="I26" s="1"/>
      <c r="J26" s="1"/>
      <c r="K26" s="1"/>
      <c r="L26" s="1"/>
      <c r="M26" s="1"/>
      <c r="N26" s="1"/>
    </row>
  </sheetData>
  <mergeCells count="1">
    <mergeCell ref="J25:N25"/>
  </mergeCells>
  <pageMargins left="0" right="0" top="0" bottom="0" header="0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8" workbookViewId="0">
      <selection sqref="A1:N24"/>
    </sheetView>
  </sheetViews>
  <sheetFormatPr baseColWidth="10" defaultRowHeight="15" x14ac:dyDescent="0.25"/>
  <cols>
    <col min="1" max="1" width="8.7109375" customWidth="1"/>
    <col min="2" max="2" width="19.85546875" customWidth="1"/>
    <col min="3" max="3" width="7.7109375" customWidth="1"/>
    <col min="4" max="4" width="12.85546875" customWidth="1"/>
    <col min="5" max="5" width="7.85546875" customWidth="1"/>
    <col min="6" max="6" width="14.85546875" customWidth="1"/>
    <col min="7" max="7" width="6.5703125" customWidth="1"/>
    <col min="8" max="8" width="17.140625" customWidth="1"/>
    <col min="9" max="9" width="7.85546875" customWidth="1"/>
    <col min="10" max="10" width="11.140625" customWidth="1"/>
    <col min="11" max="11" width="5.85546875" customWidth="1"/>
    <col min="13" max="13" width="5.7109375" customWidth="1"/>
    <col min="14" max="14" width="6.425781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x14ac:dyDescent="0.25">
      <c r="A5" s="21">
        <v>6.09</v>
      </c>
      <c r="B5" s="106"/>
      <c r="C5" s="24"/>
      <c r="D5" s="106" t="s">
        <v>26</v>
      </c>
      <c r="E5" s="57">
        <v>0.41</v>
      </c>
      <c r="F5" s="106"/>
      <c r="G5" s="40"/>
      <c r="H5" s="106"/>
      <c r="I5" s="15"/>
      <c r="J5" s="106" t="s">
        <v>23</v>
      </c>
      <c r="K5" s="57">
        <v>1</v>
      </c>
      <c r="L5" s="106"/>
      <c r="M5" s="106"/>
      <c r="N5" s="15">
        <f t="shared" ref="N5" si="0">C5+E5+G5+I5+K5+M5</f>
        <v>1.41</v>
      </c>
    </row>
    <row r="6" spans="1:14" ht="23.25" x14ac:dyDescent="0.25">
      <c r="A6" s="65"/>
      <c r="B6" s="66" t="s">
        <v>40</v>
      </c>
      <c r="C6" s="9"/>
      <c r="D6" s="66" t="s">
        <v>40</v>
      </c>
      <c r="E6" s="9"/>
      <c r="F6" s="66" t="s">
        <v>40</v>
      </c>
      <c r="G6" s="9"/>
      <c r="H6" s="66" t="s">
        <v>40</v>
      </c>
      <c r="I6" s="9"/>
      <c r="J6" s="67" t="s">
        <v>40</v>
      </c>
      <c r="K6" s="9"/>
      <c r="L6" s="66" t="s">
        <v>40</v>
      </c>
      <c r="M6" s="9"/>
      <c r="N6" s="9"/>
    </row>
    <row r="7" spans="1:14" ht="72" customHeight="1" x14ac:dyDescent="0.25">
      <c r="A7" s="22">
        <v>21</v>
      </c>
      <c r="B7" s="68" t="s">
        <v>42</v>
      </c>
      <c r="C7" s="68">
        <v>0.34</v>
      </c>
      <c r="D7" s="68" t="s">
        <v>42</v>
      </c>
      <c r="E7" s="69">
        <v>0.34</v>
      </c>
      <c r="F7" s="68" t="s">
        <v>43</v>
      </c>
      <c r="G7" s="68">
        <v>2.5</v>
      </c>
      <c r="H7" s="68" t="s">
        <v>41</v>
      </c>
      <c r="I7" s="69">
        <v>1</v>
      </c>
      <c r="J7" s="68" t="s">
        <v>42</v>
      </c>
      <c r="K7" s="69">
        <v>0.34</v>
      </c>
      <c r="L7" s="68" t="s">
        <v>42</v>
      </c>
      <c r="M7" s="70">
        <v>0.33</v>
      </c>
      <c r="N7" s="15">
        <f>C7+E7+G7+I7+K7+M7</f>
        <v>4.8499999999999996</v>
      </c>
    </row>
    <row r="8" spans="1:14" ht="33.75" x14ac:dyDescent="0.25">
      <c r="A8" s="82"/>
      <c r="B8" s="79"/>
      <c r="C8" s="79"/>
      <c r="D8" s="79"/>
      <c r="E8" s="109"/>
      <c r="F8" s="45"/>
      <c r="G8" s="79"/>
      <c r="H8" s="79"/>
      <c r="I8" s="109"/>
      <c r="J8" s="79" t="s">
        <v>68</v>
      </c>
      <c r="K8" s="109"/>
      <c r="L8" s="79"/>
      <c r="M8" s="110"/>
      <c r="N8" s="10"/>
    </row>
    <row r="9" spans="1:14" x14ac:dyDescent="0.25">
      <c r="A9" s="82">
        <v>1.43</v>
      </c>
      <c r="B9" s="68"/>
      <c r="C9" s="68"/>
      <c r="D9" s="68"/>
      <c r="E9" s="69"/>
      <c r="F9" s="111"/>
      <c r="G9" s="68"/>
      <c r="H9" s="68"/>
      <c r="I9" s="69"/>
      <c r="J9" s="68"/>
      <c r="K9" s="69">
        <v>0.33</v>
      </c>
      <c r="L9" s="68"/>
      <c r="M9" s="70"/>
      <c r="N9" s="15">
        <f>C9+E9+G9+I9+K9+M9</f>
        <v>0.33</v>
      </c>
    </row>
    <row r="10" spans="1:14" x14ac:dyDescent="0.25">
      <c r="A10" s="65"/>
      <c r="B10" s="78" t="s">
        <v>52</v>
      </c>
      <c r="C10" s="78"/>
      <c r="D10" s="78"/>
      <c r="E10" s="78"/>
      <c r="F10" s="77"/>
      <c r="G10" s="78"/>
      <c r="H10" s="78"/>
      <c r="I10" s="78"/>
      <c r="J10" s="78"/>
      <c r="K10" s="78"/>
      <c r="L10" s="78"/>
      <c r="M10" s="78"/>
      <c r="N10" s="80"/>
    </row>
    <row r="11" spans="1:14" x14ac:dyDescent="0.25">
      <c r="A11" s="22">
        <v>17.32</v>
      </c>
      <c r="B11" s="68" t="s">
        <v>67</v>
      </c>
      <c r="C11" s="68">
        <v>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14">
        <f>C11+E11+G11+I11+K11+M11</f>
        <v>4</v>
      </c>
    </row>
    <row r="12" spans="1:14" ht="122.25" customHeight="1" x14ac:dyDescent="0.25">
      <c r="A12" s="33"/>
      <c r="B12" s="85" t="s">
        <v>55</v>
      </c>
      <c r="C12" s="86"/>
      <c r="D12" s="85" t="s">
        <v>56</v>
      </c>
      <c r="E12" s="86"/>
      <c r="F12" s="85" t="s">
        <v>57</v>
      </c>
      <c r="G12" s="86"/>
      <c r="H12" s="85" t="s">
        <v>58</v>
      </c>
      <c r="I12" s="86"/>
      <c r="J12" s="85" t="s">
        <v>59</v>
      </c>
      <c r="K12" s="46"/>
      <c r="L12" s="46"/>
      <c r="M12" s="46"/>
      <c r="N12" s="46"/>
    </row>
    <row r="13" spans="1:14" x14ac:dyDescent="0.25">
      <c r="A13" s="21">
        <v>28.79</v>
      </c>
      <c r="B13" s="87" t="s">
        <v>60</v>
      </c>
      <c r="C13" s="88">
        <v>0.93</v>
      </c>
      <c r="D13" s="89" t="s">
        <v>61</v>
      </c>
      <c r="E13" s="106">
        <v>3.1</v>
      </c>
      <c r="F13" s="89" t="s">
        <v>62</v>
      </c>
      <c r="G13" s="88">
        <v>0.7</v>
      </c>
      <c r="H13" s="15" t="s">
        <v>62</v>
      </c>
      <c r="I13" s="15">
        <v>1.1599999999999999</v>
      </c>
      <c r="J13" s="89" t="s">
        <v>60</v>
      </c>
      <c r="K13" s="15">
        <v>0.76</v>
      </c>
      <c r="L13" s="106"/>
      <c r="M13" s="15"/>
      <c r="N13" s="15">
        <f>C13+E13+G13+I13+K13+M13</f>
        <v>6.65</v>
      </c>
    </row>
    <row r="14" spans="1:14" x14ac:dyDescent="0.25">
      <c r="A14" s="65"/>
      <c r="B14" s="81" t="s">
        <v>63</v>
      </c>
      <c r="C14" s="65"/>
      <c r="D14" s="67"/>
      <c r="E14" s="67"/>
      <c r="F14" s="67" t="s">
        <v>63</v>
      </c>
      <c r="G14" s="90"/>
      <c r="H14" s="81"/>
      <c r="I14" s="65"/>
      <c r="J14" s="67" t="s">
        <v>63</v>
      </c>
      <c r="K14" s="12"/>
      <c r="L14" s="67"/>
      <c r="M14" s="91"/>
      <c r="N14" s="9"/>
    </row>
    <row r="15" spans="1:14" x14ac:dyDescent="0.25">
      <c r="A15" s="82">
        <v>13.25</v>
      </c>
      <c r="B15" s="81" t="s">
        <v>46</v>
      </c>
      <c r="C15" s="82">
        <v>0.75</v>
      </c>
      <c r="D15" s="92"/>
      <c r="E15" s="81"/>
      <c r="F15" s="81" t="s">
        <v>46</v>
      </c>
      <c r="G15" s="93">
        <v>0.75</v>
      </c>
      <c r="H15" s="80"/>
      <c r="I15" s="82"/>
      <c r="J15" s="82" t="s">
        <v>23</v>
      </c>
      <c r="K15" s="82">
        <v>1.56</v>
      </c>
      <c r="L15" s="94"/>
      <c r="M15" s="95"/>
      <c r="N15" s="80">
        <f>K15+G15+C15</f>
        <v>3.06</v>
      </c>
    </row>
    <row r="16" spans="1:14" x14ac:dyDescent="0.25">
      <c r="A16" s="54"/>
      <c r="B16" s="10"/>
      <c r="C16" s="39"/>
      <c r="D16" s="10"/>
      <c r="E16" s="55"/>
      <c r="F16" s="105"/>
      <c r="G16" s="39"/>
      <c r="H16" s="10"/>
      <c r="I16" s="10"/>
      <c r="J16" s="10"/>
      <c r="K16" s="10"/>
      <c r="L16" s="10"/>
      <c r="M16" s="10"/>
      <c r="N16" s="10"/>
    </row>
    <row r="17" spans="1:14" x14ac:dyDescent="0.25">
      <c r="A17" s="56">
        <f>SUM(A4:A16)</f>
        <v>87.88</v>
      </c>
      <c r="B17" s="21" t="s">
        <v>6</v>
      </c>
      <c r="C17" s="40">
        <f>SUM(C4:C16)</f>
        <v>6.02</v>
      </c>
      <c r="D17" s="23"/>
      <c r="E17" s="23">
        <f>SUM(E4:E16)</f>
        <v>3.85</v>
      </c>
      <c r="F17" s="24"/>
      <c r="G17" s="40">
        <f>SUM(G4:G16)</f>
        <v>3.95</v>
      </c>
      <c r="H17" s="21"/>
      <c r="I17" s="21">
        <f>SUM(I4:I16)</f>
        <v>2.16</v>
      </c>
      <c r="J17" s="21"/>
      <c r="K17" s="23">
        <f>SUM(K4:K16)</f>
        <v>3.99</v>
      </c>
      <c r="L17" s="23"/>
      <c r="M17" s="23">
        <f>SUM(M4:M16)</f>
        <v>0.33</v>
      </c>
      <c r="N17" s="41">
        <f>SUM(N4:N16)</f>
        <v>20.3</v>
      </c>
    </row>
    <row r="18" spans="1:14" x14ac:dyDescent="0.25">
      <c r="A18" s="1"/>
      <c r="B18" s="1"/>
      <c r="C18" s="1"/>
      <c r="D18" s="1"/>
      <c r="E18" s="1"/>
      <c r="F18" s="3"/>
      <c r="G18" s="1"/>
      <c r="H18" s="1"/>
      <c r="I18" s="1"/>
      <c r="J18" s="26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3"/>
      <c r="G19" s="1"/>
      <c r="H19" s="1" t="s">
        <v>9</v>
      </c>
      <c r="I19" s="1"/>
      <c r="J19" s="26"/>
      <c r="K19" s="27">
        <f>N17*4.33</f>
        <v>87.899000000000001</v>
      </c>
      <c r="L19" s="27"/>
      <c r="M19" s="27"/>
      <c r="N19" s="1"/>
    </row>
    <row r="20" spans="1:14" x14ac:dyDescent="0.25">
      <c r="A20" s="1"/>
      <c r="B20" s="1"/>
      <c r="C20" s="1"/>
      <c r="D20" s="1"/>
      <c r="E20" s="1"/>
      <c r="F20" s="3"/>
      <c r="G20" s="1"/>
      <c r="H20" s="1"/>
      <c r="I20" s="28">
        <f>N17</f>
        <v>20.3</v>
      </c>
      <c r="J20" s="1"/>
      <c r="K20" s="1"/>
      <c r="L20" s="1"/>
      <c r="M20" s="1"/>
      <c r="N20" s="1"/>
    </row>
    <row r="21" spans="1:14" x14ac:dyDescent="0.25">
      <c r="A21" s="1"/>
      <c r="B21" s="1" t="s">
        <v>13</v>
      </c>
      <c r="C21" s="1"/>
      <c r="D21" s="1"/>
      <c r="E21" s="29"/>
      <c r="F21" s="30" t="s">
        <v>69</v>
      </c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 t="s">
        <v>10</v>
      </c>
      <c r="C22" s="1"/>
      <c r="D22" s="1" t="s">
        <v>27</v>
      </c>
      <c r="E22" s="1"/>
      <c r="F22" s="3" t="s">
        <v>30</v>
      </c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G23" s="1"/>
      <c r="H23" s="1"/>
      <c r="I23" s="1"/>
      <c r="J23" s="260"/>
      <c r="K23" s="260"/>
      <c r="L23" s="260"/>
      <c r="M23" s="260"/>
      <c r="N23" s="260"/>
    </row>
    <row r="24" spans="1:14" x14ac:dyDescent="0.25">
      <c r="A24" s="1"/>
      <c r="B24" s="1" t="s">
        <v>11</v>
      </c>
      <c r="C24" s="1"/>
      <c r="D24" s="1"/>
      <c r="E24" s="1"/>
      <c r="F24" s="3"/>
      <c r="G24" s="1"/>
      <c r="H24" s="1"/>
      <c r="I24" s="1"/>
      <c r="J24" s="1"/>
      <c r="K24" s="1"/>
      <c r="L24" s="1"/>
      <c r="M24" s="1"/>
      <c r="N24" s="1"/>
    </row>
  </sheetData>
  <mergeCells count="1">
    <mergeCell ref="J23:N23"/>
  </mergeCells>
  <pageMargins left="0" right="0" top="0" bottom="0" header="0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7" workbookViewId="0">
      <selection activeCell="A8" sqref="A8:XFD9"/>
    </sheetView>
  </sheetViews>
  <sheetFormatPr baseColWidth="10" defaultRowHeight="15" x14ac:dyDescent="0.25"/>
  <cols>
    <col min="1" max="1" width="8.7109375" customWidth="1"/>
    <col min="2" max="2" width="16.7109375" customWidth="1"/>
    <col min="3" max="3" width="6.5703125" customWidth="1"/>
    <col min="4" max="4" width="16.140625" customWidth="1"/>
    <col min="5" max="5" width="6.5703125" customWidth="1"/>
    <col min="6" max="6" width="16.5703125" customWidth="1"/>
    <col min="7" max="7" width="5.7109375" customWidth="1"/>
    <col min="8" max="8" width="18" customWidth="1"/>
    <col min="9" max="9" width="5.85546875" customWidth="1"/>
    <col min="10" max="10" width="14.28515625" customWidth="1"/>
    <col min="11" max="11" width="6.28515625" customWidth="1"/>
    <col min="12" max="12" width="9.5703125" customWidth="1"/>
    <col min="13" max="13" width="6.140625" customWidth="1"/>
    <col min="14" max="14" width="5.57031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x14ac:dyDescent="0.25">
      <c r="A5" s="21">
        <v>6.09</v>
      </c>
      <c r="B5" s="104"/>
      <c r="C5" s="24"/>
      <c r="D5" s="104" t="s">
        <v>26</v>
      </c>
      <c r="E5" s="57">
        <v>0.41</v>
      </c>
      <c r="F5" s="104"/>
      <c r="G5" s="40"/>
      <c r="H5" s="104"/>
      <c r="I5" s="15"/>
      <c r="J5" s="104" t="s">
        <v>23</v>
      </c>
      <c r="K5" s="57">
        <v>1</v>
      </c>
      <c r="L5" s="104"/>
      <c r="M5" s="104"/>
      <c r="N5" s="15">
        <f t="shared" ref="N5" si="0">C5+E5+G5+I5+K5+M5</f>
        <v>1.41</v>
      </c>
    </row>
    <row r="6" spans="1:14" ht="23.25" x14ac:dyDescent="0.25">
      <c r="A6" s="65"/>
      <c r="B6" s="66" t="s">
        <v>40</v>
      </c>
      <c r="C6" s="9"/>
      <c r="D6" s="66" t="s">
        <v>40</v>
      </c>
      <c r="E6" s="9"/>
      <c r="F6" s="66" t="s">
        <v>40</v>
      </c>
      <c r="G6" s="9"/>
      <c r="H6" s="66" t="s">
        <v>40</v>
      </c>
      <c r="I6" s="9"/>
      <c r="J6" s="67" t="s">
        <v>40</v>
      </c>
      <c r="K6" s="9"/>
      <c r="L6" s="66" t="s">
        <v>40</v>
      </c>
      <c r="M6" s="9"/>
      <c r="N6" s="9"/>
    </row>
    <row r="7" spans="1:14" ht="45" x14ac:dyDescent="0.25">
      <c r="A7" s="22">
        <v>21</v>
      </c>
      <c r="B7" s="68" t="s">
        <v>42</v>
      </c>
      <c r="C7" s="68">
        <v>0.34</v>
      </c>
      <c r="D7" s="68" t="s">
        <v>42</v>
      </c>
      <c r="E7" s="69">
        <v>0.34</v>
      </c>
      <c r="F7" s="68" t="s">
        <v>43</v>
      </c>
      <c r="G7" s="68">
        <v>2.5</v>
      </c>
      <c r="H7" s="68" t="s">
        <v>41</v>
      </c>
      <c r="I7" s="69">
        <v>1</v>
      </c>
      <c r="J7" s="68" t="s">
        <v>42</v>
      </c>
      <c r="K7" s="69">
        <v>0.34</v>
      </c>
      <c r="L7" s="68" t="s">
        <v>42</v>
      </c>
      <c r="M7" s="70">
        <v>0.33</v>
      </c>
      <c r="N7" s="15">
        <f>C7+E7+G7+I7+K7+M7</f>
        <v>4.8499999999999996</v>
      </c>
    </row>
    <row r="8" spans="1:14" x14ac:dyDescent="0.25">
      <c r="A8" s="65"/>
      <c r="B8" s="78" t="s">
        <v>52</v>
      </c>
      <c r="C8" s="78"/>
      <c r="D8" s="78"/>
      <c r="E8" s="78"/>
      <c r="F8" s="77"/>
      <c r="G8" s="78"/>
      <c r="H8" s="78"/>
      <c r="I8" s="78"/>
      <c r="J8" s="78"/>
      <c r="K8" s="78"/>
      <c r="L8" s="78"/>
      <c r="M8" s="78"/>
      <c r="N8" s="80"/>
    </row>
    <row r="9" spans="1:14" x14ac:dyDescent="0.25">
      <c r="A9" s="22">
        <v>17.32</v>
      </c>
      <c r="B9" s="68" t="s">
        <v>67</v>
      </c>
      <c r="C9" s="68">
        <v>4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14">
        <f>C9+E9+G9+I9+K9+M9</f>
        <v>4</v>
      </c>
    </row>
    <row r="10" spans="1:14" ht="136.5" customHeight="1" x14ac:dyDescent="0.25">
      <c r="A10" s="33"/>
      <c r="B10" s="85" t="s">
        <v>55</v>
      </c>
      <c r="C10" s="86"/>
      <c r="D10" s="85" t="s">
        <v>56</v>
      </c>
      <c r="E10" s="86"/>
      <c r="F10" s="85" t="s">
        <v>57</v>
      </c>
      <c r="G10" s="86"/>
      <c r="H10" s="85" t="s">
        <v>58</v>
      </c>
      <c r="I10" s="86"/>
      <c r="J10" s="85" t="s">
        <v>59</v>
      </c>
      <c r="K10" s="46"/>
      <c r="L10" s="46"/>
      <c r="M10" s="46"/>
      <c r="N10" s="46"/>
    </row>
    <row r="11" spans="1:14" x14ac:dyDescent="0.25">
      <c r="A11" s="21">
        <v>28.79</v>
      </c>
      <c r="B11" s="87" t="s">
        <v>60</v>
      </c>
      <c r="C11" s="88">
        <v>0.93</v>
      </c>
      <c r="D11" s="89" t="s">
        <v>61</v>
      </c>
      <c r="E11" s="104">
        <v>3.1</v>
      </c>
      <c r="F11" s="89" t="s">
        <v>62</v>
      </c>
      <c r="G11" s="88">
        <v>0.7</v>
      </c>
      <c r="H11" s="15" t="s">
        <v>62</v>
      </c>
      <c r="I11" s="15">
        <v>1.1599999999999999</v>
      </c>
      <c r="J11" s="89" t="s">
        <v>60</v>
      </c>
      <c r="K11" s="15">
        <v>0.76</v>
      </c>
      <c r="L11" s="104"/>
      <c r="M11" s="15"/>
      <c r="N11" s="15">
        <f>C11+E11+G11+I11+K11+M11</f>
        <v>6.65</v>
      </c>
    </row>
    <row r="12" spans="1:14" x14ac:dyDescent="0.25">
      <c r="A12" s="65"/>
      <c r="B12" s="81" t="s">
        <v>63</v>
      </c>
      <c r="C12" s="65"/>
      <c r="D12" s="67"/>
      <c r="E12" s="67"/>
      <c r="F12" s="67" t="s">
        <v>63</v>
      </c>
      <c r="G12" s="90"/>
      <c r="H12" s="81"/>
      <c r="I12" s="65"/>
      <c r="J12" s="67" t="s">
        <v>63</v>
      </c>
      <c r="K12" s="12"/>
      <c r="L12" s="67"/>
      <c r="M12" s="91"/>
      <c r="N12" s="9"/>
    </row>
    <row r="13" spans="1:14" x14ac:dyDescent="0.25">
      <c r="A13" s="82">
        <v>13.25</v>
      </c>
      <c r="B13" s="81" t="s">
        <v>46</v>
      </c>
      <c r="C13" s="82">
        <v>0.75</v>
      </c>
      <c r="D13" s="92"/>
      <c r="E13" s="81"/>
      <c r="F13" s="81" t="s">
        <v>46</v>
      </c>
      <c r="G13" s="93">
        <v>0.75</v>
      </c>
      <c r="H13" s="80"/>
      <c r="I13" s="82"/>
      <c r="J13" s="82" t="s">
        <v>23</v>
      </c>
      <c r="K13" s="82">
        <v>1.56</v>
      </c>
      <c r="L13" s="94"/>
      <c r="M13" s="95"/>
      <c r="N13" s="80">
        <f>K13+G13+C13</f>
        <v>3.06</v>
      </c>
    </row>
    <row r="14" spans="1:14" x14ac:dyDescent="0.25">
      <c r="A14" s="54"/>
      <c r="B14" s="10"/>
      <c r="C14" s="39"/>
      <c r="D14" s="10"/>
      <c r="E14" s="55"/>
      <c r="F14" s="103"/>
      <c r="G14" s="39"/>
      <c r="H14" s="10"/>
      <c r="I14" s="10"/>
      <c r="J14" s="10"/>
      <c r="K14" s="10"/>
      <c r="L14" s="10"/>
      <c r="M14" s="10"/>
      <c r="N14" s="10"/>
    </row>
    <row r="15" spans="1:14" x14ac:dyDescent="0.25">
      <c r="A15" s="56">
        <f>SUM(A4:A14)</f>
        <v>86.449999999999989</v>
      </c>
      <c r="B15" s="21" t="s">
        <v>6</v>
      </c>
      <c r="C15" s="40">
        <f>SUM(C4:C14)</f>
        <v>6.02</v>
      </c>
      <c r="D15" s="23"/>
      <c r="E15" s="23">
        <f>SUM(E4:E14)</f>
        <v>3.85</v>
      </c>
      <c r="F15" s="24"/>
      <c r="G15" s="40">
        <f>SUM(G4:G14)</f>
        <v>3.95</v>
      </c>
      <c r="H15" s="21"/>
      <c r="I15" s="21">
        <f>SUM(I4:I14)</f>
        <v>2.16</v>
      </c>
      <c r="J15" s="21"/>
      <c r="K15" s="23">
        <f>SUM(K4:K14)</f>
        <v>3.66</v>
      </c>
      <c r="L15" s="23"/>
      <c r="M15" s="23">
        <f>SUM(M4:M14)</f>
        <v>0.33</v>
      </c>
      <c r="N15" s="41">
        <f>SUM(N4:N14)</f>
        <v>19.97</v>
      </c>
    </row>
    <row r="16" spans="1:14" x14ac:dyDescent="0.25">
      <c r="A16" s="1"/>
      <c r="B16" s="1"/>
      <c r="C16" s="1"/>
      <c r="D16" s="1"/>
      <c r="E16" s="1"/>
      <c r="F16" s="3"/>
      <c r="G16" s="1"/>
      <c r="H16" s="1"/>
      <c r="I16" s="1"/>
      <c r="J16" s="26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3"/>
      <c r="G17" s="1"/>
      <c r="H17" s="1" t="s">
        <v>9</v>
      </c>
      <c r="I17" s="1"/>
      <c r="J17" s="26"/>
      <c r="K17" s="27">
        <f>N15*4.33</f>
        <v>86.470100000000002</v>
      </c>
      <c r="L17" s="27"/>
      <c r="M17" s="27"/>
      <c r="N17" s="1"/>
    </row>
    <row r="18" spans="1:14" x14ac:dyDescent="0.25">
      <c r="A18" s="1"/>
      <c r="B18" s="1"/>
      <c r="C18" s="1"/>
      <c r="D18" s="1"/>
      <c r="E18" s="1"/>
      <c r="F18" s="3"/>
      <c r="G18" s="1"/>
      <c r="H18" s="1"/>
      <c r="I18" s="28">
        <f>N15</f>
        <v>19.97</v>
      </c>
      <c r="J18" s="1"/>
      <c r="K18" s="1"/>
      <c r="L18" s="1"/>
      <c r="M18" s="1"/>
      <c r="N18" s="1"/>
    </row>
    <row r="19" spans="1:14" x14ac:dyDescent="0.25">
      <c r="A19" s="1"/>
      <c r="B19" s="1" t="s">
        <v>13</v>
      </c>
      <c r="C19" s="1"/>
      <c r="D19" s="1"/>
      <c r="E19" s="29"/>
      <c r="F19" s="30" t="s">
        <v>66</v>
      </c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 t="s">
        <v>10</v>
      </c>
      <c r="C20" s="1"/>
      <c r="D20" s="1" t="s">
        <v>27</v>
      </c>
      <c r="E20" s="1"/>
      <c r="F20" s="3" t="s">
        <v>30</v>
      </c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G21" s="1"/>
      <c r="H21" s="1"/>
      <c r="I21" s="1"/>
      <c r="J21" s="260"/>
      <c r="K21" s="260"/>
      <c r="L21" s="260"/>
      <c r="M21" s="260"/>
      <c r="N21" s="260"/>
    </row>
    <row r="22" spans="1:14" x14ac:dyDescent="0.25">
      <c r="A22" s="1"/>
      <c r="B22" s="1" t="s">
        <v>11</v>
      </c>
      <c r="C22" s="1"/>
      <c r="D22" s="1"/>
      <c r="E22" s="1"/>
      <c r="F22" s="3"/>
      <c r="G22" s="1"/>
      <c r="H22" s="1"/>
      <c r="I22" s="1"/>
      <c r="J22" s="1"/>
      <c r="K22" s="1"/>
      <c r="L22" s="1"/>
      <c r="M22" s="1"/>
      <c r="N22" s="1"/>
    </row>
  </sheetData>
  <mergeCells count="1">
    <mergeCell ref="J21:N21"/>
  </mergeCells>
  <pageMargins left="0" right="0" top="0" bottom="0" header="0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5" x14ac:dyDescent="0.25"/>
  <cols>
    <col min="1" max="1" width="8.85546875" customWidth="1"/>
    <col min="2" max="2" width="16.7109375" customWidth="1"/>
    <col min="3" max="3" width="6.85546875" customWidth="1"/>
    <col min="5" max="5" width="6.85546875" customWidth="1"/>
    <col min="6" max="6" width="16" customWidth="1"/>
    <col min="7" max="7" width="6" customWidth="1"/>
    <col min="8" max="8" width="16.7109375" customWidth="1"/>
    <col min="9" max="9" width="6.140625" customWidth="1"/>
    <col min="10" max="10" width="17.5703125" customWidth="1"/>
    <col min="11" max="11" width="6" customWidth="1"/>
    <col min="13" max="13" width="5.85546875" customWidth="1"/>
    <col min="14" max="14" width="7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x14ac:dyDescent="0.25">
      <c r="A5" s="21">
        <v>6.09</v>
      </c>
      <c r="B5" s="76"/>
      <c r="C5" s="24"/>
      <c r="D5" s="76" t="s">
        <v>26</v>
      </c>
      <c r="E5" s="57">
        <v>0.41</v>
      </c>
      <c r="F5" s="76"/>
      <c r="G5" s="40"/>
      <c r="H5" s="76"/>
      <c r="I5" s="15"/>
      <c r="J5" s="76" t="s">
        <v>23</v>
      </c>
      <c r="K5" s="57">
        <v>1</v>
      </c>
      <c r="L5" s="76"/>
      <c r="M5" s="76"/>
      <c r="N5" s="15">
        <f t="shared" ref="N5" si="0">C5+E5+G5+I5+K5+M5</f>
        <v>1.41</v>
      </c>
    </row>
    <row r="6" spans="1:14" ht="23.25" x14ac:dyDescent="0.25">
      <c r="A6" s="65"/>
      <c r="B6" s="66" t="s">
        <v>40</v>
      </c>
      <c r="C6" s="9"/>
      <c r="D6" s="66" t="s">
        <v>40</v>
      </c>
      <c r="E6" s="9"/>
      <c r="F6" s="66" t="s">
        <v>40</v>
      </c>
      <c r="G6" s="9"/>
      <c r="H6" s="66" t="s">
        <v>40</v>
      </c>
      <c r="I6" s="9"/>
      <c r="J6" s="67" t="s">
        <v>40</v>
      </c>
      <c r="K6" s="9"/>
      <c r="L6" s="66" t="s">
        <v>40</v>
      </c>
      <c r="M6" s="9"/>
      <c r="N6" s="9"/>
    </row>
    <row r="7" spans="1:14" ht="54" customHeight="1" x14ac:dyDescent="0.25">
      <c r="A7" s="22">
        <v>21</v>
      </c>
      <c r="B7" s="68" t="s">
        <v>41</v>
      </c>
      <c r="C7" s="68">
        <v>1</v>
      </c>
      <c r="D7" s="68" t="s">
        <v>42</v>
      </c>
      <c r="E7" s="69">
        <v>0.34</v>
      </c>
      <c r="F7" s="68" t="s">
        <v>43</v>
      </c>
      <c r="G7" s="68">
        <v>2.5</v>
      </c>
      <c r="H7" s="68" t="s">
        <v>42</v>
      </c>
      <c r="I7" s="69">
        <v>0.34</v>
      </c>
      <c r="J7" s="68" t="s">
        <v>42</v>
      </c>
      <c r="K7" s="69">
        <v>0.34</v>
      </c>
      <c r="L7" s="68" t="s">
        <v>42</v>
      </c>
      <c r="M7" s="70">
        <v>0.33</v>
      </c>
      <c r="N7" s="15">
        <f>C7+E7+G7+I7+K7+M7</f>
        <v>4.8499999999999996</v>
      </c>
    </row>
    <row r="8" spans="1:14" x14ac:dyDescent="0.25">
      <c r="A8" s="33"/>
      <c r="B8" s="74" t="s">
        <v>45</v>
      </c>
      <c r="C8" s="10"/>
      <c r="D8" s="18"/>
      <c r="E8" s="10"/>
      <c r="F8" s="74" t="s">
        <v>45</v>
      </c>
      <c r="G8" s="10"/>
      <c r="H8" s="74"/>
      <c r="I8" s="75"/>
      <c r="J8" s="74" t="s">
        <v>45</v>
      </c>
      <c r="K8" s="10"/>
      <c r="L8" s="18"/>
      <c r="M8" s="10"/>
      <c r="N8" s="10"/>
    </row>
    <row r="9" spans="1:14" x14ac:dyDescent="0.25">
      <c r="A9" s="21">
        <v>7</v>
      </c>
      <c r="B9" s="15" t="s">
        <v>46</v>
      </c>
      <c r="C9" s="15">
        <v>0.25</v>
      </c>
      <c r="D9" s="15"/>
      <c r="E9" s="16"/>
      <c r="F9" s="15" t="s">
        <v>23</v>
      </c>
      <c r="G9" s="15">
        <v>1.03</v>
      </c>
      <c r="H9" s="76"/>
      <c r="I9" s="15"/>
      <c r="J9" s="76" t="s">
        <v>47</v>
      </c>
      <c r="K9" s="15">
        <v>0.33</v>
      </c>
      <c r="L9" s="15"/>
      <c r="M9" s="15"/>
      <c r="N9" s="15">
        <f>C9+E9+G9+I9+K9+M9</f>
        <v>1.61</v>
      </c>
    </row>
    <row r="10" spans="1:14" x14ac:dyDescent="0.25">
      <c r="A10" s="33"/>
      <c r="B10" s="74" t="s">
        <v>48</v>
      </c>
      <c r="C10" s="10"/>
      <c r="D10" s="18"/>
      <c r="E10" s="10"/>
      <c r="F10" s="74"/>
      <c r="G10" s="10"/>
      <c r="H10" s="74"/>
      <c r="I10" s="75"/>
      <c r="J10" s="74" t="s">
        <v>48</v>
      </c>
      <c r="K10" s="10"/>
      <c r="L10" s="10"/>
      <c r="M10" s="10"/>
      <c r="N10" s="10"/>
    </row>
    <row r="11" spans="1:14" x14ac:dyDescent="0.25">
      <c r="A11" s="21">
        <v>6</v>
      </c>
      <c r="B11" s="15" t="s">
        <v>49</v>
      </c>
      <c r="C11" s="15">
        <v>0.38</v>
      </c>
      <c r="D11" s="15"/>
      <c r="E11" s="16"/>
      <c r="F11" s="76"/>
      <c r="G11" s="15"/>
      <c r="H11" s="15"/>
      <c r="I11" s="15"/>
      <c r="J11" s="15" t="s">
        <v>23</v>
      </c>
      <c r="K11" s="15">
        <v>1</v>
      </c>
      <c r="L11" s="15"/>
      <c r="M11" s="15"/>
      <c r="N11" s="15">
        <f>C11+E11+G11+I11+K11+M11</f>
        <v>1.38</v>
      </c>
    </row>
    <row r="12" spans="1:14" x14ac:dyDescent="0.25">
      <c r="A12" s="65"/>
      <c r="B12" s="77"/>
      <c r="C12" s="78"/>
      <c r="D12" s="78"/>
      <c r="E12" s="78"/>
      <c r="F12" s="77"/>
      <c r="G12" s="78"/>
      <c r="H12" s="78" t="s">
        <v>52</v>
      </c>
      <c r="I12" s="78"/>
      <c r="J12" s="78"/>
      <c r="K12" s="79"/>
      <c r="L12" s="79"/>
      <c r="M12" s="79"/>
      <c r="N12" s="9"/>
    </row>
    <row r="13" spans="1:14" x14ac:dyDescent="0.25">
      <c r="A13" s="22">
        <v>17.32</v>
      </c>
      <c r="B13" s="49"/>
      <c r="C13" s="68"/>
      <c r="D13" s="68"/>
      <c r="E13" s="68"/>
      <c r="F13" s="68"/>
      <c r="G13" s="68"/>
      <c r="H13" s="68" t="s">
        <v>53</v>
      </c>
      <c r="I13" s="68">
        <v>4</v>
      </c>
      <c r="J13" s="68"/>
      <c r="K13" s="68"/>
      <c r="L13" s="68"/>
      <c r="M13" s="68"/>
      <c r="N13" s="14">
        <f>C13+E13+G13+I13+K13+M13</f>
        <v>4</v>
      </c>
    </row>
    <row r="14" spans="1:14" x14ac:dyDescent="0.25">
      <c r="A14" s="54"/>
      <c r="B14" s="10"/>
      <c r="C14" s="39"/>
      <c r="D14" s="10"/>
      <c r="E14" s="55"/>
      <c r="F14" s="75"/>
      <c r="G14" s="39"/>
      <c r="H14" s="10"/>
      <c r="I14" s="10"/>
      <c r="J14" s="10"/>
      <c r="K14" s="10"/>
      <c r="L14" s="10"/>
      <c r="M14" s="10"/>
      <c r="N14" s="10"/>
    </row>
    <row r="15" spans="1:14" x14ac:dyDescent="0.25">
      <c r="A15" s="56">
        <f>SUM(A4:A14)</f>
        <v>57.410000000000004</v>
      </c>
      <c r="B15" s="21" t="s">
        <v>6</v>
      </c>
      <c r="C15" s="40">
        <f>SUM(C4:C14)</f>
        <v>1.63</v>
      </c>
      <c r="D15" s="23"/>
      <c r="E15" s="23">
        <f>SUM(E4:E14)</f>
        <v>0.75</v>
      </c>
      <c r="F15" s="24"/>
      <c r="G15" s="40">
        <f>SUM(G4:G14)</f>
        <v>3.5300000000000002</v>
      </c>
      <c r="H15" s="21"/>
      <c r="I15" s="21">
        <f>SUM(I4:I14)</f>
        <v>4.34</v>
      </c>
      <c r="J15" s="21"/>
      <c r="K15" s="23">
        <f>SUM(K4:K14)</f>
        <v>2.67</v>
      </c>
      <c r="L15" s="23"/>
      <c r="M15" s="23">
        <f>SUM(M4:M14)</f>
        <v>0.33</v>
      </c>
      <c r="N15" s="41">
        <f>SUM(N4:N14)</f>
        <v>13.25</v>
      </c>
    </row>
    <row r="16" spans="1:14" x14ac:dyDescent="0.25">
      <c r="A16" s="1"/>
      <c r="B16" s="1"/>
      <c r="C16" s="1"/>
      <c r="D16" s="1"/>
      <c r="E16" s="1"/>
      <c r="F16" s="3"/>
      <c r="G16" s="1"/>
      <c r="H16" s="1"/>
      <c r="I16" s="1"/>
      <c r="J16" s="26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3"/>
      <c r="G17" s="1"/>
      <c r="H17" s="1" t="s">
        <v>9</v>
      </c>
      <c r="I17" s="1"/>
      <c r="J17" s="26"/>
      <c r="K17" s="27">
        <f>N15*4.33</f>
        <v>57.372500000000002</v>
      </c>
      <c r="L17" s="27"/>
      <c r="M17" s="27"/>
      <c r="N17" s="1"/>
    </row>
    <row r="18" spans="1:14" x14ac:dyDescent="0.25">
      <c r="A18" s="1"/>
      <c r="B18" s="1"/>
      <c r="C18" s="1"/>
      <c r="D18" s="1"/>
      <c r="E18" s="1"/>
      <c r="F18" s="3"/>
      <c r="G18" s="1"/>
      <c r="H18" s="1"/>
      <c r="I18" s="28">
        <f>N15</f>
        <v>13.25</v>
      </c>
      <c r="J18" s="1"/>
      <c r="K18" s="1"/>
      <c r="L18" s="1"/>
      <c r="M18" s="1"/>
      <c r="N18" s="1"/>
    </row>
    <row r="19" spans="1:14" x14ac:dyDescent="0.25">
      <c r="A19" s="1"/>
      <c r="B19" s="1" t="s">
        <v>13</v>
      </c>
      <c r="C19" s="1"/>
      <c r="D19" s="1"/>
      <c r="E19" s="29"/>
      <c r="F19" s="30" t="s">
        <v>54</v>
      </c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 t="s">
        <v>10</v>
      </c>
      <c r="C20" s="1"/>
      <c r="D20" s="1" t="s">
        <v>27</v>
      </c>
      <c r="E20" s="1"/>
      <c r="F20" s="3" t="s">
        <v>30</v>
      </c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G21" s="1"/>
      <c r="H21" s="1"/>
      <c r="I21" s="1"/>
      <c r="J21" s="260"/>
      <c r="K21" s="260"/>
      <c r="L21" s="260"/>
      <c r="M21" s="260"/>
      <c r="N21" s="260"/>
    </row>
    <row r="22" spans="1:14" x14ac:dyDescent="0.25">
      <c r="A22" s="1"/>
      <c r="B22" s="1" t="s">
        <v>11</v>
      </c>
      <c r="C22" s="1"/>
      <c r="D22" s="1"/>
      <c r="E22" s="1"/>
      <c r="F22" s="3"/>
      <c r="G22" s="1"/>
      <c r="H22" s="1"/>
      <c r="I22" s="1"/>
      <c r="J22" s="1"/>
      <c r="K22" s="1"/>
      <c r="L22" s="1"/>
      <c r="M22" s="1"/>
      <c r="N22" s="1"/>
    </row>
  </sheetData>
  <mergeCells count="1">
    <mergeCell ref="J21:N21"/>
  </mergeCells>
  <pageMargins left="0" right="0" top="0" bottom="0" header="0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6.5703125" customWidth="1"/>
    <col min="2" max="2" width="15" customWidth="1"/>
    <col min="3" max="3" width="6.5703125" customWidth="1"/>
    <col min="4" max="4" width="16.5703125" customWidth="1"/>
    <col min="5" max="5" width="5" customWidth="1"/>
    <col min="6" max="6" width="16.42578125" customWidth="1"/>
    <col min="7" max="7" width="4.7109375" customWidth="1"/>
    <col min="8" max="8" width="16.5703125" customWidth="1"/>
    <col min="9" max="9" width="4.7109375" customWidth="1"/>
    <col min="10" max="10" width="16.5703125" customWidth="1"/>
    <col min="11" max="11" width="5.5703125" customWidth="1"/>
    <col min="12" max="12" width="16.5703125" customWidth="1"/>
    <col min="13" max="14" width="5.425781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.75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x14ac:dyDescent="0.25">
      <c r="A5" s="21">
        <v>6.09</v>
      </c>
      <c r="B5" s="72"/>
      <c r="C5" s="24"/>
      <c r="D5" s="72" t="s">
        <v>26</v>
      </c>
      <c r="E5" s="57">
        <v>0.41</v>
      </c>
      <c r="F5" s="72"/>
      <c r="G5" s="40"/>
      <c r="H5" s="72"/>
      <c r="I5" s="15"/>
      <c r="J5" s="72" t="s">
        <v>23</v>
      </c>
      <c r="K5" s="57">
        <v>1</v>
      </c>
      <c r="L5" s="72"/>
      <c r="M5" s="72"/>
      <c r="N5" s="15">
        <f t="shared" ref="N5" si="0">C5+E5+G5+I5+K5+M5</f>
        <v>1.41</v>
      </c>
    </row>
    <row r="6" spans="1:14" ht="23.25" x14ac:dyDescent="0.25">
      <c r="A6" s="65"/>
      <c r="B6" s="66" t="s">
        <v>40</v>
      </c>
      <c r="C6" s="9"/>
      <c r="D6" s="66" t="s">
        <v>40</v>
      </c>
      <c r="E6" s="9"/>
      <c r="F6" s="66" t="s">
        <v>40</v>
      </c>
      <c r="G6" s="9"/>
      <c r="H6" s="66" t="s">
        <v>40</v>
      </c>
      <c r="I6" s="9"/>
      <c r="J6" s="67" t="s">
        <v>40</v>
      </c>
      <c r="K6" s="9"/>
      <c r="L6" s="66" t="s">
        <v>40</v>
      </c>
      <c r="M6" s="9"/>
      <c r="N6" s="9"/>
    </row>
    <row r="7" spans="1:14" ht="64.5" customHeight="1" x14ac:dyDescent="0.25">
      <c r="A7" s="22">
        <v>21</v>
      </c>
      <c r="B7" s="68" t="s">
        <v>41</v>
      </c>
      <c r="C7" s="68">
        <v>1</v>
      </c>
      <c r="D7" s="68" t="s">
        <v>42</v>
      </c>
      <c r="E7" s="69">
        <v>0.34</v>
      </c>
      <c r="F7" s="68" t="s">
        <v>43</v>
      </c>
      <c r="G7" s="68">
        <v>2.5</v>
      </c>
      <c r="H7" s="68" t="s">
        <v>42</v>
      </c>
      <c r="I7" s="69">
        <v>0.34</v>
      </c>
      <c r="J7" s="68" t="s">
        <v>42</v>
      </c>
      <c r="K7" s="69">
        <v>0.34</v>
      </c>
      <c r="L7" s="68" t="s">
        <v>42</v>
      </c>
      <c r="M7" s="70">
        <v>0.33</v>
      </c>
      <c r="N7" s="15">
        <f>C7+E7+G7+I7+K7+M7</f>
        <v>4.8499999999999996</v>
      </c>
    </row>
    <row r="8" spans="1:14" x14ac:dyDescent="0.25">
      <c r="A8" s="33"/>
      <c r="B8" s="73" t="s">
        <v>45</v>
      </c>
      <c r="C8" s="10"/>
      <c r="D8" s="18"/>
      <c r="E8" s="10"/>
      <c r="F8" s="73" t="s">
        <v>45</v>
      </c>
      <c r="G8" s="10"/>
      <c r="H8" s="73"/>
      <c r="I8" s="71"/>
      <c r="J8" s="73" t="s">
        <v>45</v>
      </c>
      <c r="K8" s="10"/>
      <c r="L8" s="18"/>
      <c r="M8" s="10"/>
      <c r="N8" s="10"/>
    </row>
    <row r="9" spans="1:14" x14ac:dyDescent="0.25">
      <c r="A9" s="21">
        <v>7</v>
      </c>
      <c r="B9" s="15" t="s">
        <v>46</v>
      </c>
      <c r="C9" s="15">
        <v>0.25</v>
      </c>
      <c r="D9" s="15"/>
      <c r="E9" s="16"/>
      <c r="F9" s="15" t="s">
        <v>23</v>
      </c>
      <c r="G9" s="15">
        <v>1.03</v>
      </c>
      <c r="H9" s="72"/>
      <c r="I9" s="15"/>
      <c r="J9" s="72" t="s">
        <v>47</v>
      </c>
      <c r="K9" s="15">
        <v>0.33</v>
      </c>
      <c r="L9" s="15"/>
      <c r="M9" s="15"/>
      <c r="N9" s="15">
        <f>C9+E9+G9+I9+K9+M9</f>
        <v>1.61</v>
      </c>
    </row>
    <row r="10" spans="1:14" x14ac:dyDescent="0.25">
      <c r="A10" s="33"/>
      <c r="B10" s="73" t="s">
        <v>48</v>
      </c>
      <c r="C10" s="10"/>
      <c r="D10" s="18"/>
      <c r="E10" s="10"/>
      <c r="F10" s="73"/>
      <c r="G10" s="10"/>
      <c r="H10" s="73"/>
      <c r="I10" s="71"/>
      <c r="J10" s="73" t="s">
        <v>48</v>
      </c>
      <c r="K10" s="10"/>
      <c r="L10" s="10"/>
      <c r="M10" s="10"/>
      <c r="N10" s="10"/>
    </row>
    <row r="11" spans="1:14" x14ac:dyDescent="0.25">
      <c r="A11" s="21">
        <v>6</v>
      </c>
      <c r="B11" s="15" t="s">
        <v>49</v>
      </c>
      <c r="C11" s="15">
        <v>0.38</v>
      </c>
      <c r="D11" s="15"/>
      <c r="E11" s="16"/>
      <c r="F11" s="72"/>
      <c r="G11" s="15"/>
      <c r="H11" s="15"/>
      <c r="I11" s="15"/>
      <c r="J11" s="15" t="s">
        <v>23</v>
      </c>
      <c r="K11" s="15">
        <v>1</v>
      </c>
      <c r="L11" s="15"/>
      <c r="M11" s="15"/>
      <c r="N11" s="15">
        <f>C11+E11+G11+I11+K11+M11</f>
        <v>1.38</v>
      </c>
    </row>
    <row r="12" spans="1:14" x14ac:dyDescent="0.25">
      <c r="A12" s="54"/>
      <c r="B12" s="10"/>
      <c r="C12" s="39"/>
      <c r="D12" s="10"/>
      <c r="E12" s="55"/>
      <c r="F12" s="71"/>
      <c r="G12" s="39"/>
      <c r="H12" s="10"/>
      <c r="I12" s="10"/>
      <c r="J12" s="10"/>
      <c r="K12" s="10"/>
      <c r="L12" s="10"/>
      <c r="M12" s="10"/>
      <c r="N12" s="10"/>
    </row>
    <row r="13" spans="1:14" x14ac:dyDescent="0.25">
      <c r="A13" s="56">
        <f>SUM(A4:A12)</f>
        <v>40.090000000000003</v>
      </c>
      <c r="B13" s="21" t="s">
        <v>6</v>
      </c>
      <c r="C13" s="40">
        <f>SUM(C4:C12)</f>
        <v>1.63</v>
      </c>
      <c r="D13" s="23"/>
      <c r="E13" s="23">
        <f>SUM(E4:E12)</f>
        <v>0.75</v>
      </c>
      <c r="F13" s="24"/>
      <c r="G13" s="40">
        <f>SUM(G4:G12)</f>
        <v>3.5300000000000002</v>
      </c>
      <c r="H13" s="21"/>
      <c r="I13" s="21">
        <f>SUM(I4:I12)</f>
        <v>0.34</v>
      </c>
      <c r="J13" s="21"/>
      <c r="K13" s="23">
        <f>SUM(K4:K12)</f>
        <v>2.67</v>
      </c>
      <c r="L13" s="23"/>
      <c r="M13" s="23">
        <f>SUM(M4:M12)</f>
        <v>0.33</v>
      </c>
      <c r="N13" s="41">
        <f>SUM(N4:N12)</f>
        <v>9.25</v>
      </c>
    </row>
    <row r="14" spans="1:14" x14ac:dyDescent="0.25">
      <c r="A14" s="1"/>
      <c r="B14" s="1"/>
      <c r="C14" s="1"/>
      <c r="D14" s="1"/>
      <c r="E14" s="1"/>
      <c r="F14" s="3"/>
      <c r="G14" s="1"/>
      <c r="H14" s="1"/>
      <c r="I14" s="1"/>
      <c r="J14" s="26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3"/>
      <c r="G15" s="1"/>
      <c r="H15" s="1" t="s">
        <v>9</v>
      </c>
      <c r="I15" s="1"/>
      <c r="J15" s="26"/>
      <c r="K15" s="27">
        <f>N13*4.33</f>
        <v>40.052500000000002</v>
      </c>
      <c r="L15" s="27"/>
      <c r="M15" s="27"/>
      <c r="N15" s="1"/>
    </row>
    <row r="16" spans="1:14" x14ac:dyDescent="0.25">
      <c r="A16" s="1"/>
      <c r="B16" s="1"/>
      <c r="C16" s="1"/>
      <c r="D16" s="1"/>
      <c r="E16" s="1"/>
      <c r="F16" s="3"/>
      <c r="G16" s="1"/>
      <c r="H16" s="1"/>
      <c r="I16" s="28">
        <f>N13</f>
        <v>9.25</v>
      </c>
      <c r="J16" s="1"/>
      <c r="K16" s="1"/>
      <c r="L16" s="1"/>
      <c r="M16" s="1"/>
      <c r="N16" s="1"/>
    </row>
    <row r="17" spans="1:14" x14ac:dyDescent="0.25">
      <c r="A17" s="1"/>
      <c r="B17" s="1" t="s">
        <v>13</v>
      </c>
      <c r="C17" s="1"/>
      <c r="D17" s="1"/>
      <c r="E17" s="29"/>
      <c r="F17" s="30" t="s">
        <v>51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 t="s">
        <v>10</v>
      </c>
      <c r="C18" s="1"/>
      <c r="D18" s="1" t="s">
        <v>27</v>
      </c>
      <c r="E18" s="1"/>
      <c r="F18" s="3" t="s">
        <v>30</v>
      </c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G19" s="1"/>
      <c r="H19" s="1"/>
      <c r="I19" s="1"/>
      <c r="J19" s="260"/>
      <c r="K19" s="260"/>
      <c r="L19" s="260"/>
      <c r="M19" s="260"/>
      <c r="N19" s="260"/>
    </row>
    <row r="20" spans="1:14" x14ac:dyDescent="0.25">
      <c r="A20" s="1"/>
      <c r="B20" s="1" t="s">
        <v>11</v>
      </c>
      <c r="C20" s="1"/>
      <c r="D20" s="1"/>
      <c r="E20" s="1"/>
      <c r="F20" s="3"/>
      <c r="G20" s="1"/>
      <c r="H20" s="1"/>
      <c r="I20" s="1"/>
      <c r="J20" s="1"/>
      <c r="K20" s="1"/>
      <c r="L20" s="1"/>
      <c r="M20" s="1"/>
      <c r="N20" s="1"/>
    </row>
  </sheetData>
  <mergeCells count="1">
    <mergeCell ref="J19:N19"/>
  </mergeCells>
  <pageMargins left="0" right="0" top="0" bottom="0" header="0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1"/>
    </sheetView>
  </sheetViews>
  <sheetFormatPr baseColWidth="10" defaultRowHeight="15" x14ac:dyDescent="0.25"/>
  <cols>
    <col min="1" max="1" width="7.85546875" customWidth="1"/>
    <col min="2" max="2" width="15.85546875" customWidth="1"/>
    <col min="3" max="3" width="5.85546875" customWidth="1"/>
    <col min="4" max="4" width="16.5703125" customWidth="1"/>
    <col min="5" max="5" width="5" customWidth="1"/>
    <col min="6" max="6" width="16.42578125" customWidth="1"/>
    <col min="7" max="7" width="5" customWidth="1"/>
    <col min="8" max="8" width="16.28515625" customWidth="1"/>
    <col min="9" max="9" width="5.140625" customWidth="1"/>
    <col min="10" max="10" width="17.42578125" customWidth="1"/>
    <col min="11" max="11" width="4.85546875" customWidth="1"/>
    <col min="12" max="12" width="16.28515625" customWidth="1"/>
    <col min="13" max="13" width="5.7109375" customWidth="1"/>
    <col min="14" max="14" width="6.1406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4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x14ac:dyDescent="0.25">
      <c r="A5" s="21">
        <v>6.09</v>
      </c>
      <c r="B5" s="72"/>
      <c r="C5" s="24"/>
      <c r="D5" s="72" t="s">
        <v>26</v>
      </c>
      <c r="E5" s="57">
        <v>0.41</v>
      </c>
      <c r="F5" s="72"/>
      <c r="G5" s="40"/>
      <c r="H5" s="72"/>
      <c r="I5" s="15"/>
      <c r="J5" s="72" t="s">
        <v>23</v>
      </c>
      <c r="K5" s="57">
        <v>1</v>
      </c>
      <c r="L5" s="72"/>
      <c r="M5" s="72"/>
      <c r="N5" s="15">
        <f t="shared" ref="N5" si="0">C5+E5+G5+I5+K5+M5</f>
        <v>1.41</v>
      </c>
    </row>
    <row r="6" spans="1:14" ht="23.25" x14ac:dyDescent="0.25">
      <c r="A6" s="65"/>
      <c r="B6" s="66" t="s">
        <v>40</v>
      </c>
      <c r="C6" s="9"/>
      <c r="D6" s="66" t="s">
        <v>40</v>
      </c>
      <c r="E6" s="9"/>
      <c r="F6" s="66" t="s">
        <v>40</v>
      </c>
      <c r="G6" s="9"/>
      <c r="H6" s="66" t="s">
        <v>40</v>
      </c>
      <c r="I6" s="9"/>
      <c r="J6" s="67" t="s">
        <v>40</v>
      </c>
      <c r="K6" s="9"/>
      <c r="L6" s="66" t="s">
        <v>40</v>
      </c>
      <c r="M6" s="9"/>
      <c r="N6" s="9"/>
    </row>
    <row r="7" spans="1:14" ht="53.25" customHeight="1" x14ac:dyDescent="0.25">
      <c r="A7" s="22">
        <v>21</v>
      </c>
      <c r="B7" s="68" t="s">
        <v>41</v>
      </c>
      <c r="C7" s="68">
        <v>1</v>
      </c>
      <c r="D7" s="68" t="s">
        <v>42</v>
      </c>
      <c r="E7" s="69">
        <v>0.34</v>
      </c>
      <c r="F7" s="68" t="s">
        <v>43</v>
      </c>
      <c r="G7" s="68">
        <v>2.5</v>
      </c>
      <c r="H7" s="68" t="s">
        <v>42</v>
      </c>
      <c r="I7" s="69">
        <v>0.34</v>
      </c>
      <c r="J7" s="68" t="s">
        <v>42</v>
      </c>
      <c r="K7" s="69">
        <v>0.34</v>
      </c>
      <c r="L7" s="68" t="s">
        <v>42</v>
      </c>
      <c r="M7" s="70">
        <v>0.33</v>
      </c>
      <c r="N7" s="15">
        <f>C7+E7+G7+I7+K7+M7</f>
        <v>4.8499999999999996</v>
      </c>
    </row>
    <row r="8" spans="1:14" x14ac:dyDescent="0.25">
      <c r="A8" s="33"/>
      <c r="B8" s="73" t="s">
        <v>45</v>
      </c>
      <c r="C8" s="10"/>
      <c r="D8" s="18"/>
      <c r="E8" s="10"/>
      <c r="F8" s="73" t="s">
        <v>45</v>
      </c>
      <c r="G8" s="10"/>
      <c r="H8" s="73"/>
      <c r="I8" s="71"/>
      <c r="J8" s="73" t="s">
        <v>45</v>
      </c>
      <c r="K8" s="10"/>
      <c r="L8" s="18"/>
      <c r="M8" s="10"/>
      <c r="N8" s="10"/>
    </row>
    <row r="9" spans="1:14" x14ac:dyDescent="0.25">
      <c r="A9" s="21">
        <v>7</v>
      </c>
      <c r="B9" s="15" t="s">
        <v>46</v>
      </c>
      <c r="C9" s="15">
        <v>0.25</v>
      </c>
      <c r="D9" s="15"/>
      <c r="E9" s="16"/>
      <c r="F9" s="15" t="s">
        <v>23</v>
      </c>
      <c r="G9" s="15">
        <v>1.03</v>
      </c>
      <c r="H9" s="72"/>
      <c r="I9" s="15"/>
      <c r="J9" s="72" t="s">
        <v>47</v>
      </c>
      <c r="K9" s="15">
        <v>0.33</v>
      </c>
      <c r="L9" s="15"/>
      <c r="M9" s="15"/>
      <c r="N9" s="15">
        <f>C9+E9+G9+I9+K9+M9</f>
        <v>1.61</v>
      </c>
    </row>
    <row r="10" spans="1:14" x14ac:dyDescent="0.25">
      <c r="A10" s="43"/>
      <c r="B10" s="261"/>
      <c r="C10" s="37"/>
      <c r="D10" s="36"/>
      <c r="E10" s="53"/>
      <c r="F10" s="261"/>
      <c r="G10" s="35"/>
      <c r="H10" s="36"/>
      <c r="I10" s="20"/>
      <c r="J10" s="261"/>
      <c r="K10" s="53"/>
      <c r="L10" s="36"/>
      <c r="M10" s="36"/>
      <c r="N10" s="20"/>
    </row>
    <row r="11" spans="1:14" x14ac:dyDescent="0.25">
      <c r="A11" s="21">
        <v>4.92</v>
      </c>
      <c r="B11" s="262"/>
      <c r="C11" s="37"/>
      <c r="D11" s="36" t="s">
        <v>34</v>
      </c>
      <c r="E11" s="53">
        <v>0.56999999999999995</v>
      </c>
      <c r="F11" s="262"/>
      <c r="G11" s="35"/>
      <c r="H11" s="36" t="s">
        <v>34</v>
      </c>
      <c r="I11" s="20">
        <v>0.56999999999999995</v>
      </c>
      <c r="J11" s="262"/>
      <c r="K11" s="53"/>
      <c r="L11" s="36"/>
      <c r="M11" s="36"/>
      <c r="N11" s="15">
        <f>C11+E11+G11+I11+K11+M11</f>
        <v>1.1399999999999999</v>
      </c>
    </row>
    <row r="12" spans="1:14" x14ac:dyDescent="0.25">
      <c r="A12" s="54"/>
      <c r="B12" s="10"/>
      <c r="C12" s="39"/>
      <c r="D12" s="10"/>
      <c r="E12" s="55"/>
      <c r="F12" s="71"/>
      <c r="G12" s="39"/>
      <c r="H12" s="10"/>
      <c r="I12" s="10"/>
      <c r="J12" s="10"/>
      <c r="K12" s="10"/>
      <c r="L12" s="10"/>
      <c r="M12" s="10"/>
      <c r="N12" s="10"/>
    </row>
    <row r="13" spans="1:14" x14ac:dyDescent="0.25">
      <c r="A13" s="56">
        <f>SUM(A4:A12)</f>
        <v>39.010000000000005</v>
      </c>
      <c r="B13" s="21" t="s">
        <v>6</v>
      </c>
      <c r="C13" s="40">
        <f>SUM(C4:C12)</f>
        <v>1.25</v>
      </c>
      <c r="D13" s="23"/>
      <c r="E13" s="23">
        <f>SUM(E4:E12)</f>
        <v>1.3199999999999998</v>
      </c>
      <c r="F13" s="24"/>
      <c r="G13" s="40">
        <f>SUM(G4:G12)</f>
        <v>3.5300000000000002</v>
      </c>
      <c r="H13" s="21"/>
      <c r="I13" s="21">
        <f>SUM(I4:I12)</f>
        <v>0.90999999999999992</v>
      </c>
      <c r="J13" s="21"/>
      <c r="K13" s="23">
        <f>SUM(K4:K12)</f>
        <v>1.6700000000000002</v>
      </c>
      <c r="L13" s="23"/>
      <c r="M13" s="23">
        <f>SUM(M4:M12)</f>
        <v>0.33</v>
      </c>
      <c r="N13" s="41">
        <f>SUM(N4:N12)</f>
        <v>9.01</v>
      </c>
    </row>
    <row r="14" spans="1:14" x14ac:dyDescent="0.25">
      <c r="A14" s="1"/>
      <c r="B14" s="1"/>
      <c r="C14" s="1"/>
      <c r="D14" s="1"/>
      <c r="E14" s="1"/>
      <c r="F14" s="3"/>
      <c r="G14" s="1"/>
      <c r="H14" s="1"/>
      <c r="I14" s="1"/>
      <c r="J14" s="26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3"/>
      <c r="G15" s="1"/>
      <c r="H15" s="1" t="s">
        <v>9</v>
      </c>
      <c r="I15" s="1"/>
      <c r="J15" s="26"/>
      <c r="K15" s="27">
        <f>N13*4.33</f>
        <v>39.013300000000001</v>
      </c>
      <c r="L15" s="27"/>
      <c r="M15" s="27"/>
      <c r="N15" s="1"/>
    </row>
    <row r="16" spans="1:14" x14ac:dyDescent="0.25">
      <c r="A16" s="1"/>
      <c r="B16" s="1"/>
      <c r="C16" s="1"/>
      <c r="D16" s="1"/>
      <c r="E16" s="1"/>
      <c r="F16" s="3"/>
      <c r="G16" s="1"/>
      <c r="H16" s="1"/>
      <c r="I16" s="28">
        <f>N13</f>
        <v>9.01</v>
      </c>
      <c r="J16" s="1"/>
      <c r="K16" s="1"/>
      <c r="L16" s="1"/>
      <c r="M16" s="1"/>
      <c r="N16" s="1"/>
    </row>
    <row r="17" spans="1:14" x14ac:dyDescent="0.25">
      <c r="A17" s="1"/>
      <c r="B17" s="1" t="s">
        <v>13</v>
      </c>
      <c r="C17" s="1"/>
      <c r="D17" s="1"/>
      <c r="E17" s="29"/>
      <c r="F17" s="30" t="s">
        <v>50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 t="s">
        <v>10</v>
      </c>
      <c r="C18" s="1"/>
      <c r="D18" s="1" t="s">
        <v>27</v>
      </c>
      <c r="E18" s="1"/>
      <c r="F18" s="3" t="s">
        <v>30</v>
      </c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G19" s="1"/>
      <c r="H19" s="1"/>
      <c r="I19" s="1"/>
      <c r="J19" s="260"/>
      <c r="K19" s="260"/>
      <c r="L19" s="260"/>
      <c r="M19" s="260"/>
      <c r="N19" s="260"/>
    </row>
    <row r="20" spans="1:14" x14ac:dyDescent="0.25">
      <c r="A20" s="1"/>
      <c r="B20" s="1" t="s">
        <v>11</v>
      </c>
      <c r="C20" s="1"/>
      <c r="D20" s="1"/>
      <c r="E20" s="1"/>
      <c r="F20" s="3"/>
      <c r="G20" s="1"/>
      <c r="H20" s="1"/>
      <c r="I20" s="1"/>
      <c r="J20" s="1"/>
      <c r="K20" s="1"/>
      <c r="L20" s="1"/>
      <c r="M20" s="1"/>
      <c r="N20" s="1"/>
    </row>
  </sheetData>
  <mergeCells count="4">
    <mergeCell ref="B10:B11"/>
    <mergeCell ref="F10:F11"/>
    <mergeCell ref="J10:J11"/>
    <mergeCell ref="J19:N19"/>
  </mergeCells>
  <pageMargins left="0" right="0" top="0" bottom="0" header="0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7" workbookViewId="0">
      <selection activeCell="G32" sqref="G32"/>
    </sheetView>
  </sheetViews>
  <sheetFormatPr baseColWidth="10" defaultRowHeight="15" x14ac:dyDescent="0.25"/>
  <cols>
    <col min="1" max="1" width="6.28515625" customWidth="1"/>
    <col min="3" max="3" width="5.85546875" customWidth="1"/>
    <col min="5" max="5" width="6" customWidth="1"/>
    <col min="7" max="7" width="10" customWidth="1"/>
    <col min="9" max="9" width="5.5703125" customWidth="1"/>
    <col min="11" max="11" width="7.140625" customWidth="1"/>
    <col min="13" max="13" width="6.7109375" customWidth="1"/>
    <col min="14" max="14" width="6.8554687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15</v>
      </c>
      <c r="B2" s="4" t="s">
        <v>1</v>
      </c>
      <c r="C2" s="4" t="s">
        <v>16</v>
      </c>
      <c r="D2" s="4" t="s">
        <v>2</v>
      </c>
      <c r="E2" s="4" t="s">
        <v>17</v>
      </c>
      <c r="F2" s="6" t="s">
        <v>18</v>
      </c>
      <c r="G2" s="4" t="s">
        <v>17</v>
      </c>
      <c r="H2" s="4" t="s">
        <v>19</v>
      </c>
      <c r="I2" s="4" t="s">
        <v>17</v>
      </c>
      <c r="J2" s="4" t="s">
        <v>20</v>
      </c>
      <c r="K2" s="4" t="s">
        <v>17</v>
      </c>
      <c r="L2" s="4" t="s">
        <v>21</v>
      </c>
      <c r="M2" s="4" t="s">
        <v>17</v>
      </c>
      <c r="N2" s="4" t="s">
        <v>6</v>
      </c>
    </row>
    <row r="3" spans="1:14" ht="23.25" x14ac:dyDescent="0.25">
      <c r="A3" s="185"/>
      <c r="B3" s="186" t="s">
        <v>113</v>
      </c>
      <c r="C3" s="232"/>
      <c r="D3" s="185"/>
      <c r="E3" s="232"/>
      <c r="F3" s="186" t="s">
        <v>113</v>
      </c>
      <c r="G3" s="232"/>
      <c r="H3" s="185"/>
      <c r="I3" s="232"/>
      <c r="J3" s="186" t="s">
        <v>113</v>
      </c>
      <c r="K3" s="232"/>
      <c r="L3" s="185"/>
      <c r="M3" s="232"/>
      <c r="N3" s="232"/>
    </row>
    <row r="4" spans="1:14" x14ac:dyDescent="0.25">
      <c r="A4" s="187">
        <v>20.350000000000001</v>
      </c>
      <c r="B4" s="187" t="s">
        <v>60</v>
      </c>
      <c r="C4" s="233">
        <v>0.75</v>
      </c>
      <c r="D4" s="187"/>
      <c r="E4" s="233"/>
      <c r="F4" s="188" t="s">
        <v>61</v>
      </c>
      <c r="G4" s="233">
        <v>3.2</v>
      </c>
      <c r="H4" s="187"/>
      <c r="I4" s="233"/>
      <c r="J4" s="189" t="s">
        <v>60</v>
      </c>
      <c r="K4" s="233">
        <v>0.75</v>
      </c>
      <c r="L4" s="187"/>
      <c r="M4" s="233"/>
      <c r="N4" s="233">
        <f>M4+K4+I4+G4+E4+C4</f>
        <v>4.7</v>
      </c>
    </row>
    <row r="5" spans="1:14" ht="23.25" x14ac:dyDescent="0.25">
      <c r="A5" s="185"/>
      <c r="B5" s="185"/>
      <c r="C5" s="232"/>
      <c r="D5" s="185"/>
      <c r="E5" s="232"/>
      <c r="F5" s="186"/>
      <c r="G5" s="232"/>
      <c r="H5" s="185"/>
      <c r="I5" s="232"/>
      <c r="J5" s="186" t="s">
        <v>113</v>
      </c>
      <c r="K5" s="232"/>
      <c r="L5" s="185"/>
      <c r="M5" s="232"/>
      <c r="N5" s="232"/>
    </row>
    <row r="6" spans="1:14" x14ac:dyDescent="0.25">
      <c r="A6" s="187">
        <v>3.24</v>
      </c>
      <c r="B6" s="187"/>
      <c r="C6" s="233"/>
      <c r="D6" s="187"/>
      <c r="E6" s="233"/>
      <c r="F6" s="188"/>
      <c r="G6" s="233"/>
      <c r="H6" s="187"/>
      <c r="I6" s="233"/>
      <c r="J6" s="188" t="s">
        <v>114</v>
      </c>
      <c r="K6" s="233">
        <v>0.75</v>
      </c>
      <c r="L6" s="187"/>
      <c r="M6" s="233"/>
      <c r="N6" s="233">
        <f>M6+K6+I6+G6+E6+C6</f>
        <v>0.75</v>
      </c>
    </row>
    <row r="7" spans="1:14" ht="23.25" x14ac:dyDescent="0.25">
      <c r="A7" s="190"/>
      <c r="B7" s="190"/>
      <c r="C7" s="234"/>
      <c r="D7" s="190"/>
      <c r="E7" s="234"/>
      <c r="F7" s="191"/>
      <c r="G7" s="234"/>
      <c r="H7" s="190"/>
      <c r="I7" s="234"/>
      <c r="J7" s="191" t="s">
        <v>113</v>
      </c>
      <c r="K7" s="234"/>
      <c r="L7" s="190"/>
      <c r="M7" s="234"/>
      <c r="N7" s="234"/>
    </row>
    <row r="8" spans="1:14" ht="18" x14ac:dyDescent="0.25">
      <c r="A8" s="190">
        <v>1.08</v>
      </c>
      <c r="B8" s="190"/>
      <c r="C8" s="234"/>
      <c r="D8" s="190"/>
      <c r="E8" s="234"/>
      <c r="F8" s="192"/>
      <c r="G8" s="234"/>
      <c r="H8" s="190"/>
      <c r="I8" s="234"/>
      <c r="J8" s="192" t="s">
        <v>115</v>
      </c>
      <c r="K8" s="234">
        <v>0.25</v>
      </c>
      <c r="L8" s="190"/>
      <c r="M8" s="234"/>
      <c r="N8" s="233">
        <f>M8+K8+I8+G8+E8+C8</f>
        <v>0.25</v>
      </c>
    </row>
    <row r="9" spans="1:14" x14ac:dyDescent="0.25">
      <c r="A9" s="185"/>
      <c r="B9" s="185"/>
      <c r="C9" s="232"/>
      <c r="D9" s="185"/>
      <c r="E9" s="232"/>
      <c r="F9" s="185"/>
      <c r="G9" s="232"/>
      <c r="H9" s="185"/>
      <c r="I9" s="232"/>
      <c r="J9" s="185" t="s">
        <v>116</v>
      </c>
      <c r="K9" s="232"/>
      <c r="L9" s="185"/>
      <c r="M9" s="232"/>
      <c r="N9" s="232"/>
    </row>
    <row r="10" spans="1:14" ht="34.5" x14ac:dyDescent="0.25">
      <c r="A10" s="187">
        <v>1</v>
      </c>
      <c r="B10" s="187"/>
      <c r="C10" s="233"/>
      <c r="D10" s="187"/>
      <c r="E10" s="233"/>
      <c r="F10" s="193"/>
      <c r="G10" s="233"/>
      <c r="H10" s="187"/>
      <c r="I10" s="233"/>
      <c r="J10" s="193" t="s">
        <v>117</v>
      </c>
      <c r="K10" s="233">
        <v>0.23</v>
      </c>
      <c r="L10" s="187"/>
      <c r="M10" s="233"/>
      <c r="N10" s="233">
        <f>M10+K10+I10+G10+E10+C10</f>
        <v>0.23</v>
      </c>
    </row>
    <row r="11" spans="1:14" ht="19.5" x14ac:dyDescent="0.25">
      <c r="A11" s="190"/>
      <c r="B11" s="190"/>
      <c r="C11" s="234"/>
      <c r="D11" s="190"/>
      <c r="E11" s="239"/>
      <c r="F11" s="192"/>
      <c r="G11" s="234"/>
      <c r="H11" s="190"/>
      <c r="I11" s="234"/>
      <c r="J11" s="199" t="s">
        <v>121</v>
      </c>
      <c r="K11" s="239"/>
      <c r="L11" s="190"/>
      <c r="M11" s="234"/>
      <c r="N11" s="234"/>
    </row>
    <row r="12" spans="1:14" x14ac:dyDescent="0.25">
      <c r="A12" s="190">
        <v>1.08</v>
      </c>
      <c r="B12" s="190"/>
      <c r="C12" s="234"/>
      <c r="D12" s="190"/>
      <c r="E12" s="239"/>
      <c r="F12" s="192"/>
      <c r="G12" s="234"/>
      <c r="H12" s="190"/>
      <c r="I12" s="234"/>
      <c r="J12" s="201" t="s">
        <v>122</v>
      </c>
      <c r="K12" s="239">
        <v>0.25</v>
      </c>
      <c r="L12" s="190"/>
      <c r="M12" s="234"/>
      <c r="N12" s="233">
        <f>M12+K12+I12+G12+E12+C12</f>
        <v>0.25</v>
      </c>
    </row>
    <row r="13" spans="1:14" ht="24.75" x14ac:dyDescent="0.25">
      <c r="A13" s="33"/>
      <c r="B13" s="221"/>
      <c r="C13" s="235"/>
      <c r="D13" s="46" t="s">
        <v>32</v>
      </c>
      <c r="E13" s="240"/>
      <c r="F13" s="221"/>
      <c r="G13" s="244"/>
      <c r="H13" s="221"/>
      <c r="I13" s="244"/>
      <c r="J13" s="221" t="s">
        <v>32</v>
      </c>
      <c r="K13" s="240"/>
      <c r="L13" s="221"/>
      <c r="M13" s="235"/>
      <c r="N13" s="244"/>
    </row>
    <row r="14" spans="1:14" x14ac:dyDescent="0.25">
      <c r="A14" s="21">
        <v>6.09</v>
      </c>
      <c r="B14" s="222"/>
      <c r="C14" s="169"/>
      <c r="D14" s="222" t="s">
        <v>26</v>
      </c>
      <c r="E14" s="241">
        <v>0.41</v>
      </c>
      <c r="F14" s="222"/>
      <c r="G14" s="148"/>
      <c r="H14" s="222"/>
      <c r="I14" s="148"/>
      <c r="J14" s="222" t="s">
        <v>23</v>
      </c>
      <c r="K14" s="241">
        <v>1</v>
      </c>
      <c r="L14" s="222"/>
      <c r="M14" s="169"/>
      <c r="N14" s="148">
        <f>C14+E14+G14+I14+K14+M14</f>
        <v>1.41</v>
      </c>
    </row>
    <row r="15" spans="1:14" ht="23.25" x14ac:dyDescent="0.25">
      <c r="A15" s="65"/>
      <c r="B15" s="66" t="s">
        <v>40</v>
      </c>
      <c r="C15" s="149"/>
      <c r="D15" s="66" t="s">
        <v>40</v>
      </c>
      <c r="E15" s="149"/>
      <c r="F15" s="66" t="s">
        <v>40</v>
      </c>
      <c r="G15" s="149"/>
      <c r="H15" s="66" t="s">
        <v>40</v>
      </c>
      <c r="I15" s="149"/>
      <c r="J15" s="67" t="s">
        <v>40</v>
      </c>
      <c r="K15" s="149"/>
      <c r="L15" s="66" t="s">
        <v>40</v>
      </c>
      <c r="M15" s="149"/>
      <c r="N15" s="149"/>
    </row>
    <row r="16" spans="1:14" ht="49.5" x14ac:dyDescent="0.25">
      <c r="A16" s="22">
        <v>21</v>
      </c>
      <c r="B16" s="141" t="s">
        <v>42</v>
      </c>
      <c r="C16" s="224">
        <v>0.34</v>
      </c>
      <c r="D16" s="141" t="s">
        <v>42</v>
      </c>
      <c r="E16" s="223">
        <v>0.34</v>
      </c>
      <c r="F16" s="141" t="s">
        <v>43</v>
      </c>
      <c r="G16" s="245">
        <v>2.5</v>
      </c>
      <c r="H16" s="141" t="s">
        <v>41</v>
      </c>
      <c r="I16" s="223">
        <v>1</v>
      </c>
      <c r="J16" s="141" t="s">
        <v>42</v>
      </c>
      <c r="K16" s="246">
        <v>0.34</v>
      </c>
      <c r="L16" s="141" t="s">
        <v>42</v>
      </c>
      <c r="M16" s="249">
        <v>0.33</v>
      </c>
      <c r="N16" s="251">
        <f>C16+E16+G16+I16+K16+M16</f>
        <v>4.8499999999999996</v>
      </c>
    </row>
    <row r="17" spans="1:14" ht="22.5" x14ac:dyDescent="0.25">
      <c r="A17" s="82">
        <v>1.43</v>
      </c>
      <c r="B17" s="79"/>
      <c r="C17" s="146"/>
      <c r="D17" s="79"/>
      <c r="E17" s="242"/>
      <c r="F17" s="45"/>
      <c r="G17" s="146"/>
      <c r="H17" s="79"/>
      <c r="I17" s="242"/>
      <c r="J17" s="79" t="s">
        <v>68</v>
      </c>
      <c r="K17" s="227">
        <v>0.33</v>
      </c>
      <c r="L17" s="79"/>
      <c r="M17" s="250"/>
      <c r="N17" s="252">
        <f>C17+E17+G17+I17+K17+M17</f>
        <v>0.33</v>
      </c>
    </row>
    <row r="18" spans="1:14" ht="22.5" x14ac:dyDescent="0.25">
      <c r="A18" s="65"/>
      <c r="B18" s="79" t="s">
        <v>52</v>
      </c>
      <c r="C18" s="146"/>
      <c r="D18" s="79"/>
      <c r="E18" s="146"/>
      <c r="F18" s="45"/>
      <c r="G18" s="146"/>
      <c r="H18" s="79"/>
      <c r="I18" s="146"/>
      <c r="J18" s="79"/>
      <c r="K18" s="146"/>
      <c r="L18" s="79"/>
      <c r="M18" s="146"/>
      <c r="N18" s="149"/>
    </row>
    <row r="19" spans="1:14" x14ac:dyDescent="0.25">
      <c r="A19" s="22">
        <v>17.32</v>
      </c>
      <c r="B19" s="68" t="s">
        <v>67</v>
      </c>
      <c r="C19" s="229">
        <v>4</v>
      </c>
      <c r="D19" s="68"/>
      <c r="E19" s="229"/>
      <c r="F19" s="68"/>
      <c r="G19" s="229"/>
      <c r="H19" s="68"/>
      <c r="I19" s="229"/>
      <c r="J19" s="68"/>
      <c r="K19" s="229"/>
      <c r="L19" s="68"/>
      <c r="M19" s="229"/>
      <c r="N19" s="148">
        <f>C19+E19+G19+I19+K19+M19</f>
        <v>4</v>
      </c>
    </row>
    <row r="20" spans="1:14" ht="132" x14ac:dyDescent="0.25">
      <c r="A20" s="33"/>
      <c r="B20" s="142" t="s">
        <v>120</v>
      </c>
      <c r="C20" s="236"/>
      <c r="D20" s="142" t="s">
        <v>56</v>
      </c>
      <c r="E20" s="236"/>
      <c r="F20" s="142" t="s">
        <v>57</v>
      </c>
      <c r="G20" s="236"/>
      <c r="H20" s="142" t="s">
        <v>58</v>
      </c>
      <c r="I20" s="236"/>
      <c r="J20" s="142" t="s">
        <v>59</v>
      </c>
      <c r="K20" s="247"/>
      <c r="L20" s="46"/>
      <c r="M20" s="247"/>
      <c r="N20" s="247"/>
    </row>
    <row r="21" spans="1:14" x14ac:dyDescent="0.25">
      <c r="A21" s="21">
        <v>28.79</v>
      </c>
      <c r="B21" s="87" t="s">
        <v>60</v>
      </c>
      <c r="C21" s="237">
        <v>0.93</v>
      </c>
      <c r="D21" s="89" t="s">
        <v>61</v>
      </c>
      <c r="E21" s="169">
        <v>3.1</v>
      </c>
      <c r="F21" s="89" t="s">
        <v>62</v>
      </c>
      <c r="G21" s="237">
        <v>0.7</v>
      </c>
      <c r="H21" s="15" t="s">
        <v>62</v>
      </c>
      <c r="I21" s="148">
        <v>1.1599999999999999</v>
      </c>
      <c r="J21" s="89" t="s">
        <v>60</v>
      </c>
      <c r="K21" s="148">
        <v>0.76</v>
      </c>
      <c r="L21" s="222"/>
      <c r="M21" s="148"/>
      <c r="N21" s="253">
        <f>C21+E21+G21+I21+K21+M21</f>
        <v>6.65</v>
      </c>
    </row>
    <row r="22" spans="1:14" x14ac:dyDescent="0.25">
      <c r="A22" s="65"/>
      <c r="B22" s="81" t="s">
        <v>63</v>
      </c>
      <c r="C22" s="149"/>
      <c r="D22" s="67"/>
      <c r="E22" s="243"/>
      <c r="F22" s="67" t="s">
        <v>63</v>
      </c>
      <c r="G22" s="243"/>
      <c r="H22" s="81"/>
      <c r="I22" s="149"/>
      <c r="J22" s="67" t="s">
        <v>63</v>
      </c>
      <c r="K22" s="248"/>
      <c r="L22" s="67"/>
      <c r="M22" s="149"/>
      <c r="N22" s="149"/>
    </row>
    <row r="23" spans="1:14" x14ac:dyDescent="0.25">
      <c r="A23" s="82">
        <v>13.25</v>
      </c>
      <c r="B23" s="81" t="s">
        <v>46</v>
      </c>
      <c r="C23" s="225">
        <v>0.75</v>
      </c>
      <c r="D23" s="92"/>
      <c r="E23" s="230"/>
      <c r="F23" s="81" t="s">
        <v>46</v>
      </c>
      <c r="G23" s="230">
        <v>0.75</v>
      </c>
      <c r="H23" s="80"/>
      <c r="I23" s="225"/>
      <c r="J23" s="82" t="s">
        <v>23</v>
      </c>
      <c r="K23" s="225">
        <v>1.56</v>
      </c>
      <c r="L23" s="94"/>
      <c r="M23" s="225"/>
      <c r="N23" s="253">
        <f>C23+E23+G23+I23+K23+M23</f>
        <v>3.06</v>
      </c>
    </row>
    <row r="24" spans="1:14" ht="23.25" x14ac:dyDescent="0.25">
      <c r="A24" s="65"/>
      <c r="B24" s="67"/>
      <c r="C24" s="149"/>
      <c r="D24" s="67" t="s">
        <v>70</v>
      </c>
      <c r="E24" s="243"/>
      <c r="F24" s="67"/>
      <c r="G24" s="243"/>
      <c r="H24" s="67"/>
      <c r="I24" s="149"/>
      <c r="J24" s="67" t="s">
        <v>70</v>
      </c>
      <c r="K24" s="248"/>
      <c r="L24" s="67"/>
      <c r="M24" s="149"/>
      <c r="N24" s="149"/>
    </row>
    <row r="25" spans="1:14" ht="23.25" x14ac:dyDescent="0.25">
      <c r="A25" s="22">
        <v>8.08</v>
      </c>
      <c r="B25" s="122"/>
      <c r="C25" s="150"/>
      <c r="D25" s="122" t="s">
        <v>60</v>
      </c>
      <c r="E25" s="150">
        <v>0.6</v>
      </c>
      <c r="F25" s="122"/>
      <c r="G25" s="231"/>
      <c r="H25" s="122"/>
      <c r="I25" s="150"/>
      <c r="J25" s="122" t="s">
        <v>71</v>
      </c>
      <c r="K25" s="150">
        <v>1.26</v>
      </c>
      <c r="L25" s="126"/>
      <c r="M25" s="150"/>
      <c r="N25" s="148">
        <f>C25+E25+G25+I25+K25+M25</f>
        <v>1.8599999999999999</v>
      </c>
    </row>
    <row r="26" spans="1:14" x14ac:dyDescent="0.25">
      <c r="A26" s="149"/>
      <c r="B26" s="129"/>
      <c r="C26" s="146"/>
      <c r="D26" s="45" t="s">
        <v>81</v>
      </c>
      <c r="E26" s="146"/>
      <c r="F26" s="45"/>
      <c r="G26" s="146"/>
      <c r="H26" s="45"/>
      <c r="I26" s="146"/>
      <c r="J26" s="45"/>
      <c r="K26" s="146"/>
      <c r="L26" s="45" t="s">
        <v>81</v>
      </c>
      <c r="M26" s="146"/>
      <c r="N26" s="149"/>
    </row>
    <row r="27" spans="1:14" ht="41.25" x14ac:dyDescent="0.25">
      <c r="A27" s="150">
        <v>8.66</v>
      </c>
      <c r="B27" s="135"/>
      <c r="C27" s="223"/>
      <c r="D27" s="135" t="s">
        <v>82</v>
      </c>
      <c r="E27" s="147">
        <v>1.33</v>
      </c>
      <c r="F27" s="135"/>
      <c r="G27" s="224"/>
      <c r="H27" s="135"/>
      <c r="I27" s="147"/>
      <c r="J27" s="135"/>
      <c r="K27" s="223"/>
      <c r="L27" s="135" t="s">
        <v>83</v>
      </c>
      <c r="M27" s="223">
        <v>0.67</v>
      </c>
      <c r="N27" s="150">
        <f>M27+K27+I27+G27+E27+C27</f>
        <v>2</v>
      </c>
    </row>
    <row r="28" spans="1:14" x14ac:dyDescent="0.25">
      <c r="A28" s="225"/>
      <c r="B28" s="130"/>
      <c r="C28" s="226"/>
      <c r="D28" s="137" t="s">
        <v>89</v>
      </c>
      <c r="E28" s="227"/>
      <c r="F28" s="137"/>
      <c r="G28" s="228"/>
      <c r="H28" s="137"/>
      <c r="I28" s="227"/>
      <c r="J28" s="137"/>
      <c r="K28" s="227"/>
      <c r="L28" s="137"/>
      <c r="M28" s="227"/>
      <c r="N28" s="225"/>
    </row>
    <row r="29" spans="1:14" x14ac:dyDescent="0.25">
      <c r="A29" s="225">
        <v>2</v>
      </c>
      <c r="B29" s="130"/>
      <c r="C29" s="226"/>
      <c r="D29" s="137" t="s">
        <v>84</v>
      </c>
      <c r="E29" s="147">
        <v>0.46</v>
      </c>
      <c r="F29" s="137"/>
      <c r="G29" s="228"/>
      <c r="H29" s="137"/>
      <c r="I29" s="147"/>
      <c r="J29" s="137"/>
      <c r="K29" s="147"/>
      <c r="L29" s="137"/>
      <c r="M29" s="147"/>
      <c r="N29" s="150">
        <f>M29+K29+I29+G29+E29+C29</f>
        <v>0.46</v>
      </c>
    </row>
    <row r="30" spans="1:14" ht="22.5" x14ac:dyDescent="0.25">
      <c r="A30" s="149"/>
      <c r="B30" s="45"/>
      <c r="C30" s="146"/>
      <c r="D30" s="45"/>
      <c r="E30" s="146"/>
      <c r="F30" s="45"/>
      <c r="G30" s="146"/>
      <c r="H30" s="45"/>
      <c r="I30" s="146"/>
      <c r="J30" s="45"/>
      <c r="K30" s="146"/>
      <c r="L30" s="45" t="s">
        <v>85</v>
      </c>
      <c r="M30" s="146"/>
      <c r="N30" s="149"/>
    </row>
    <row r="31" spans="1:14" ht="74.25" x14ac:dyDescent="0.25">
      <c r="A31" s="150">
        <v>1.08</v>
      </c>
      <c r="B31" s="68"/>
      <c r="C31" s="229"/>
      <c r="D31" s="141"/>
      <c r="E31" s="147"/>
      <c r="F31" s="68"/>
      <c r="G31" s="229"/>
      <c r="H31" s="141"/>
      <c r="I31" s="147"/>
      <c r="J31" s="141"/>
      <c r="K31" s="147"/>
      <c r="L31" s="141" t="s">
        <v>86</v>
      </c>
      <c r="M31" s="147">
        <v>0.25</v>
      </c>
      <c r="N31" s="150">
        <f>M31+K31+I31+G31+E31+C31</f>
        <v>0.25</v>
      </c>
    </row>
    <row r="32" spans="1:14" ht="23.25" x14ac:dyDescent="0.25">
      <c r="A32" s="225"/>
      <c r="B32" s="66" t="s">
        <v>36</v>
      </c>
      <c r="C32" s="230"/>
      <c r="D32" s="66"/>
      <c r="E32" s="230"/>
      <c r="F32" s="66"/>
      <c r="G32" s="225"/>
      <c r="H32" s="66" t="s">
        <v>36</v>
      </c>
      <c r="I32" s="225"/>
      <c r="J32" s="66"/>
      <c r="K32" s="230"/>
      <c r="L32" s="66" t="s">
        <v>36</v>
      </c>
      <c r="M32" s="230"/>
      <c r="N32" s="225"/>
    </row>
    <row r="33" spans="1:14" x14ac:dyDescent="0.25">
      <c r="A33" s="150">
        <v>10.220000000000001</v>
      </c>
      <c r="B33" s="256" t="s">
        <v>23</v>
      </c>
      <c r="C33" s="231">
        <v>1.36</v>
      </c>
      <c r="D33" s="257"/>
      <c r="E33" s="231"/>
      <c r="F33" s="256"/>
      <c r="G33" s="150"/>
      <c r="H33" s="256" t="s">
        <v>46</v>
      </c>
      <c r="I33" s="150">
        <v>0.5</v>
      </c>
      <c r="J33" s="256"/>
      <c r="K33" s="231"/>
      <c r="L33" s="256" t="s">
        <v>46</v>
      </c>
      <c r="M33" s="231">
        <v>0.5</v>
      </c>
      <c r="N33" s="150">
        <v>2.36</v>
      </c>
    </row>
    <row r="34" spans="1:14" ht="23.25" x14ac:dyDescent="0.25">
      <c r="A34" s="225"/>
      <c r="B34" s="66" t="s">
        <v>139</v>
      </c>
      <c r="C34" s="230"/>
      <c r="D34" s="66"/>
      <c r="E34" s="230"/>
      <c r="F34" s="66"/>
      <c r="G34" s="225"/>
      <c r="H34" s="66" t="s">
        <v>139</v>
      </c>
      <c r="I34" s="225"/>
      <c r="J34" s="66"/>
      <c r="K34" s="230"/>
      <c r="L34" s="66" t="s">
        <v>139</v>
      </c>
      <c r="M34" s="230"/>
      <c r="N34" s="225"/>
    </row>
    <row r="35" spans="1:14" x14ac:dyDescent="0.25">
      <c r="A35" s="150">
        <v>10.220000000000001</v>
      </c>
      <c r="B35" s="70" t="s">
        <v>46</v>
      </c>
      <c r="C35" s="231">
        <v>0.5</v>
      </c>
      <c r="D35" s="122"/>
      <c r="E35" s="231"/>
      <c r="F35" s="70"/>
      <c r="G35" s="150"/>
      <c r="H35" s="70" t="s">
        <v>23</v>
      </c>
      <c r="I35" s="150">
        <v>1.36</v>
      </c>
      <c r="J35" s="70"/>
      <c r="K35" s="231"/>
      <c r="L35" s="70" t="s">
        <v>46</v>
      </c>
      <c r="M35" s="231">
        <v>0.5</v>
      </c>
      <c r="N35" s="150">
        <f>C35+E35+G35+I35+K35+M35</f>
        <v>2.3600000000000003</v>
      </c>
    </row>
    <row r="36" spans="1:14" x14ac:dyDescent="0.25">
      <c r="A36" s="56">
        <f>SUM(A3:A35)</f>
        <v>154.89000000000001</v>
      </c>
      <c r="B36" s="21" t="s">
        <v>6</v>
      </c>
      <c r="C36" s="238">
        <f>SUM(C3:C35)</f>
        <v>8.629999999999999</v>
      </c>
      <c r="D36" s="195"/>
      <c r="E36" s="238">
        <f>SUM(E3:E35)</f>
        <v>6.24</v>
      </c>
      <c r="F36" s="50"/>
      <c r="G36" s="238">
        <f>SUM(G3:G35)</f>
        <v>7.15</v>
      </c>
      <c r="H36" s="194"/>
      <c r="I36" s="238">
        <f>SUM(I3:I35)</f>
        <v>4.0200000000000005</v>
      </c>
      <c r="J36" s="194"/>
      <c r="K36" s="238">
        <f>SUM(K3:K35)</f>
        <v>7.48</v>
      </c>
      <c r="L36" s="195"/>
      <c r="M36" s="238">
        <f>SUM(M3:M35)</f>
        <v>2.25</v>
      </c>
      <c r="N36" s="238">
        <f>SUM(N3:N35)</f>
        <v>35.770000000000003</v>
      </c>
    </row>
    <row r="37" spans="1:14" x14ac:dyDescent="0.25">
      <c r="A37" s="1"/>
      <c r="D37" s="1" t="s">
        <v>13</v>
      </c>
      <c r="G37" s="29">
        <v>44879</v>
      </c>
      <c r="I37" s="1" t="s">
        <v>9</v>
      </c>
      <c r="J37" s="26"/>
      <c r="K37" s="1"/>
      <c r="L37" s="1"/>
      <c r="M37" s="1"/>
      <c r="N37" s="1"/>
    </row>
    <row r="38" spans="1:14" x14ac:dyDescent="0.25">
      <c r="A38" s="1"/>
      <c r="D38" s="1" t="s">
        <v>10</v>
      </c>
      <c r="E38" s="1" t="s">
        <v>27</v>
      </c>
      <c r="F38" s="30"/>
      <c r="G38" s="1"/>
      <c r="I38" s="28"/>
      <c r="J38" s="27">
        <f>N36*4.33</f>
        <v>154.88410000000002</v>
      </c>
      <c r="L38" s="27"/>
      <c r="M38" s="27"/>
      <c r="N38" s="1"/>
    </row>
    <row r="43" spans="1:14" x14ac:dyDescent="0.25">
      <c r="G43" t="s">
        <v>138</v>
      </c>
    </row>
    <row r="45" spans="1:14" x14ac:dyDescent="0.25">
      <c r="G45" t="s">
        <v>140</v>
      </c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F21" sqref="F21"/>
    </sheetView>
  </sheetViews>
  <sheetFormatPr baseColWidth="10" defaultRowHeight="15" x14ac:dyDescent="0.25"/>
  <cols>
    <col min="1" max="1" width="6.140625" customWidth="1"/>
    <col min="2" max="2" width="18.140625" customWidth="1"/>
    <col min="3" max="3" width="5.28515625" customWidth="1"/>
    <col min="4" max="4" width="17.140625" customWidth="1"/>
    <col min="5" max="5" width="5.140625" customWidth="1"/>
    <col min="6" max="6" width="16.85546875" customWidth="1"/>
    <col min="7" max="7" width="5.140625" customWidth="1"/>
    <col min="8" max="8" width="16.42578125" customWidth="1"/>
    <col min="9" max="9" width="5" customWidth="1"/>
    <col min="10" max="10" width="16.7109375" customWidth="1"/>
    <col min="11" max="11" width="5" customWidth="1"/>
    <col min="12" max="12" width="16.28515625" customWidth="1"/>
    <col min="13" max="13" width="5" customWidth="1"/>
    <col min="14" max="14" width="6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x14ac:dyDescent="0.25">
      <c r="A5" s="21">
        <v>6.09</v>
      </c>
      <c r="B5" s="64"/>
      <c r="C5" s="24"/>
      <c r="D5" s="64" t="s">
        <v>26</v>
      </c>
      <c r="E5" s="57">
        <v>0.41</v>
      </c>
      <c r="F5" s="64"/>
      <c r="G5" s="40"/>
      <c r="H5" s="64"/>
      <c r="I5" s="15"/>
      <c r="J5" s="64" t="s">
        <v>23</v>
      </c>
      <c r="K5" s="57">
        <v>1</v>
      </c>
      <c r="L5" s="64"/>
      <c r="M5" s="64"/>
      <c r="N5" s="15">
        <f t="shared" ref="N5" si="0">C5+E5+G5+I5+K5+M5</f>
        <v>1.41</v>
      </c>
    </row>
    <row r="6" spans="1:14" x14ac:dyDescent="0.25">
      <c r="A6" s="65"/>
      <c r="B6" s="66" t="s">
        <v>40</v>
      </c>
      <c r="C6" s="9"/>
      <c r="D6" s="66" t="s">
        <v>40</v>
      </c>
      <c r="E6" s="9"/>
      <c r="F6" s="66" t="s">
        <v>40</v>
      </c>
      <c r="G6" s="9"/>
      <c r="H6" s="66" t="s">
        <v>40</v>
      </c>
      <c r="I6" s="9"/>
      <c r="J6" s="67" t="s">
        <v>40</v>
      </c>
      <c r="K6" s="9"/>
      <c r="L6" s="66" t="s">
        <v>40</v>
      </c>
      <c r="M6" s="9"/>
      <c r="N6" s="9"/>
    </row>
    <row r="7" spans="1:14" ht="45" x14ac:dyDescent="0.25">
      <c r="A7" s="22">
        <v>21</v>
      </c>
      <c r="B7" s="68" t="s">
        <v>41</v>
      </c>
      <c r="C7" s="68">
        <v>1</v>
      </c>
      <c r="D7" s="68" t="s">
        <v>42</v>
      </c>
      <c r="E7" s="69">
        <v>0.34</v>
      </c>
      <c r="F7" s="68" t="s">
        <v>43</v>
      </c>
      <c r="G7" s="68">
        <v>2.5</v>
      </c>
      <c r="H7" s="68" t="s">
        <v>42</v>
      </c>
      <c r="I7" s="69">
        <v>0.34</v>
      </c>
      <c r="J7" s="68" t="s">
        <v>42</v>
      </c>
      <c r="K7" s="69">
        <v>0.34</v>
      </c>
      <c r="L7" s="68" t="s">
        <v>42</v>
      </c>
      <c r="M7" s="70">
        <v>0.33</v>
      </c>
      <c r="N7" s="15">
        <f>C7+E7+G7+I7+K7+M7</f>
        <v>4.8499999999999996</v>
      </c>
    </row>
    <row r="8" spans="1:14" x14ac:dyDescent="0.25">
      <c r="A8" s="43"/>
      <c r="B8" s="261"/>
      <c r="C8" s="37"/>
      <c r="D8" s="36"/>
      <c r="E8" s="53"/>
      <c r="F8" s="261"/>
      <c r="G8" s="35"/>
      <c r="H8" s="36"/>
      <c r="I8" s="20"/>
      <c r="J8" s="261"/>
      <c r="K8" s="53"/>
      <c r="L8" s="36"/>
      <c r="M8" s="36"/>
      <c r="N8" s="20"/>
    </row>
    <row r="9" spans="1:14" x14ac:dyDescent="0.25">
      <c r="A9" s="21">
        <v>11.91</v>
      </c>
      <c r="B9" s="262"/>
      <c r="C9" s="37"/>
      <c r="D9" s="36" t="s">
        <v>34</v>
      </c>
      <c r="E9" s="53">
        <v>1.38</v>
      </c>
      <c r="F9" s="262"/>
      <c r="G9" s="35"/>
      <c r="H9" s="36" t="s">
        <v>34</v>
      </c>
      <c r="I9" s="20">
        <v>1.38</v>
      </c>
      <c r="J9" s="262"/>
      <c r="K9" s="53"/>
      <c r="L9" s="36"/>
      <c r="M9" s="36"/>
      <c r="N9" s="15">
        <v>2.75</v>
      </c>
    </row>
    <row r="10" spans="1:14" x14ac:dyDescent="0.25">
      <c r="A10" s="54"/>
      <c r="B10" s="10"/>
      <c r="C10" s="39"/>
      <c r="D10" s="10"/>
      <c r="E10" s="55"/>
      <c r="F10" s="63"/>
      <c r="G10" s="39"/>
      <c r="H10" s="10"/>
      <c r="I10" s="10"/>
      <c r="J10" s="10"/>
      <c r="K10" s="10"/>
      <c r="L10" s="10"/>
      <c r="M10" s="10"/>
      <c r="N10" s="10"/>
    </row>
    <row r="11" spans="1:14" x14ac:dyDescent="0.25">
      <c r="A11" s="56">
        <f>SUM(A4:A10)</f>
        <v>39</v>
      </c>
      <c r="B11" s="21" t="s">
        <v>6</v>
      </c>
      <c r="C11" s="40">
        <f>SUM(C4:C10)</f>
        <v>1</v>
      </c>
      <c r="D11" s="23"/>
      <c r="E11" s="23">
        <f>SUM(E4:E10)</f>
        <v>2.13</v>
      </c>
      <c r="F11" s="24"/>
      <c r="G11" s="40">
        <f>SUM(G4:G10)</f>
        <v>2.5</v>
      </c>
      <c r="H11" s="21"/>
      <c r="I11" s="21">
        <f>SUM(I4:I10)</f>
        <v>1.72</v>
      </c>
      <c r="J11" s="21"/>
      <c r="K11" s="23">
        <f>SUM(K4:K10)</f>
        <v>1.34</v>
      </c>
      <c r="L11" s="23"/>
      <c r="M11" s="23">
        <f>SUM(M4:M10)</f>
        <v>0.33</v>
      </c>
      <c r="N11" s="41">
        <f>SUM(N4:N10)</f>
        <v>9.01</v>
      </c>
    </row>
    <row r="12" spans="1:14" x14ac:dyDescent="0.25">
      <c r="A12" s="1"/>
      <c r="B12" s="1"/>
      <c r="C12" s="1"/>
      <c r="D12" s="1"/>
      <c r="E12" s="1"/>
      <c r="F12" s="3"/>
      <c r="G12" s="1"/>
      <c r="H12" s="1"/>
      <c r="I12" s="1"/>
      <c r="J12" s="26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3"/>
      <c r="G13" s="1"/>
      <c r="H13" s="1" t="s">
        <v>9</v>
      </c>
      <c r="I13" s="1"/>
      <c r="J13" s="26"/>
      <c r="K13" s="27">
        <f>N11*4.33</f>
        <v>39.013300000000001</v>
      </c>
      <c r="L13" s="27"/>
      <c r="M13" s="27"/>
      <c r="N13" s="1"/>
    </row>
    <row r="14" spans="1:14" x14ac:dyDescent="0.25">
      <c r="A14" s="1"/>
      <c r="B14" s="1"/>
      <c r="C14" s="1"/>
      <c r="D14" s="1"/>
      <c r="E14" s="1"/>
      <c r="F14" s="3"/>
      <c r="G14" s="1"/>
      <c r="H14" s="1"/>
      <c r="I14" s="28">
        <f>N11</f>
        <v>9.01</v>
      </c>
      <c r="J14" s="1"/>
      <c r="K14" s="1"/>
      <c r="L14" s="1"/>
      <c r="M14" s="1"/>
      <c r="N14" s="1"/>
    </row>
    <row r="15" spans="1:14" x14ac:dyDescent="0.25">
      <c r="A15" s="1"/>
      <c r="B15" s="1" t="s">
        <v>13</v>
      </c>
      <c r="C15" s="1"/>
      <c r="D15" s="1"/>
      <c r="E15" s="29"/>
      <c r="F15" s="30" t="s">
        <v>44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10</v>
      </c>
      <c r="C16" s="1"/>
      <c r="D16" s="1" t="s">
        <v>27</v>
      </c>
      <c r="E16" s="1"/>
      <c r="F16" s="3" t="s">
        <v>30</v>
      </c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G17" s="1"/>
      <c r="H17" s="1"/>
      <c r="I17" s="1"/>
      <c r="J17" s="260"/>
      <c r="K17" s="260"/>
      <c r="L17" s="260"/>
      <c r="M17" s="260"/>
      <c r="N17" s="260"/>
    </row>
    <row r="18" spans="1:14" x14ac:dyDescent="0.25">
      <c r="A18" s="1"/>
      <c r="B18" s="1" t="s">
        <v>11</v>
      </c>
      <c r="C18" s="1"/>
      <c r="D18" s="1"/>
      <c r="E18" s="1"/>
      <c r="F18" s="3"/>
      <c r="G18" s="1"/>
      <c r="H18" s="1"/>
      <c r="I18" s="1"/>
      <c r="J18" s="1"/>
      <c r="K18" s="1"/>
      <c r="L18" s="1"/>
      <c r="M18" s="1"/>
      <c r="N18" s="1"/>
    </row>
  </sheetData>
  <mergeCells count="4">
    <mergeCell ref="B8:B9"/>
    <mergeCell ref="F8:F9"/>
    <mergeCell ref="J8:J9"/>
    <mergeCell ref="J17:N17"/>
  </mergeCells>
  <pageMargins left="0" right="0" top="0" bottom="0" header="0" footer="0.31496062992125984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O15" sqref="O15"/>
    </sheetView>
  </sheetViews>
  <sheetFormatPr baseColWidth="10" defaultRowHeight="15" x14ac:dyDescent="0.25"/>
  <cols>
    <col min="2" max="2" width="20.140625" customWidth="1"/>
    <col min="3" max="3" width="6.140625" customWidth="1"/>
    <col min="4" max="4" width="15.7109375" customWidth="1"/>
    <col min="5" max="5" width="6.28515625" customWidth="1"/>
    <col min="6" max="6" width="18.140625" customWidth="1"/>
    <col min="7" max="7" width="5.5703125" customWidth="1"/>
    <col min="9" max="9" width="5.140625" customWidth="1"/>
    <col min="10" max="10" width="20" customWidth="1"/>
    <col min="11" max="11" width="6.42578125" customWidth="1"/>
    <col min="12" max="12" width="5.42578125" customWidth="1"/>
    <col min="13" max="13" width="6.28515625" customWidth="1"/>
    <col min="14" max="14" width="5.425781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39.75" customHeight="1" x14ac:dyDescent="0.25">
      <c r="A4" s="33">
        <v>6</v>
      </c>
      <c r="B4" s="59"/>
      <c r="C4" s="62"/>
      <c r="D4" s="59" t="s">
        <v>38</v>
      </c>
      <c r="E4" s="62"/>
      <c r="F4" s="59"/>
      <c r="G4" s="62"/>
      <c r="H4" s="59"/>
      <c r="I4" s="10"/>
      <c r="J4" s="10"/>
      <c r="K4" s="60"/>
      <c r="L4" s="59"/>
      <c r="M4" s="60"/>
      <c r="N4" s="10">
        <f>C4+E4+G4+I4+K4+M4</f>
        <v>0</v>
      </c>
    </row>
    <row r="5" spans="1:14" x14ac:dyDescent="0.25">
      <c r="A5" s="21"/>
      <c r="B5" s="61"/>
      <c r="C5" s="24"/>
      <c r="D5" s="61"/>
      <c r="E5" s="24">
        <v>1.38</v>
      </c>
      <c r="F5" s="61"/>
      <c r="G5" s="24"/>
      <c r="H5" s="61"/>
      <c r="I5" s="15"/>
      <c r="J5" s="61"/>
      <c r="K5" s="61"/>
      <c r="L5" s="61"/>
      <c r="M5" s="61"/>
      <c r="N5" s="15">
        <f>C5+E5+G5+I5+K5+M5</f>
        <v>1.38</v>
      </c>
    </row>
    <row r="6" spans="1:14" x14ac:dyDescent="0.25">
      <c r="A6" s="33"/>
      <c r="B6" s="59" t="s">
        <v>36</v>
      </c>
      <c r="C6" s="62"/>
      <c r="D6" s="59"/>
      <c r="E6" s="60"/>
      <c r="F6" s="59" t="s">
        <v>36</v>
      </c>
      <c r="G6" s="39"/>
      <c r="H6" s="59"/>
      <c r="I6" s="10"/>
      <c r="J6" s="59" t="s">
        <v>36</v>
      </c>
      <c r="K6" s="60"/>
      <c r="L6" s="59"/>
      <c r="M6" s="60"/>
      <c r="N6" s="10">
        <f t="shared" ref="N6:N7" si="0">C6+E6+G6+I6+K6+M6</f>
        <v>0</v>
      </c>
    </row>
    <row r="7" spans="1:14" ht="75.75" customHeight="1" x14ac:dyDescent="0.25">
      <c r="A7" s="21">
        <v>27.46</v>
      </c>
      <c r="B7" s="61" t="s">
        <v>37</v>
      </c>
      <c r="C7" s="24">
        <v>1.08</v>
      </c>
      <c r="D7" s="61"/>
      <c r="E7" s="61"/>
      <c r="F7" s="61" t="s">
        <v>39</v>
      </c>
      <c r="G7" s="40">
        <v>4.0999999999999996</v>
      </c>
      <c r="H7" s="61"/>
      <c r="I7" s="15"/>
      <c r="J7" s="61" t="s">
        <v>37</v>
      </c>
      <c r="K7" s="61">
        <v>1.1599999999999999</v>
      </c>
      <c r="L7" s="61"/>
      <c r="M7" s="61"/>
      <c r="N7" s="15">
        <f t="shared" si="0"/>
        <v>6.34</v>
      </c>
    </row>
    <row r="8" spans="1:14" x14ac:dyDescent="0.25">
      <c r="A8" s="38"/>
      <c r="B8" s="10"/>
      <c r="C8" s="39"/>
      <c r="D8" s="10"/>
      <c r="F8" s="60"/>
      <c r="G8" s="39"/>
      <c r="H8" s="10"/>
      <c r="I8" s="10"/>
      <c r="J8" s="10"/>
      <c r="K8" s="10"/>
      <c r="L8" s="20"/>
      <c r="M8" s="20"/>
      <c r="N8" s="10">
        <f>C8+E7+G8+I8+K8+M8</f>
        <v>0</v>
      </c>
    </row>
    <row r="9" spans="1:14" x14ac:dyDescent="0.25">
      <c r="A9" s="38">
        <f>SUM(A4:A8)</f>
        <v>33.46</v>
      </c>
      <c r="B9" s="21" t="s">
        <v>6</v>
      </c>
      <c r="C9" s="40">
        <f>SUM(C4:C8)</f>
        <v>1.08</v>
      </c>
      <c r="D9" s="23"/>
      <c r="E9" s="23">
        <f>SUM(E4:E8)</f>
        <v>1.38</v>
      </c>
      <c r="F9" s="24"/>
      <c r="G9" s="40">
        <f>SUM(G4:G8)</f>
        <v>4.0999999999999996</v>
      </c>
      <c r="H9" s="21"/>
      <c r="I9" s="21">
        <f>SUM(I4:I8)</f>
        <v>0</v>
      </c>
      <c r="J9" s="21"/>
      <c r="K9" s="23">
        <f>SUM(K4:K8)</f>
        <v>1.1599999999999999</v>
      </c>
      <c r="L9" s="23"/>
      <c r="M9" s="23">
        <f>SUM(M4:M8)</f>
        <v>0</v>
      </c>
      <c r="N9" s="41">
        <f>SUM(N4:N8)</f>
        <v>7.72</v>
      </c>
    </row>
    <row r="10" spans="1:14" x14ac:dyDescent="0.25">
      <c r="A10" s="1"/>
      <c r="B10" s="1"/>
      <c r="C10" s="1"/>
      <c r="D10" s="1"/>
      <c r="E10" s="1"/>
      <c r="F10" s="3"/>
      <c r="G10" s="1"/>
      <c r="H10" s="1"/>
      <c r="I10" s="1"/>
      <c r="J10" s="26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3"/>
      <c r="G11" s="1"/>
      <c r="H11" s="1" t="s">
        <v>9</v>
      </c>
      <c r="I11" s="1"/>
      <c r="J11" s="26"/>
      <c r="K11" s="27">
        <f>N9*4.33</f>
        <v>33.427599999999998</v>
      </c>
      <c r="L11" s="27"/>
      <c r="M11" s="27"/>
      <c r="N11" s="1"/>
    </row>
    <row r="12" spans="1:14" x14ac:dyDescent="0.25">
      <c r="A12" s="1"/>
      <c r="B12" s="1"/>
      <c r="C12" s="1"/>
      <c r="D12" s="1"/>
      <c r="E12" s="1"/>
      <c r="F12" s="3"/>
      <c r="G12" s="1"/>
      <c r="H12" s="1"/>
      <c r="I12" s="28">
        <f>N9</f>
        <v>7.72</v>
      </c>
      <c r="J12" s="1"/>
      <c r="K12" s="1"/>
      <c r="L12" s="1"/>
      <c r="M12" s="1"/>
      <c r="N12" s="1"/>
    </row>
    <row r="13" spans="1:14" x14ac:dyDescent="0.25">
      <c r="A13" s="1"/>
      <c r="B13" s="1" t="s">
        <v>13</v>
      </c>
      <c r="C13" s="1"/>
      <c r="D13" s="1"/>
      <c r="E13" s="29"/>
      <c r="F13" s="30">
        <v>43087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10</v>
      </c>
      <c r="C14" s="1"/>
      <c r="D14" s="1" t="s">
        <v>27</v>
      </c>
      <c r="E14" s="1"/>
      <c r="F14" s="3" t="s">
        <v>30</v>
      </c>
      <c r="G14" s="1"/>
      <c r="H14" s="1"/>
      <c r="I14" s="1"/>
      <c r="J14" s="1"/>
      <c r="K14" s="1"/>
      <c r="L14" s="1"/>
      <c r="M14" s="1"/>
      <c r="N14" s="1"/>
    </row>
    <row r="15" spans="1:14" ht="36.75" x14ac:dyDescent="0.25">
      <c r="A15" s="1"/>
      <c r="B15" s="1"/>
      <c r="C15" s="1"/>
      <c r="D15" s="1"/>
      <c r="E15" s="1"/>
      <c r="G15" s="1"/>
      <c r="H15" s="1"/>
      <c r="I15" s="1"/>
      <c r="J15" s="3" t="s">
        <v>31</v>
      </c>
      <c r="K15" s="1"/>
      <c r="L15" s="1"/>
      <c r="M15" s="1"/>
      <c r="N15" s="1"/>
    </row>
    <row r="16" spans="1:14" x14ac:dyDescent="0.25">
      <c r="A16" s="1"/>
      <c r="B16" s="1" t="s">
        <v>11</v>
      </c>
      <c r="C16" s="1"/>
      <c r="D16" s="1"/>
      <c r="E16" s="1"/>
      <c r="F16" s="3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E19" sqref="E19"/>
    </sheetView>
  </sheetViews>
  <sheetFormatPr baseColWidth="10" defaultRowHeight="15" x14ac:dyDescent="0.25"/>
  <cols>
    <col min="1" max="1" width="7.42578125" customWidth="1"/>
    <col min="2" max="2" width="18.140625" customWidth="1"/>
    <col min="3" max="3" width="5.28515625" customWidth="1"/>
    <col min="4" max="4" width="18.140625" customWidth="1"/>
    <col min="5" max="5" width="4.5703125" customWidth="1"/>
    <col min="6" max="6" width="16.28515625" customWidth="1"/>
    <col min="7" max="7" width="4.42578125" customWidth="1"/>
    <col min="8" max="8" width="15.85546875" customWidth="1"/>
    <col min="9" max="9" width="4.85546875" customWidth="1"/>
    <col min="10" max="10" width="18.7109375" customWidth="1"/>
    <col min="11" max="11" width="4.7109375" customWidth="1"/>
    <col min="12" max="12" width="16.5703125" customWidth="1"/>
    <col min="13" max="13" width="5.7109375" customWidth="1"/>
    <col min="14" max="14" width="6.8554687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1.75" customHeight="1" x14ac:dyDescent="0.25">
      <c r="A4" s="33"/>
      <c r="B4" s="36"/>
      <c r="C4" s="37"/>
      <c r="D4" s="46" t="s">
        <v>32</v>
      </c>
      <c r="E4" s="53"/>
      <c r="F4" s="36"/>
      <c r="G4" s="35"/>
      <c r="H4" s="36"/>
      <c r="I4" s="20"/>
      <c r="J4" s="36" t="s">
        <v>32</v>
      </c>
      <c r="K4" s="53"/>
      <c r="L4" s="36"/>
      <c r="M4" s="36"/>
      <c r="N4" s="20"/>
    </row>
    <row r="5" spans="1:14" ht="18.75" customHeight="1" x14ac:dyDescent="0.25">
      <c r="A5" s="21">
        <v>6.09</v>
      </c>
      <c r="B5" s="13"/>
      <c r="C5" s="24"/>
      <c r="D5" s="13" t="s">
        <v>26</v>
      </c>
      <c r="E5" s="57">
        <v>0.41</v>
      </c>
      <c r="F5" s="13"/>
      <c r="G5" s="40"/>
      <c r="H5" s="13"/>
      <c r="I5" s="15"/>
      <c r="J5" s="13" t="s">
        <v>23</v>
      </c>
      <c r="K5" s="57">
        <v>1</v>
      </c>
      <c r="L5" s="13"/>
      <c r="M5" s="13"/>
      <c r="N5" s="15">
        <f t="shared" ref="N5:N7" si="0">C5+E5+G5+I5+K5+M5</f>
        <v>1.41</v>
      </c>
    </row>
    <row r="6" spans="1:14" ht="18.75" customHeight="1" x14ac:dyDescent="0.25">
      <c r="A6" s="43"/>
      <c r="B6" s="261" t="s">
        <v>34</v>
      </c>
      <c r="C6" s="37"/>
      <c r="D6" s="36"/>
      <c r="E6" s="53"/>
      <c r="F6" s="261" t="s">
        <v>34</v>
      </c>
      <c r="G6" s="35"/>
      <c r="H6" s="36"/>
      <c r="I6" s="20"/>
      <c r="J6" s="261" t="s">
        <v>34</v>
      </c>
      <c r="K6" s="53"/>
      <c r="L6" s="36"/>
      <c r="M6" s="36"/>
      <c r="N6" s="20"/>
    </row>
    <row r="7" spans="1:14" ht="18.75" customHeight="1" x14ac:dyDescent="0.25">
      <c r="A7" s="21">
        <v>32.909999999999997</v>
      </c>
      <c r="B7" s="262"/>
      <c r="C7" s="37">
        <v>2.54</v>
      </c>
      <c r="D7" s="36"/>
      <c r="E7" s="53"/>
      <c r="F7" s="262"/>
      <c r="G7" s="35">
        <v>2.54</v>
      </c>
      <c r="H7" s="36"/>
      <c r="I7" s="20"/>
      <c r="J7" s="262"/>
      <c r="K7" s="53">
        <v>2.54</v>
      </c>
      <c r="L7" s="36"/>
      <c r="M7" s="36"/>
      <c r="N7" s="15">
        <f t="shared" si="0"/>
        <v>7.62</v>
      </c>
    </row>
    <row r="8" spans="1:14" x14ac:dyDescent="0.25">
      <c r="A8" s="54"/>
      <c r="B8" s="10"/>
      <c r="C8" s="39"/>
      <c r="D8" s="10"/>
      <c r="E8" s="55"/>
      <c r="F8" s="11"/>
      <c r="G8" s="39"/>
      <c r="H8" s="10"/>
      <c r="I8" s="10"/>
      <c r="J8" s="10"/>
      <c r="K8" s="10"/>
      <c r="L8" s="10"/>
      <c r="M8" s="10"/>
      <c r="N8" s="10"/>
    </row>
    <row r="9" spans="1:14" x14ac:dyDescent="0.25">
      <c r="A9" s="56">
        <f>SUM(A4:A8)</f>
        <v>39</v>
      </c>
      <c r="B9" s="21" t="s">
        <v>6</v>
      </c>
      <c r="C9" s="40">
        <f>SUM(C4:C8)</f>
        <v>2.54</v>
      </c>
      <c r="D9" s="23"/>
      <c r="E9" s="23">
        <f>SUM(E4:E8)</f>
        <v>0.41</v>
      </c>
      <c r="F9" s="24"/>
      <c r="G9" s="40">
        <f>SUM(G4:G8)</f>
        <v>2.54</v>
      </c>
      <c r="H9" s="21"/>
      <c r="I9" s="21">
        <f>SUM(I4:I8)</f>
        <v>0</v>
      </c>
      <c r="J9" s="21"/>
      <c r="K9" s="23">
        <f>SUM(K4:K8)</f>
        <v>3.54</v>
      </c>
      <c r="L9" s="23"/>
      <c r="M9" s="23">
        <f>SUM(M4:M8)</f>
        <v>0</v>
      </c>
      <c r="N9" s="41">
        <f>SUM(N4:N8)</f>
        <v>9.0299999999999994</v>
      </c>
    </row>
    <row r="10" spans="1:14" x14ac:dyDescent="0.25">
      <c r="A10" s="1"/>
      <c r="B10" s="1"/>
      <c r="C10" s="1"/>
      <c r="D10" s="1"/>
      <c r="E10" s="1"/>
      <c r="F10" s="3"/>
      <c r="G10" s="1"/>
      <c r="H10" s="1"/>
      <c r="I10" s="1"/>
      <c r="J10" s="26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3"/>
      <c r="G11" s="1"/>
      <c r="H11" s="1" t="s">
        <v>9</v>
      </c>
      <c r="I11" s="1"/>
      <c r="J11" s="26"/>
      <c r="K11" s="27">
        <f>N9*4.33</f>
        <v>39.099899999999998</v>
      </c>
      <c r="L11" s="27"/>
      <c r="M11" s="27"/>
      <c r="N11" s="1"/>
    </row>
    <row r="12" spans="1:14" x14ac:dyDescent="0.25">
      <c r="A12" s="1"/>
      <c r="B12" s="1"/>
      <c r="C12" s="1"/>
      <c r="D12" s="1"/>
      <c r="E12" s="1"/>
      <c r="F12" s="3"/>
      <c r="G12" s="1"/>
      <c r="H12" s="1"/>
      <c r="I12" s="28">
        <f>N9</f>
        <v>9.0299999999999994</v>
      </c>
      <c r="J12" s="1"/>
      <c r="K12" s="1"/>
      <c r="L12" s="1"/>
      <c r="M12" s="1"/>
      <c r="N12" s="1"/>
    </row>
    <row r="13" spans="1:14" x14ac:dyDescent="0.25">
      <c r="A13" s="1"/>
      <c r="B13" s="1" t="s">
        <v>13</v>
      </c>
      <c r="C13" s="1"/>
      <c r="D13" s="1"/>
      <c r="E13" s="29"/>
      <c r="F13" s="30" t="s">
        <v>33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10</v>
      </c>
      <c r="C14" s="1"/>
      <c r="D14" s="1" t="s">
        <v>27</v>
      </c>
      <c r="E14" s="1"/>
      <c r="F14" s="3" t="s">
        <v>30</v>
      </c>
      <c r="G14" s="1"/>
      <c r="H14" s="1"/>
      <c r="I14" s="1"/>
      <c r="J14" s="1"/>
      <c r="K14" s="1"/>
      <c r="L14" s="1"/>
      <c r="M14" s="1"/>
      <c r="N14" s="1"/>
    </row>
    <row r="15" spans="1:14" ht="36.75" customHeight="1" x14ac:dyDescent="0.25">
      <c r="A15" s="1"/>
      <c r="B15" s="1"/>
      <c r="C15" s="1"/>
      <c r="D15" s="1"/>
      <c r="E15" s="1"/>
      <c r="G15" s="1"/>
      <c r="H15" s="1"/>
      <c r="I15" s="1"/>
      <c r="J15" s="260"/>
      <c r="K15" s="260"/>
      <c r="L15" s="260"/>
      <c r="M15" s="260"/>
      <c r="N15" s="260"/>
    </row>
    <row r="16" spans="1:14" x14ac:dyDescent="0.25">
      <c r="A16" s="1"/>
      <c r="B16" s="1" t="s">
        <v>11</v>
      </c>
      <c r="C16" s="1"/>
      <c r="D16" s="1"/>
      <c r="E16" s="1"/>
      <c r="F16" s="3"/>
      <c r="G16" s="1"/>
      <c r="H16" s="1"/>
      <c r="I16" s="1"/>
      <c r="J16" s="1"/>
      <c r="K16" s="1"/>
      <c r="L16" s="1"/>
      <c r="M16" s="1"/>
      <c r="N16" s="1"/>
    </row>
  </sheetData>
  <mergeCells count="4">
    <mergeCell ref="J15:N15"/>
    <mergeCell ref="B6:B7"/>
    <mergeCell ref="F6:F7"/>
    <mergeCell ref="J6:J7"/>
  </mergeCells>
  <pageMargins left="0.7" right="0.7" top="0.75" bottom="0.75" header="0.3" footer="0.3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5" x14ac:dyDescent="0.25"/>
  <cols>
    <col min="1" max="1" width="9.42578125" customWidth="1"/>
    <col min="3" max="3" width="6.85546875" customWidth="1"/>
    <col min="5" max="5" width="7.85546875" customWidth="1"/>
    <col min="7" max="7" width="6.140625" customWidth="1"/>
    <col min="9" max="9" width="6.5703125" customWidth="1"/>
    <col min="11" max="11" width="7.140625" customWidth="1"/>
    <col min="12" max="12" width="7.5703125" customWidth="1"/>
    <col min="13" max="13" width="6.7109375" customWidth="1"/>
    <col min="14" max="14" width="6.8554687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x14ac:dyDescent="0.25">
      <c r="A4" s="58"/>
      <c r="B4" s="261" t="s">
        <v>34</v>
      </c>
      <c r="C4" s="37"/>
      <c r="D4" s="261" t="s">
        <v>34</v>
      </c>
      <c r="E4" s="53"/>
      <c r="F4" s="261" t="s">
        <v>34</v>
      </c>
      <c r="G4" s="35"/>
      <c r="H4" s="261" t="s">
        <v>34</v>
      </c>
      <c r="I4" s="20"/>
      <c r="J4" s="261" t="s">
        <v>34</v>
      </c>
      <c r="K4" s="53"/>
      <c r="L4" s="36"/>
      <c r="M4" s="36"/>
      <c r="N4" s="20"/>
    </row>
    <row r="5" spans="1:14" x14ac:dyDescent="0.25">
      <c r="A5" s="58">
        <v>39</v>
      </c>
      <c r="B5" s="262"/>
      <c r="C5" s="37">
        <v>1.81</v>
      </c>
      <c r="D5" s="262"/>
      <c r="E5" s="53">
        <v>1.81</v>
      </c>
      <c r="F5" s="262"/>
      <c r="G5" s="35">
        <v>1.81</v>
      </c>
      <c r="H5" s="262"/>
      <c r="I5" s="20">
        <v>1.81</v>
      </c>
      <c r="J5" s="262"/>
      <c r="K5" s="53">
        <v>1.81</v>
      </c>
      <c r="L5" s="36"/>
      <c r="M5" s="36"/>
      <c r="N5" s="15">
        <f t="shared" ref="N5" si="0">C5+E5+G5+I5+K5+M5</f>
        <v>9.0500000000000007</v>
      </c>
    </row>
    <row r="6" spans="1:14" x14ac:dyDescent="0.25">
      <c r="A6" s="54"/>
      <c r="B6" s="10"/>
      <c r="C6" s="39"/>
      <c r="D6" s="10"/>
      <c r="E6" s="55"/>
      <c r="F6" s="11"/>
      <c r="G6" s="39"/>
      <c r="H6" s="10"/>
      <c r="I6" s="10"/>
      <c r="J6" s="10"/>
      <c r="K6" s="10"/>
      <c r="L6" s="10"/>
      <c r="M6" s="10"/>
      <c r="N6" s="10"/>
    </row>
    <row r="7" spans="1:14" x14ac:dyDescent="0.25">
      <c r="A7" s="56">
        <f>SUM(A4:A6)</f>
        <v>39</v>
      </c>
      <c r="B7" s="21" t="s">
        <v>6</v>
      </c>
      <c r="C7" s="40">
        <f>SUM(C4:C6)</f>
        <v>1.81</v>
      </c>
      <c r="D7" s="23"/>
      <c r="E7" s="23">
        <f>SUM(E4:E6)</f>
        <v>1.81</v>
      </c>
      <c r="F7" s="24"/>
      <c r="G7" s="40">
        <f>SUM(G4:G6)</f>
        <v>1.81</v>
      </c>
      <c r="H7" s="21"/>
      <c r="I7" s="21">
        <f>SUM(I4:I6)</f>
        <v>1.81</v>
      </c>
      <c r="J7" s="21"/>
      <c r="K7" s="23">
        <f>SUM(K4:K6)</f>
        <v>1.81</v>
      </c>
      <c r="L7" s="23"/>
      <c r="M7" s="23">
        <f>SUM(M4:M6)</f>
        <v>0</v>
      </c>
      <c r="N7" s="41">
        <f>SUM(N4:N6)</f>
        <v>9.0500000000000007</v>
      </c>
    </row>
    <row r="8" spans="1:14" x14ac:dyDescent="0.25">
      <c r="A8" s="1"/>
      <c r="B8" s="1"/>
      <c r="C8" s="1"/>
      <c r="D8" s="1"/>
      <c r="E8" s="1"/>
      <c r="F8" s="3"/>
      <c r="G8" s="1"/>
      <c r="H8" s="1"/>
      <c r="I8" s="1"/>
      <c r="J8" s="26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3"/>
      <c r="G9" s="1"/>
      <c r="H9" s="1" t="s">
        <v>9</v>
      </c>
      <c r="I9" s="1"/>
      <c r="J9" s="26"/>
      <c r="K9" s="27">
        <f>N7*4.33</f>
        <v>39.186500000000002</v>
      </c>
      <c r="L9" s="27"/>
      <c r="M9" s="27"/>
      <c r="N9" s="1"/>
    </row>
    <row r="10" spans="1:14" x14ac:dyDescent="0.25">
      <c r="A10" s="1"/>
      <c r="B10" s="1"/>
      <c r="C10" s="1"/>
      <c r="D10" s="1"/>
      <c r="E10" s="1"/>
      <c r="F10" s="3"/>
      <c r="G10" s="1"/>
      <c r="H10" s="1"/>
      <c r="I10" s="28">
        <f>N7</f>
        <v>9.0500000000000007</v>
      </c>
      <c r="J10" s="1"/>
      <c r="K10" s="1"/>
      <c r="L10" s="1"/>
      <c r="M10" s="1"/>
      <c r="N10" s="1"/>
    </row>
    <row r="11" spans="1:14" x14ac:dyDescent="0.25">
      <c r="A11" s="1"/>
      <c r="B11" s="1" t="s">
        <v>13</v>
      </c>
      <c r="C11" s="1"/>
      <c r="D11" s="1"/>
      <c r="E11" s="29"/>
      <c r="F11" s="30" t="s">
        <v>35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10</v>
      </c>
      <c r="C12" s="1"/>
      <c r="D12" s="1" t="s">
        <v>27</v>
      </c>
      <c r="E12" s="1"/>
      <c r="F12" s="3" t="s">
        <v>30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G13" s="1"/>
      <c r="H13" s="1"/>
      <c r="I13" s="1"/>
      <c r="J13" s="260"/>
      <c r="K13" s="260"/>
      <c r="L13" s="260"/>
      <c r="M13" s="260"/>
      <c r="N13" s="260"/>
    </row>
    <row r="14" spans="1:14" x14ac:dyDescent="0.25">
      <c r="A14" s="1"/>
      <c r="B14" s="1" t="s">
        <v>11</v>
      </c>
      <c r="C14" s="1"/>
      <c r="D14" s="1"/>
      <c r="E14" s="1"/>
      <c r="F14" s="3"/>
      <c r="G14" s="1"/>
      <c r="H14" s="1"/>
      <c r="I14" s="1"/>
      <c r="J14" s="1"/>
      <c r="K14" s="1"/>
      <c r="L14" s="1"/>
      <c r="M14" s="1"/>
      <c r="N14" s="1"/>
    </row>
  </sheetData>
  <mergeCells count="6">
    <mergeCell ref="B4:B5"/>
    <mergeCell ref="F4:F5"/>
    <mergeCell ref="J4:J5"/>
    <mergeCell ref="J13:N13"/>
    <mergeCell ref="D4:D5"/>
    <mergeCell ref="H4:H5"/>
  </mergeCells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E20" sqref="E20"/>
    </sheetView>
  </sheetViews>
  <sheetFormatPr baseColWidth="10" defaultRowHeight="15" x14ac:dyDescent="0.25"/>
  <cols>
    <col min="3" max="3" width="5.5703125" customWidth="1"/>
    <col min="4" max="4" width="12.5703125" customWidth="1"/>
    <col min="5" max="5" width="7.5703125" customWidth="1"/>
    <col min="6" max="6" width="12.28515625" customWidth="1"/>
    <col min="7" max="7" width="5.140625" customWidth="1"/>
    <col min="8" max="8" width="17.85546875" customWidth="1"/>
    <col min="9" max="9" width="5.42578125" customWidth="1"/>
    <col min="10" max="10" width="14.7109375" customWidth="1"/>
    <col min="11" max="11" width="5.28515625" customWidth="1"/>
    <col min="12" max="12" width="12.7109375" customWidth="1"/>
    <col min="13" max="13" width="6.140625" customWidth="1"/>
    <col min="14" max="14" width="7.42578125" customWidth="1"/>
  </cols>
  <sheetData>
    <row r="1" spans="1:14" x14ac:dyDescent="0.25">
      <c r="A1" s="1"/>
      <c r="B1" s="1" t="s">
        <v>27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15</v>
      </c>
      <c r="B3" s="4" t="s">
        <v>1</v>
      </c>
      <c r="C3" s="4" t="s">
        <v>16</v>
      </c>
      <c r="D3" s="4" t="s">
        <v>2</v>
      </c>
      <c r="E3" s="6" t="s">
        <v>17</v>
      </c>
      <c r="F3" s="4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x14ac:dyDescent="0.25">
      <c r="A4" s="33"/>
      <c r="B4" s="34"/>
      <c r="C4" s="35"/>
      <c r="D4" s="34"/>
      <c r="E4" s="36"/>
      <c r="F4" s="34"/>
      <c r="G4" s="36"/>
      <c r="H4" s="34" t="s">
        <v>22</v>
      </c>
      <c r="I4" s="37"/>
      <c r="J4" s="34"/>
      <c r="K4" s="36"/>
      <c r="L4" s="34"/>
      <c r="M4" s="36"/>
      <c r="N4" s="20"/>
    </row>
    <row r="5" spans="1:14" ht="84" x14ac:dyDescent="0.25">
      <c r="A5" s="43">
        <v>2.75</v>
      </c>
      <c r="B5" s="34"/>
      <c r="C5" s="35"/>
      <c r="D5" s="34"/>
      <c r="E5" s="36"/>
      <c r="F5" s="34"/>
      <c r="G5" s="36"/>
      <c r="H5" s="42" t="s">
        <v>24</v>
      </c>
      <c r="I5" s="37">
        <v>0.63</v>
      </c>
      <c r="J5" s="34"/>
      <c r="K5" s="36"/>
      <c r="L5" s="36"/>
      <c r="M5" s="36"/>
      <c r="N5" s="20">
        <f>I5</f>
        <v>0.63</v>
      </c>
    </row>
    <row r="6" spans="1:14" ht="20.25" customHeight="1" x14ac:dyDescent="0.25">
      <c r="A6" s="44"/>
      <c r="B6" s="45" t="s">
        <v>25</v>
      </c>
      <c r="C6" s="46"/>
      <c r="D6" s="47" t="s">
        <v>25</v>
      </c>
      <c r="E6" s="46"/>
      <c r="F6" s="47" t="s">
        <v>25</v>
      </c>
      <c r="G6" s="46"/>
      <c r="H6" s="47" t="s">
        <v>25</v>
      </c>
      <c r="I6" s="46"/>
      <c r="J6" s="47" t="s">
        <v>25</v>
      </c>
      <c r="K6" s="46"/>
      <c r="L6" s="47" t="s">
        <v>25</v>
      </c>
      <c r="M6" s="46"/>
      <c r="N6" s="46"/>
    </row>
    <row r="7" spans="1:14" x14ac:dyDescent="0.25">
      <c r="A7" s="48">
        <v>11</v>
      </c>
      <c r="B7" s="49" t="s">
        <v>23</v>
      </c>
      <c r="C7" s="50">
        <v>0.89</v>
      </c>
      <c r="D7" s="51" t="s">
        <v>26</v>
      </c>
      <c r="E7" s="50">
        <v>0.33</v>
      </c>
      <c r="F7" s="51" t="s">
        <v>26</v>
      </c>
      <c r="G7" s="50">
        <v>0.33</v>
      </c>
      <c r="H7" s="51" t="s">
        <v>26</v>
      </c>
      <c r="I7" s="50">
        <v>0.33</v>
      </c>
      <c r="J7" s="51" t="s">
        <v>26</v>
      </c>
      <c r="K7" s="50">
        <v>0.33</v>
      </c>
      <c r="L7" s="51" t="s">
        <v>26</v>
      </c>
      <c r="M7" s="50">
        <v>0.33</v>
      </c>
      <c r="N7" s="50">
        <f>M7+K7+I7+G7+E7+C7</f>
        <v>2.54</v>
      </c>
    </row>
    <row r="8" spans="1:14" x14ac:dyDescent="0.25">
      <c r="A8" s="38"/>
      <c r="B8" s="10"/>
      <c r="C8" s="39"/>
      <c r="D8" s="10"/>
      <c r="E8" s="11"/>
      <c r="F8" s="10"/>
      <c r="G8" s="10"/>
      <c r="H8" s="10"/>
      <c r="I8" s="39"/>
      <c r="J8" s="10"/>
      <c r="K8" s="10"/>
      <c r="L8" s="20"/>
      <c r="M8" s="20"/>
      <c r="N8" s="10">
        <f>C8+E8+G8+I8+K8+M8</f>
        <v>0</v>
      </c>
    </row>
    <row r="9" spans="1:14" x14ac:dyDescent="0.25">
      <c r="A9" s="38">
        <f>SUM(A4:A8)</f>
        <v>13.75</v>
      </c>
      <c r="B9" s="21" t="s">
        <v>6</v>
      </c>
      <c r="C9" s="40">
        <f>SUM(C4:C8)</f>
        <v>0.89</v>
      </c>
      <c r="D9" s="23"/>
      <c r="E9" s="16">
        <f>SUM(E4:E8)</f>
        <v>0.33</v>
      </c>
      <c r="F9" s="21"/>
      <c r="G9" s="21">
        <f>SUM(G4:G8)</f>
        <v>0.33</v>
      </c>
      <c r="H9" s="21"/>
      <c r="I9" s="40">
        <f>SUM(I4:I8)</f>
        <v>0.96</v>
      </c>
      <c r="J9" s="21"/>
      <c r="K9" s="23">
        <f>SUM(K4:K8)</f>
        <v>0.33</v>
      </c>
      <c r="L9" s="23"/>
      <c r="M9" s="23">
        <f>SUM(M4:M8)</f>
        <v>0.33</v>
      </c>
      <c r="N9" s="41">
        <f>SUM(N4:N8)</f>
        <v>3.17</v>
      </c>
    </row>
    <row r="10" spans="1:14" x14ac:dyDescent="0.25">
      <c r="A10" s="1"/>
      <c r="B10" s="1"/>
      <c r="C10" s="1"/>
      <c r="D10" s="1"/>
      <c r="E10" s="3"/>
      <c r="F10" s="1"/>
      <c r="G10" s="1"/>
      <c r="H10" s="1"/>
      <c r="I10" s="1"/>
      <c r="J10" s="26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3"/>
      <c r="F11" s="1"/>
      <c r="G11" s="1"/>
      <c r="H11" s="1" t="s">
        <v>9</v>
      </c>
      <c r="I11" s="1"/>
      <c r="J11" s="26"/>
      <c r="K11" s="27">
        <f>N9*4.33</f>
        <v>13.726100000000001</v>
      </c>
      <c r="L11" s="27"/>
      <c r="M11" s="27"/>
      <c r="N11" s="1"/>
    </row>
    <row r="12" spans="1:14" x14ac:dyDescent="0.25">
      <c r="A12" s="1"/>
      <c r="B12" s="1"/>
      <c r="C12" s="1"/>
      <c r="D12" s="1"/>
      <c r="E12" s="3"/>
      <c r="F12" s="1"/>
      <c r="G12" s="1"/>
      <c r="H12" s="1"/>
      <c r="I12" s="28">
        <f>N9</f>
        <v>3.17</v>
      </c>
      <c r="J12" s="1"/>
      <c r="K12" s="1"/>
      <c r="L12" s="1"/>
      <c r="M12" s="1"/>
      <c r="N12" s="1"/>
    </row>
    <row r="13" spans="1:14" x14ac:dyDescent="0.25">
      <c r="A13" s="1"/>
      <c r="B13" s="1" t="s">
        <v>13</v>
      </c>
      <c r="C13" s="1"/>
      <c r="D13" s="1"/>
      <c r="E13" s="52" t="s">
        <v>29</v>
      </c>
      <c r="G13" s="1"/>
      <c r="H13" s="1" t="s">
        <v>11</v>
      </c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28</v>
      </c>
      <c r="C14" s="1"/>
      <c r="D14" s="1"/>
      <c r="E14" s="3"/>
      <c r="F14" s="1"/>
      <c r="G14" s="1"/>
      <c r="H14" s="1"/>
      <c r="I14" s="1"/>
      <c r="J14" s="1"/>
      <c r="K14" s="1"/>
      <c r="L14" s="1"/>
      <c r="M14" s="1"/>
      <c r="N14" s="1"/>
    </row>
  </sheetData>
  <pageMargins left="0" right="0" top="0" bottom="0" header="0" footer="0.31496062992125984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G23" sqref="G23"/>
    </sheetView>
  </sheetViews>
  <sheetFormatPr baseColWidth="10" defaultColWidth="9.140625" defaultRowHeight="15" x14ac:dyDescent="0.25"/>
  <cols>
    <col min="4" max="4" width="12.5703125" customWidth="1"/>
  </cols>
  <sheetData>
    <row r="1" spans="1:12" x14ac:dyDescent="0.25">
      <c r="A1" s="1" t="s">
        <v>12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0</v>
      </c>
      <c r="B3" s="5" t="s">
        <v>1</v>
      </c>
      <c r="C3" s="4"/>
      <c r="D3" s="4" t="s">
        <v>2</v>
      </c>
      <c r="E3" s="6"/>
      <c r="F3" s="4" t="s">
        <v>3</v>
      </c>
      <c r="G3" s="4"/>
      <c r="H3" s="4" t="s">
        <v>4</v>
      </c>
      <c r="I3" s="4"/>
      <c r="J3" s="4" t="s">
        <v>5</v>
      </c>
      <c r="K3" s="4"/>
      <c r="L3" s="7" t="s">
        <v>6</v>
      </c>
    </row>
    <row r="4" spans="1:12" x14ac:dyDescent="0.25">
      <c r="A4" s="8"/>
      <c r="B4" s="9"/>
      <c r="C4" s="8"/>
      <c r="D4" s="9" t="s">
        <v>7</v>
      </c>
      <c r="E4" s="8"/>
      <c r="F4" s="10"/>
      <c r="G4" s="8"/>
      <c r="H4" s="9"/>
      <c r="I4" s="8"/>
      <c r="J4" s="10"/>
      <c r="K4" s="11"/>
      <c r="L4" s="12"/>
    </row>
    <row r="5" spans="1:12" x14ac:dyDescent="0.25">
      <c r="A5" s="13">
        <v>8.66</v>
      </c>
      <c r="B5" s="14"/>
      <c r="C5" s="15"/>
      <c r="D5" s="14" t="s">
        <v>8</v>
      </c>
      <c r="E5" s="15">
        <v>2</v>
      </c>
      <c r="F5" s="15"/>
      <c r="G5" s="13"/>
      <c r="H5" s="14"/>
      <c r="I5" s="15"/>
      <c r="J5" s="16"/>
      <c r="K5" s="15"/>
      <c r="L5" s="17">
        <f>K5+I5+G5+E5+C5</f>
        <v>2</v>
      </c>
    </row>
    <row r="6" spans="1:12" x14ac:dyDescent="0.25">
      <c r="A6" s="8"/>
      <c r="B6" s="9"/>
      <c r="C6" s="18"/>
      <c r="D6" s="10"/>
      <c r="E6" s="8"/>
      <c r="F6" s="10"/>
      <c r="G6" s="8"/>
      <c r="H6" s="11"/>
      <c r="I6" s="8"/>
      <c r="J6" s="10"/>
      <c r="K6" s="10"/>
      <c r="L6" s="19"/>
    </row>
    <row r="7" spans="1:12" x14ac:dyDescent="0.25">
      <c r="A7" s="13"/>
      <c r="B7" s="14"/>
      <c r="C7" s="15"/>
      <c r="D7" s="16"/>
      <c r="E7" s="13"/>
      <c r="F7" s="15"/>
      <c r="G7" s="15"/>
      <c r="H7" s="15"/>
      <c r="I7" s="15"/>
      <c r="J7" s="15"/>
      <c r="K7" s="15"/>
      <c r="L7" s="17"/>
    </row>
    <row r="8" spans="1:12" x14ac:dyDescent="0.25">
      <c r="A8" s="10"/>
      <c r="B8" s="9"/>
      <c r="C8" s="10"/>
      <c r="E8" s="11"/>
      <c r="F8" s="10"/>
      <c r="G8" s="10"/>
      <c r="H8" s="10"/>
      <c r="I8" s="10"/>
      <c r="J8" s="10"/>
      <c r="K8" s="20"/>
      <c r="L8" s="19"/>
    </row>
    <row r="9" spans="1:12" x14ac:dyDescent="0.25">
      <c r="A9" s="21">
        <f>SUM(A4:A8)</f>
        <v>8.66</v>
      </c>
      <c r="B9" s="22" t="s">
        <v>6</v>
      </c>
      <c r="C9" s="23">
        <f>SUM(C4:C8)</f>
        <v>0</v>
      </c>
      <c r="D9" s="23"/>
      <c r="E9" s="24"/>
      <c r="F9" s="21"/>
      <c r="G9" s="21"/>
      <c r="H9" s="21"/>
      <c r="I9" s="21"/>
      <c r="J9" s="23"/>
      <c r="K9" s="23"/>
      <c r="L9" s="25">
        <f>SUM(L5:L8)</f>
        <v>2</v>
      </c>
    </row>
    <row r="10" spans="1:12" x14ac:dyDescent="0.25">
      <c r="A10" s="1"/>
      <c r="B10" s="2"/>
      <c r="C10" s="1"/>
      <c r="D10" s="1"/>
      <c r="E10" s="3"/>
      <c r="F10" s="1"/>
      <c r="G10" s="1"/>
      <c r="H10" s="1"/>
      <c r="I10" s="26"/>
      <c r="J10" s="1"/>
      <c r="K10" s="1"/>
    </row>
    <row r="11" spans="1:12" x14ac:dyDescent="0.25">
      <c r="A11" s="1"/>
      <c r="B11" s="2"/>
      <c r="C11" s="1"/>
      <c r="D11" s="1"/>
      <c r="E11" s="3"/>
      <c r="F11" s="1"/>
      <c r="G11" s="1"/>
      <c r="H11" s="1"/>
      <c r="I11" s="26"/>
      <c r="J11" s="27"/>
      <c r="K11" s="27"/>
    </row>
    <row r="12" spans="1:12" x14ac:dyDescent="0.25">
      <c r="A12" s="1"/>
      <c r="B12" s="2"/>
      <c r="C12" s="1"/>
      <c r="D12" s="1"/>
      <c r="E12" s="3"/>
      <c r="F12" s="1"/>
      <c r="G12" s="1"/>
      <c r="H12" s="28"/>
      <c r="I12" s="1"/>
      <c r="J12" s="1"/>
      <c r="K12" s="1"/>
    </row>
    <row r="13" spans="1:12" x14ac:dyDescent="0.25">
      <c r="A13" s="1"/>
      <c r="B13" s="2"/>
      <c r="C13" s="1"/>
      <c r="D13" s="29"/>
      <c r="E13" s="30"/>
      <c r="F13" s="1"/>
      <c r="G13" s="1"/>
      <c r="H13" s="1" t="s">
        <v>9</v>
      </c>
      <c r="I13" s="1"/>
      <c r="J13" s="26"/>
      <c r="K13" s="1">
        <f>C9*4.33</f>
        <v>0</v>
      </c>
    </row>
    <row r="14" spans="1:12" x14ac:dyDescent="0.25">
      <c r="A14" s="1"/>
      <c r="B14" s="2" t="s">
        <v>13</v>
      </c>
      <c r="C14" s="2"/>
      <c r="D14" s="31"/>
      <c r="E14" s="2"/>
      <c r="F14" s="1" t="s">
        <v>14</v>
      </c>
      <c r="G14" s="1"/>
      <c r="H14" s="1"/>
      <c r="I14" s="1"/>
      <c r="J14" s="1"/>
      <c r="K14" s="1"/>
    </row>
    <row r="15" spans="1:12" x14ac:dyDescent="0.25">
      <c r="B15" s="2" t="s">
        <v>10</v>
      </c>
      <c r="C15" s="2"/>
      <c r="D15" s="1" t="s">
        <v>12</v>
      </c>
      <c r="E15" s="2"/>
    </row>
    <row r="16" spans="1:12" x14ac:dyDescent="0.25">
      <c r="B16" s="2" t="s">
        <v>11</v>
      </c>
      <c r="C16" s="2"/>
      <c r="D16" s="32"/>
      <c r="E16" s="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7.28515625" customWidth="1"/>
    <col min="3" max="3" width="7" customWidth="1"/>
    <col min="4" max="4" width="8.28515625" customWidth="1"/>
    <col min="5" max="5" width="7" customWidth="1"/>
    <col min="7" max="7" width="5.28515625" customWidth="1"/>
    <col min="9" max="9" width="6.5703125" customWidth="1"/>
    <col min="11" max="11" width="6.7109375" customWidth="1"/>
    <col min="13" max="14" width="7.2851562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217">
        <v>44842</v>
      </c>
      <c r="B4" s="213"/>
      <c r="C4" s="213"/>
      <c r="D4" s="213"/>
      <c r="E4" s="213"/>
      <c r="F4" s="214"/>
      <c r="G4" s="213"/>
      <c r="H4" s="219"/>
      <c r="I4" s="220"/>
      <c r="J4" s="213"/>
      <c r="K4" s="213"/>
      <c r="L4" s="219" t="s">
        <v>105</v>
      </c>
      <c r="M4" s="213">
        <v>2.73</v>
      </c>
      <c r="N4" s="215">
        <v>2.73</v>
      </c>
    </row>
    <row r="5" spans="1:14" ht="15.75" thickBot="1" x14ac:dyDescent="0.3">
      <c r="A5" s="158"/>
      <c r="B5" s="159"/>
      <c r="C5" s="160">
        <v>0</v>
      </c>
      <c r="D5" s="159"/>
      <c r="E5" s="161">
        <v>0</v>
      </c>
      <c r="F5" s="159"/>
      <c r="G5" s="170">
        <v>0</v>
      </c>
      <c r="H5" s="159"/>
      <c r="I5" s="161">
        <f>SUM(I4)</f>
        <v>0</v>
      </c>
      <c r="J5" s="159"/>
      <c r="K5" s="160">
        <v>0</v>
      </c>
      <c r="L5" s="159"/>
      <c r="M5" s="170">
        <v>2.73</v>
      </c>
      <c r="N5" s="159">
        <v>2.73</v>
      </c>
    </row>
    <row r="10" spans="1:14" x14ac:dyDescent="0.25">
      <c r="B10" s="2" t="s">
        <v>13</v>
      </c>
      <c r="E10" s="162"/>
      <c r="F10" s="163" t="s">
        <v>137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29"/>
    </sheetView>
  </sheetViews>
  <sheetFormatPr baseColWidth="10" defaultRowHeight="15" x14ac:dyDescent="0.25"/>
  <cols>
    <col min="1" max="1" width="6.7109375" customWidth="1"/>
    <col min="2" max="2" width="19.42578125" customWidth="1"/>
    <col min="3" max="3" width="4.28515625" customWidth="1"/>
    <col min="4" max="4" width="17.28515625" customWidth="1"/>
    <col min="5" max="5" width="4.42578125" customWidth="1"/>
    <col min="6" max="6" width="20.140625" customWidth="1"/>
    <col min="7" max="7" width="4.28515625" customWidth="1"/>
    <col min="8" max="8" width="15.85546875" customWidth="1"/>
    <col min="9" max="9" width="4.140625" customWidth="1"/>
    <col min="10" max="10" width="19.28515625" customWidth="1"/>
    <col min="11" max="11" width="4.85546875" customWidth="1"/>
    <col min="12" max="12" width="11.7109375" customWidth="1"/>
    <col min="13" max="13" width="4.42578125" customWidth="1"/>
    <col min="14" max="14" width="6.5703125" customWidth="1"/>
  </cols>
  <sheetData>
    <row r="1" spans="1:14" x14ac:dyDescent="0.25">
      <c r="A1" s="1"/>
      <c r="B1" s="1" t="s">
        <v>27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15</v>
      </c>
      <c r="B2" s="4" t="s">
        <v>1</v>
      </c>
      <c r="C2" s="4" t="s">
        <v>16</v>
      </c>
      <c r="D2" s="4" t="s">
        <v>2</v>
      </c>
      <c r="E2" s="4" t="s">
        <v>17</v>
      </c>
      <c r="F2" s="6" t="s">
        <v>18</v>
      </c>
      <c r="G2" s="4" t="s">
        <v>17</v>
      </c>
      <c r="H2" s="4" t="s">
        <v>19</v>
      </c>
      <c r="I2" s="4" t="s">
        <v>17</v>
      </c>
      <c r="J2" s="4" t="s">
        <v>20</v>
      </c>
      <c r="K2" s="4" t="s">
        <v>17</v>
      </c>
      <c r="L2" s="4" t="s">
        <v>21</v>
      </c>
      <c r="M2" s="4" t="s">
        <v>17</v>
      </c>
      <c r="N2" s="4" t="s">
        <v>6</v>
      </c>
    </row>
    <row r="3" spans="1:14" ht="12" customHeight="1" x14ac:dyDescent="0.25">
      <c r="A3" s="185"/>
      <c r="B3" s="186" t="s">
        <v>113</v>
      </c>
      <c r="C3" s="185"/>
      <c r="D3" s="185"/>
      <c r="E3" s="185"/>
      <c r="F3" s="186" t="s">
        <v>113</v>
      </c>
      <c r="G3" s="185"/>
      <c r="H3" s="185"/>
      <c r="I3" s="185"/>
      <c r="J3" s="186" t="s">
        <v>113</v>
      </c>
      <c r="K3" s="185"/>
      <c r="L3" s="185"/>
      <c r="M3" s="185"/>
      <c r="N3" s="185"/>
    </row>
    <row r="4" spans="1:14" x14ac:dyDescent="0.25">
      <c r="A4" s="187">
        <v>20.350000000000001</v>
      </c>
      <c r="B4" s="187" t="s">
        <v>60</v>
      </c>
      <c r="C4" s="187">
        <v>0.75</v>
      </c>
      <c r="D4" s="187"/>
      <c r="E4" s="187"/>
      <c r="F4" s="188" t="s">
        <v>61</v>
      </c>
      <c r="G4" s="187">
        <v>3.2</v>
      </c>
      <c r="H4" s="187"/>
      <c r="I4" s="187"/>
      <c r="J4" s="189" t="s">
        <v>60</v>
      </c>
      <c r="K4" s="187">
        <v>0.75</v>
      </c>
      <c r="L4" s="187"/>
      <c r="M4" s="187"/>
      <c r="N4" s="187">
        <f>M4+K4+I4+G4+E4+C4</f>
        <v>4.7</v>
      </c>
    </row>
    <row r="5" spans="1:14" ht="13.5" customHeight="1" x14ac:dyDescent="0.25">
      <c r="A5" s="185"/>
      <c r="B5" s="185"/>
      <c r="C5" s="185"/>
      <c r="D5" s="185"/>
      <c r="E5" s="185"/>
      <c r="F5" s="186"/>
      <c r="G5" s="185"/>
      <c r="H5" s="185"/>
      <c r="I5" s="185"/>
      <c r="J5" s="186" t="s">
        <v>113</v>
      </c>
      <c r="K5" s="185"/>
      <c r="L5" s="185"/>
      <c r="M5" s="185"/>
      <c r="N5" s="185"/>
    </row>
    <row r="6" spans="1:14" x14ac:dyDescent="0.25">
      <c r="A6" s="187">
        <v>3.24</v>
      </c>
      <c r="B6" s="187"/>
      <c r="C6" s="187"/>
      <c r="D6" s="187"/>
      <c r="E6" s="187"/>
      <c r="F6" s="188"/>
      <c r="G6" s="187"/>
      <c r="H6" s="187"/>
      <c r="I6" s="187"/>
      <c r="J6" s="188" t="s">
        <v>114</v>
      </c>
      <c r="K6" s="187">
        <v>0.75</v>
      </c>
      <c r="L6" s="187"/>
      <c r="M6" s="187"/>
      <c r="N6" s="187">
        <f>M6+K6+I6+G6+E6+C6</f>
        <v>0.75</v>
      </c>
    </row>
    <row r="7" spans="1:14" ht="12.75" customHeight="1" x14ac:dyDescent="0.25">
      <c r="A7" s="190"/>
      <c r="B7" s="190"/>
      <c r="C7" s="190"/>
      <c r="D7" s="190"/>
      <c r="E7" s="190"/>
      <c r="F7" s="191"/>
      <c r="G7" s="190"/>
      <c r="H7" s="190"/>
      <c r="I7" s="190"/>
      <c r="J7" s="191" t="s">
        <v>113</v>
      </c>
      <c r="K7" s="190"/>
      <c r="L7" s="190"/>
      <c r="M7" s="190"/>
      <c r="N7" s="190"/>
    </row>
    <row r="8" spans="1:14" x14ac:dyDescent="0.25">
      <c r="A8" s="190">
        <v>1.08</v>
      </c>
      <c r="B8" s="190"/>
      <c r="C8" s="190"/>
      <c r="D8" s="190"/>
      <c r="E8" s="190"/>
      <c r="F8" s="192"/>
      <c r="G8" s="190"/>
      <c r="H8" s="190"/>
      <c r="I8" s="190"/>
      <c r="J8" s="192" t="s">
        <v>115</v>
      </c>
      <c r="K8" s="190">
        <v>0.25</v>
      </c>
      <c r="L8" s="190"/>
      <c r="M8" s="190"/>
      <c r="N8" s="187">
        <f>M8+K8+I8+G8+E8+C8</f>
        <v>0.25</v>
      </c>
    </row>
    <row r="9" spans="1:14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 t="s">
        <v>116</v>
      </c>
      <c r="K9" s="185"/>
      <c r="L9" s="185"/>
      <c r="M9" s="185"/>
      <c r="N9" s="185"/>
    </row>
    <row r="10" spans="1:14" ht="22.5" customHeight="1" x14ac:dyDescent="0.25">
      <c r="A10" s="187">
        <v>1</v>
      </c>
      <c r="B10" s="187"/>
      <c r="C10" s="187"/>
      <c r="D10" s="187"/>
      <c r="E10" s="187"/>
      <c r="F10" s="193"/>
      <c r="G10" s="187"/>
      <c r="H10" s="187"/>
      <c r="I10" s="187"/>
      <c r="J10" s="193" t="s">
        <v>117</v>
      </c>
      <c r="K10" s="187">
        <v>0.23</v>
      </c>
      <c r="L10" s="187"/>
      <c r="M10" s="187"/>
      <c r="N10" s="187">
        <f>M10+K10+I10+G10+E10+C10</f>
        <v>0.23</v>
      </c>
    </row>
    <row r="11" spans="1:14" ht="12" customHeight="1" x14ac:dyDescent="0.25">
      <c r="A11" s="190"/>
      <c r="B11" s="190"/>
      <c r="C11" s="190"/>
      <c r="D11" s="190"/>
      <c r="E11" s="198"/>
      <c r="F11" s="192"/>
      <c r="G11" s="190"/>
      <c r="H11" s="190"/>
      <c r="I11" s="190"/>
      <c r="J11" s="199" t="s">
        <v>121</v>
      </c>
      <c r="K11" s="198"/>
      <c r="L11" s="190"/>
      <c r="M11" s="190"/>
      <c r="N11" s="190"/>
    </row>
    <row r="12" spans="1:14" x14ac:dyDescent="0.25">
      <c r="A12" s="190">
        <v>1.08</v>
      </c>
      <c r="B12" s="190"/>
      <c r="C12" s="190"/>
      <c r="D12" s="190"/>
      <c r="E12" s="198"/>
      <c r="F12" s="192"/>
      <c r="G12" s="190"/>
      <c r="H12" s="190"/>
      <c r="I12" s="190"/>
      <c r="J12" s="201" t="s">
        <v>122</v>
      </c>
      <c r="K12" s="198">
        <v>0.25</v>
      </c>
      <c r="L12" s="190"/>
      <c r="M12" s="190"/>
      <c r="N12" s="187">
        <f>M12+K12+I12+G12+E12+C12</f>
        <v>0.25</v>
      </c>
    </row>
    <row r="13" spans="1:14" ht="16.5" customHeight="1" x14ac:dyDescent="0.25">
      <c r="A13" s="33"/>
      <c r="B13" s="209"/>
      <c r="C13" s="62"/>
      <c r="D13" s="46" t="s">
        <v>32</v>
      </c>
      <c r="E13" s="200"/>
      <c r="F13" s="209"/>
      <c r="G13" s="39"/>
      <c r="H13" s="209"/>
      <c r="I13" s="10"/>
      <c r="J13" s="209" t="s">
        <v>32</v>
      </c>
      <c r="K13" s="200"/>
      <c r="L13" s="209"/>
      <c r="M13" s="209"/>
      <c r="N13" s="10"/>
    </row>
    <row r="14" spans="1:14" x14ac:dyDescent="0.25">
      <c r="A14" s="21">
        <v>6.09</v>
      </c>
      <c r="B14" s="210"/>
      <c r="C14" s="24"/>
      <c r="D14" s="210" t="s">
        <v>26</v>
      </c>
      <c r="E14" s="57">
        <v>0.41</v>
      </c>
      <c r="F14" s="210"/>
      <c r="G14" s="40"/>
      <c r="H14" s="210"/>
      <c r="I14" s="15"/>
      <c r="J14" s="210" t="s">
        <v>23</v>
      </c>
      <c r="K14" s="57">
        <v>1</v>
      </c>
      <c r="L14" s="210"/>
      <c r="M14" s="210"/>
      <c r="N14" s="15">
        <f>C14+E14+G14+I14+K14+M14</f>
        <v>1.41</v>
      </c>
    </row>
    <row r="15" spans="1:14" ht="18" customHeight="1" x14ac:dyDescent="0.25">
      <c r="A15" s="65"/>
      <c r="B15" s="66" t="s">
        <v>40</v>
      </c>
      <c r="C15" s="9"/>
      <c r="D15" s="66" t="s">
        <v>40</v>
      </c>
      <c r="E15" s="9"/>
      <c r="F15" s="66" t="s">
        <v>40</v>
      </c>
      <c r="G15" s="9"/>
      <c r="H15" s="66" t="s">
        <v>40</v>
      </c>
      <c r="I15" s="9"/>
      <c r="J15" s="67" t="s">
        <v>40</v>
      </c>
      <c r="K15" s="9"/>
      <c r="L15" s="66" t="s">
        <v>40</v>
      </c>
      <c r="M15" s="9"/>
      <c r="N15" s="9"/>
    </row>
    <row r="16" spans="1:14" ht="37.5" customHeight="1" x14ac:dyDescent="0.25">
      <c r="A16" s="22">
        <v>21</v>
      </c>
      <c r="B16" s="141" t="s">
        <v>42</v>
      </c>
      <c r="C16" s="135">
        <v>0.34</v>
      </c>
      <c r="D16" s="141" t="s">
        <v>42</v>
      </c>
      <c r="E16" s="136">
        <v>0.34</v>
      </c>
      <c r="F16" s="141" t="s">
        <v>43</v>
      </c>
      <c r="G16" s="133">
        <v>2.5</v>
      </c>
      <c r="H16" s="141" t="s">
        <v>41</v>
      </c>
      <c r="I16" s="136">
        <v>1</v>
      </c>
      <c r="J16" s="141" t="s">
        <v>42</v>
      </c>
      <c r="K16" s="134">
        <v>0.34</v>
      </c>
      <c r="L16" s="141" t="s">
        <v>42</v>
      </c>
      <c r="M16" s="144">
        <v>0.33</v>
      </c>
      <c r="N16" s="145">
        <f>C16+E16+G16+I16+K16+M16</f>
        <v>4.8499999999999996</v>
      </c>
    </row>
    <row r="17" spans="1:14" ht="22.5" x14ac:dyDescent="0.25">
      <c r="A17" s="82">
        <v>1.43</v>
      </c>
      <c r="B17" s="79"/>
      <c r="C17" s="79"/>
      <c r="D17" s="79"/>
      <c r="E17" s="109"/>
      <c r="F17" s="45"/>
      <c r="G17" s="79"/>
      <c r="H17" s="79"/>
      <c r="I17" s="109"/>
      <c r="J17" s="79" t="s">
        <v>68</v>
      </c>
      <c r="K17" s="131">
        <v>0.33</v>
      </c>
      <c r="L17" s="79"/>
      <c r="M17" s="110"/>
      <c r="N17" s="153">
        <f>C17+E17+G17+I17+K17+M17</f>
        <v>0.33</v>
      </c>
    </row>
    <row r="18" spans="1:14" x14ac:dyDescent="0.25">
      <c r="A18" s="65"/>
      <c r="B18" s="79" t="s">
        <v>52</v>
      </c>
      <c r="C18" s="79"/>
      <c r="D18" s="79"/>
      <c r="E18" s="79"/>
      <c r="F18" s="45"/>
      <c r="G18" s="79"/>
      <c r="H18" s="79"/>
      <c r="I18" s="79"/>
      <c r="J18" s="79"/>
      <c r="K18" s="79"/>
      <c r="L18" s="79"/>
      <c r="M18" s="79"/>
      <c r="N18" s="9"/>
    </row>
    <row r="19" spans="1:14" x14ac:dyDescent="0.25">
      <c r="A19" s="22">
        <v>17.32</v>
      </c>
      <c r="B19" s="68" t="s">
        <v>67</v>
      </c>
      <c r="C19" s="68">
        <v>4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15">
        <f>C19+E19+G19+I19+K19+M19</f>
        <v>4</v>
      </c>
    </row>
    <row r="20" spans="1:14" ht="78.75" customHeight="1" x14ac:dyDescent="0.25">
      <c r="A20" s="33"/>
      <c r="B20" s="142" t="s">
        <v>120</v>
      </c>
      <c r="C20" s="143"/>
      <c r="D20" s="142" t="s">
        <v>56</v>
      </c>
      <c r="E20" s="143"/>
      <c r="F20" s="142" t="s">
        <v>57</v>
      </c>
      <c r="G20" s="143"/>
      <c r="H20" s="142" t="s">
        <v>58</v>
      </c>
      <c r="I20" s="143"/>
      <c r="J20" s="142" t="s">
        <v>59</v>
      </c>
      <c r="K20" s="46"/>
      <c r="L20" s="46"/>
      <c r="M20" s="46"/>
      <c r="N20" s="46"/>
    </row>
    <row r="21" spans="1:14" x14ac:dyDescent="0.25">
      <c r="A21" s="21">
        <v>28.79</v>
      </c>
      <c r="B21" s="87" t="s">
        <v>60</v>
      </c>
      <c r="C21" s="88">
        <v>0.93</v>
      </c>
      <c r="D21" s="89" t="s">
        <v>61</v>
      </c>
      <c r="E21" s="210">
        <v>3.1</v>
      </c>
      <c r="F21" s="89" t="s">
        <v>62</v>
      </c>
      <c r="G21" s="88">
        <v>0.7</v>
      </c>
      <c r="H21" s="15" t="s">
        <v>62</v>
      </c>
      <c r="I21" s="15">
        <v>1.1599999999999999</v>
      </c>
      <c r="J21" s="89" t="s">
        <v>60</v>
      </c>
      <c r="K21" s="15">
        <v>0.76</v>
      </c>
      <c r="L21" s="210"/>
      <c r="M21" s="15"/>
      <c r="N21" s="20">
        <f>C21+E21+G21+I21+K21+M21</f>
        <v>6.65</v>
      </c>
    </row>
    <row r="22" spans="1:14" x14ac:dyDescent="0.25">
      <c r="A22" s="65"/>
      <c r="B22" s="81" t="s">
        <v>63</v>
      </c>
      <c r="C22" s="65"/>
      <c r="D22" s="67"/>
      <c r="E22" s="67"/>
      <c r="F22" s="67" t="s">
        <v>63</v>
      </c>
      <c r="G22" s="90"/>
      <c r="H22" s="81"/>
      <c r="I22" s="65"/>
      <c r="J22" s="67" t="s">
        <v>63</v>
      </c>
      <c r="K22" s="12"/>
      <c r="L22" s="67"/>
      <c r="M22" s="91"/>
      <c r="N22" s="9"/>
    </row>
    <row r="23" spans="1:14" x14ac:dyDescent="0.25">
      <c r="A23" s="82">
        <v>13.25</v>
      </c>
      <c r="B23" s="81" t="s">
        <v>46</v>
      </c>
      <c r="C23" s="82">
        <v>0.75</v>
      </c>
      <c r="D23" s="92"/>
      <c r="E23" s="81"/>
      <c r="F23" s="81" t="s">
        <v>46</v>
      </c>
      <c r="G23" s="93">
        <v>0.75</v>
      </c>
      <c r="H23" s="80"/>
      <c r="I23" s="82"/>
      <c r="J23" s="82" t="s">
        <v>23</v>
      </c>
      <c r="K23" s="82">
        <v>1.56</v>
      </c>
      <c r="L23" s="94"/>
      <c r="M23" s="95"/>
      <c r="N23" s="20">
        <f>C23+E23+G23+I23+K23+M23</f>
        <v>3.06</v>
      </c>
    </row>
    <row r="24" spans="1:14" ht="15" customHeight="1" x14ac:dyDescent="0.25">
      <c r="A24" s="65"/>
      <c r="B24" s="67"/>
      <c r="C24" s="65"/>
      <c r="D24" s="67" t="s">
        <v>70</v>
      </c>
      <c r="E24" s="90"/>
      <c r="F24" s="67"/>
      <c r="G24" s="90"/>
      <c r="H24" s="67"/>
      <c r="I24" s="65"/>
      <c r="J24" s="67" t="s">
        <v>70</v>
      </c>
      <c r="K24" s="112"/>
      <c r="L24" s="67"/>
      <c r="M24" s="91"/>
      <c r="N24" s="9"/>
    </row>
    <row r="25" spans="1:14" ht="15" customHeight="1" x14ac:dyDescent="0.25">
      <c r="A25" s="22">
        <v>8.08</v>
      </c>
      <c r="B25" s="122"/>
      <c r="C25" s="22"/>
      <c r="D25" s="122" t="s">
        <v>60</v>
      </c>
      <c r="E25" s="125">
        <v>0.6</v>
      </c>
      <c r="F25" s="122"/>
      <c r="G25" s="124"/>
      <c r="H25" s="122"/>
      <c r="I25" s="22"/>
      <c r="J25" s="122" t="s">
        <v>71</v>
      </c>
      <c r="K25" s="125">
        <v>1.26</v>
      </c>
      <c r="L25" s="126"/>
      <c r="M25" s="125"/>
      <c r="N25" s="15">
        <f>C25+E25+G25+I25+K25+M25</f>
        <v>1.8599999999999999</v>
      </c>
    </row>
    <row r="26" spans="1:14" x14ac:dyDescent="0.25">
      <c r="A26" s="56">
        <f>SUM(A3:A25)</f>
        <v>122.71</v>
      </c>
      <c r="B26" s="21" t="s">
        <v>6</v>
      </c>
      <c r="C26" s="194">
        <f>SUM(C3:C25)</f>
        <v>6.77</v>
      </c>
      <c r="D26" s="195"/>
      <c r="E26" s="194">
        <f>SUM(E3:E25)</f>
        <v>4.45</v>
      </c>
      <c r="F26" s="50"/>
      <c r="G26" s="194">
        <f>SUM(G3:G25)</f>
        <v>7.15</v>
      </c>
      <c r="H26" s="194"/>
      <c r="I26" s="194">
        <f>SUM(I3:I25)</f>
        <v>2.16</v>
      </c>
      <c r="J26" s="194"/>
      <c r="K26" s="194">
        <f>SUM(K3:K25)</f>
        <v>7.48</v>
      </c>
      <c r="L26" s="195"/>
      <c r="M26" s="194">
        <f>SUM(M3:M25)</f>
        <v>0.33</v>
      </c>
      <c r="N26" s="194">
        <f>SUM(N3:N25)</f>
        <v>28.34</v>
      </c>
    </row>
    <row r="27" spans="1:14" x14ac:dyDescent="0.25">
      <c r="A27" s="1"/>
      <c r="D27" s="1" t="s">
        <v>13</v>
      </c>
      <c r="G27" s="1" t="s">
        <v>129</v>
      </c>
      <c r="I27" s="1" t="s">
        <v>9</v>
      </c>
      <c r="J27" s="26"/>
      <c r="K27" s="1"/>
      <c r="L27" s="1"/>
      <c r="M27" s="1"/>
      <c r="N27" s="1"/>
    </row>
    <row r="28" spans="1:14" x14ac:dyDescent="0.25">
      <c r="A28" s="1"/>
      <c r="D28" s="1" t="s">
        <v>10</v>
      </c>
      <c r="E28" s="1" t="s">
        <v>27</v>
      </c>
      <c r="F28" s="30"/>
      <c r="G28" s="1"/>
      <c r="I28" s="28"/>
      <c r="J28" s="27">
        <f>N26*4.33</f>
        <v>122.7122</v>
      </c>
      <c r="L28" s="27"/>
      <c r="M28" s="27"/>
      <c r="N28" s="1"/>
    </row>
    <row r="30" spans="1:14" x14ac:dyDescent="0.25">
      <c r="F30" s="216"/>
      <c r="G30" s="216"/>
      <c r="H30" s="216"/>
    </row>
    <row r="31" spans="1:14" x14ac:dyDescent="0.25">
      <c r="F31" t="s">
        <v>130</v>
      </c>
    </row>
    <row r="33" spans="6:6" x14ac:dyDescent="0.25">
      <c r="F33" t="s">
        <v>136</v>
      </c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7.28515625" customWidth="1"/>
    <col min="3" max="3" width="6.140625" customWidth="1"/>
    <col min="4" max="4" width="9" customWidth="1"/>
    <col min="5" max="5" width="7" customWidth="1"/>
    <col min="7" max="7" width="7" customWidth="1"/>
    <col min="9" max="9" width="7.5703125" customWidth="1"/>
    <col min="11" max="11" width="6.5703125" customWidth="1"/>
    <col min="13" max="13" width="7.28515625" customWidth="1"/>
    <col min="14" max="14" width="7.85546875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217">
        <v>44828</v>
      </c>
      <c r="B4" s="213"/>
      <c r="C4" s="213"/>
      <c r="D4" s="213"/>
      <c r="E4" s="213"/>
      <c r="F4" s="214"/>
      <c r="G4" s="213"/>
      <c r="H4" s="219"/>
      <c r="I4" s="220"/>
      <c r="J4" s="213"/>
      <c r="K4" s="213"/>
      <c r="L4" s="219" t="s">
        <v>105</v>
      </c>
      <c r="M4" s="213">
        <v>2.73</v>
      </c>
      <c r="N4" s="215">
        <v>2.73</v>
      </c>
    </row>
    <row r="5" spans="1:14" ht="15.75" thickBot="1" x14ac:dyDescent="0.3">
      <c r="A5" s="158"/>
      <c r="B5" s="159"/>
      <c r="C5" s="160">
        <v>0</v>
      </c>
      <c r="D5" s="159"/>
      <c r="E5" s="161">
        <v>0</v>
      </c>
      <c r="F5" s="159"/>
      <c r="G5" s="170">
        <v>0</v>
      </c>
      <c r="H5" s="159"/>
      <c r="I5" s="161">
        <f>SUM(I4)</f>
        <v>0</v>
      </c>
      <c r="J5" s="159"/>
      <c r="K5" s="160">
        <v>0</v>
      </c>
      <c r="L5" s="159"/>
      <c r="M5" s="170">
        <v>2.73</v>
      </c>
      <c r="N5" s="159">
        <v>2.73</v>
      </c>
    </row>
    <row r="10" spans="1:14" x14ac:dyDescent="0.25">
      <c r="B10" s="2" t="s">
        <v>13</v>
      </c>
      <c r="E10" s="162"/>
      <c r="F10" s="163" t="s">
        <v>135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7.7109375" customWidth="1"/>
    <col min="3" max="3" width="7.28515625" customWidth="1"/>
    <col min="4" max="4" width="8.5703125" customWidth="1"/>
    <col min="5" max="5" width="6.5703125" customWidth="1"/>
    <col min="7" max="7" width="6.7109375" customWidth="1"/>
    <col min="9" max="10" width="8.7109375" customWidth="1"/>
    <col min="11" max="11" width="7.140625" customWidth="1"/>
    <col min="13" max="13" width="6.28515625" customWidth="1"/>
    <col min="14" max="14" width="8" customWidth="1"/>
  </cols>
  <sheetData>
    <row r="1" spans="1:14" x14ac:dyDescent="0.25">
      <c r="B1" s="1" t="s">
        <v>27</v>
      </c>
    </row>
    <row r="3" spans="1:14" x14ac:dyDescent="0.25">
      <c r="A3" s="4" t="s">
        <v>94</v>
      </c>
      <c r="B3" s="4" t="s">
        <v>1</v>
      </c>
      <c r="C3" s="4" t="s">
        <v>16</v>
      </c>
      <c r="D3" s="4" t="s">
        <v>2</v>
      </c>
      <c r="E3" s="4" t="s">
        <v>17</v>
      </c>
      <c r="F3" s="6" t="s">
        <v>18</v>
      </c>
      <c r="G3" s="4" t="s">
        <v>17</v>
      </c>
      <c r="H3" s="4" t="s">
        <v>19</v>
      </c>
      <c r="I3" s="4" t="s">
        <v>17</v>
      </c>
      <c r="J3" s="4" t="s">
        <v>20</v>
      </c>
      <c r="K3" s="4" t="s">
        <v>17</v>
      </c>
      <c r="L3" s="4" t="s">
        <v>21</v>
      </c>
      <c r="M3" s="4" t="s">
        <v>17</v>
      </c>
      <c r="N3" s="4" t="s">
        <v>6</v>
      </c>
    </row>
    <row r="4" spans="1:14" ht="25.5" thickBot="1" x14ac:dyDescent="0.3">
      <c r="A4" s="217">
        <v>44749</v>
      </c>
      <c r="B4" s="213"/>
      <c r="C4" s="213"/>
      <c r="D4" s="213"/>
      <c r="E4" s="213"/>
      <c r="F4" s="214"/>
      <c r="G4" s="213"/>
      <c r="H4" s="219" t="s">
        <v>105</v>
      </c>
      <c r="I4" s="220">
        <v>2.73</v>
      </c>
      <c r="J4" s="213"/>
      <c r="K4" s="213"/>
      <c r="L4" s="214"/>
      <c r="M4" s="213"/>
      <c r="N4" s="215">
        <v>2.73</v>
      </c>
    </row>
    <row r="5" spans="1:14" ht="15.75" thickBot="1" x14ac:dyDescent="0.3">
      <c r="A5" s="158"/>
      <c r="B5" s="159"/>
      <c r="C5" s="160">
        <v>0</v>
      </c>
      <c r="D5" s="159"/>
      <c r="E5" s="161">
        <v>0</v>
      </c>
      <c r="F5" s="159"/>
      <c r="G5" s="170">
        <v>0</v>
      </c>
      <c r="H5" s="159"/>
      <c r="I5" s="161">
        <f>SUM(I4)</f>
        <v>2.73</v>
      </c>
      <c r="J5" s="159"/>
      <c r="K5" s="160">
        <v>0</v>
      </c>
      <c r="L5" s="159"/>
      <c r="M5" s="170">
        <v>0</v>
      </c>
      <c r="N5" s="159">
        <v>2.73</v>
      </c>
    </row>
    <row r="10" spans="1:14" x14ac:dyDescent="0.25">
      <c r="B10" s="2" t="s">
        <v>13</v>
      </c>
      <c r="E10" s="162"/>
      <c r="F10" s="163" t="s">
        <v>134</v>
      </c>
    </row>
    <row r="11" spans="1:14" x14ac:dyDescent="0.25">
      <c r="B11" t="s">
        <v>10</v>
      </c>
      <c r="D11" t="str">
        <f>B1</f>
        <v>OKSANA KERTS</v>
      </c>
    </row>
    <row r="12" spans="1:14" x14ac:dyDescent="0.25">
      <c r="B12" t="s">
        <v>11</v>
      </c>
    </row>
    <row r="13" spans="1:14" x14ac:dyDescent="0.25">
      <c r="E13" s="164" t="s">
        <v>97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55</vt:i4>
      </vt:variant>
      <vt:variant>
        <vt:lpstr>Rangos con nombre</vt:lpstr>
      </vt:variant>
      <vt:variant>
        <vt:i4>30</vt:i4>
      </vt:variant>
    </vt:vector>
  </HeadingPairs>
  <TitlesOfParts>
    <vt:vector size="85" baseType="lpstr">
      <vt:lpstr>SU PLANNING 01,01,2023</vt:lpstr>
      <vt:lpstr>H.COMPLEMENTARIAS DICIEMBRE,22</vt:lpstr>
      <vt:lpstr>H.COMPLEMENTARIAS NOVIEMBRE,22</vt:lpstr>
      <vt:lpstr>SU PLANNING 22,11,2022</vt:lpstr>
      <vt:lpstr>SU PLANING 14,11,2022</vt:lpstr>
      <vt:lpstr>H.COMPLEMENTARIAS OCTUBRE,22</vt:lpstr>
      <vt:lpstr>SU PLANNING 18,04,2022</vt:lpstr>
      <vt:lpstr>H.COMPLEMENTARIAS SEPTIEMBRE,22</vt:lpstr>
      <vt:lpstr>H.COMPLEMENTARIAS JULIO,22</vt:lpstr>
      <vt:lpstr>H.COMPLEMENTARIAS JUNIO,22</vt:lpstr>
      <vt:lpstr>H.COMPLEMENTARIAS MAYO,22</vt:lpstr>
      <vt:lpstr>H.COMPLEMENTARIAS,ABRIL22</vt:lpstr>
      <vt:lpstr>SU PLANNING 01,11,2021</vt:lpstr>
      <vt:lpstr>H.COMPLEMENTARIAS MARZO,22</vt:lpstr>
      <vt:lpstr>H.COMPLE.FEBRERO22</vt:lpstr>
      <vt:lpstr>H.COMPLEMENTARIAS ENERO,22</vt:lpstr>
      <vt:lpstr>HORAS COMPLEMENTARIAS DICI.21</vt:lpstr>
      <vt:lpstr>H.COMPLEMENTARIAS NOV,21</vt:lpstr>
      <vt:lpstr>H.COMPLEMENTARIAS OCTUBRE,21</vt:lpstr>
      <vt:lpstr>SU PLANNING 01,10,2021</vt:lpstr>
      <vt:lpstr>SU PLANNING 03,04,2020</vt:lpstr>
      <vt:lpstr>H.COMPLEMENTARIAS SEPTIEMBRE,21</vt:lpstr>
      <vt:lpstr>H.COMPLEMENTARIAS JULIO,21</vt:lpstr>
      <vt:lpstr>H.COMPLEMENTARIAS JUNIO,21</vt:lpstr>
      <vt:lpstr>H.COMPLEMENTARIAS MAYO,21</vt:lpstr>
      <vt:lpstr>H.COMPLEMENTARIAS ABRIL,21</vt:lpstr>
      <vt:lpstr>H.COMPLEMENTARIAS MARZO,21</vt:lpstr>
      <vt:lpstr>H.COMPLEMENTARIAS FEBRERO,21</vt:lpstr>
      <vt:lpstr>H.COMPLEMENTARIA OCTUBRE,20</vt:lpstr>
      <vt:lpstr>H.COMPLEMENTARIAS SEPTIEMBRE,20</vt:lpstr>
      <vt:lpstr>H.COMPLEMENTARIAS AGOSTO,20</vt:lpstr>
      <vt:lpstr>H.COMPLEMENTARIAS JULIO,20</vt:lpstr>
      <vt:lpstr>H.COMPLEMENTARIAS JUNIO,20</vt:lpstr>
      <vt:lpstr>H.COMPLEMENT.MAYO,20</vt:lpstr>
      <vt:lpstr>H.COMPLEMENTARIAS ABRIL,20</vt:lpstr>
      <vt:lpstr>H.COMPLEMENTARIAS DICIEMBRE,19</vt:lpstr>
      <vt:lpstr>SU PLANNING 01,09,2019</vt:lpstr>
      <vt:lpstr>SU PLANNING 25,06,2019</vt:lpstr>
      <vt:lpstr>SU PLANNING 01,05,2019</vt:lpstr>
      <vt:lpstr>CASA INMACULADA 25,04,2019</vt:lpstr>
      <vt:lpstr>CASA INMACULADA 27,03,2019</vt:lpstr>
      <vt:lpstr>CASA INMACU 13,03,2019</vt:lpstr>
      <vt:lpstr>CUBRE A TETIANA KERTS 13,06,201</vt:lpstr>
      <vt:lpstr>SU PLANNING 06,11,2018</vt:lpstr>
      <vt:lpstr>SU PLANNING 02,11,2018</vt:lpstr>
      <vt:lpstr>SU PLANNIG 09,10,2018</vt:lpstr>
      <vt:lpstr>SU PLANNING 05,04,2018</vt:lpstr>
      <vt:lpstr>SU PLANNING 19,01,2018</vt:lpstr>
      <vt:lpstr>SU PLANNING 17,01,2018</vt:lpstr>
      <vt:lpstr>SU PLANNING 10,01,2018</vt:lpstr>
      <vt:lpstr>CUBRE A OLGA</vt:lpstr>
      <vt:lpstr>SU PLANNING 01,12,2017</vt:lpstr>
      <vt:lpstr>SU PLANNING 06,11,2017</vt:lpstr>
      <vt:lpstr>SU PLANNING 02,10,2017</vt:lpstr>
      <vt:lpstr>SU PLANNING 26,09,2017</vt:lpstr>
      <vt:lpstr>H.COMPLE.FEBRERO22!Área_de_impresión</vt:lpstr>
      <vt:lpstr>'H.COMPLEMENT.MAYO,20'!Área_de_impresión</vt:lpstr>
      <vt:lpstr>'H.COMPLEMENTARIA OCTUBRE,20'!Área_de_impresión</vt:lpstr>
      <vt:lpstr>'H.COMPLEMENTARIAS ABRIL,20'!Área_de_impresión</vt:lpstr>
      <vt:lpstr>'H.COMPLEMENTARIAS ABRIL,21'!Área_de_impresión</vt:lpstr>
      <vt:lpstr>'H.COMPLEMENTARIAS AGOSTO,20'!Área_de_impresión</vt:lpstr>
      <vt:lpstr>'H.COMPLEMENTARIAS DICIEMBRE,22'!Área_de_impresión</vt:lpstr>
      <vt:lpstr>'H.COMPLEMENTARIAS ENERO,22'!Área_de_impresión</vt:lpstr>
      <vt:lpstr>'H.COMPLEMENTARIAS JULIO,20'!Área_de_impresión</vt:lpstr>
      <vt:lpstr>'H.COMPLEMENTARIAS JULIO,21'!Área_de_impresión</vt:lpstr>
      <vt:lpstr>'H.COMPLEMENTARIAS JULIO,22'!Área_de_impresión</vt:lpstr>
      <vt:lpstr>'H.COMPLEMENTARIAS JUNIO,20'!Área_de_impresión</vt:lpstr>
      <vt:lpstr>'H.COMPLEMENTARIAS JUNIO,21'!Área_de_impresión</vt:lpstr>
      <vt:lpstr>'H.COMPLEMENTARIAS JUNIO,22'!Área_de_impresión</vt:lpstr>
      <vt:lpstr>'H.COMPLEMENTARIAS MARZO,21'!Área_de_impresión</vt:lpstr>
      <vt:lpstr>'H.COMPLEMENTARIAS MARZO,22'!Área_de_impresión</vt:lpstr>
      <vt:lpstr>'H.COMPLEMENTARIAS MAYO,21'!Área_de_impresión</vt:lpstr>
      <vt:lpstr>'H.COMPLEMENTARIAS MAYO,22'!Área_de_impresión</vt:lpstr>
      <vt:lpstr>'H.COMPLEMENTARIAS NOVIEMBRE,22'!Área_de_impresión</vt:lpstr>
      <vt:lpstr>'H.COMPLEMENTARIAS OCTUBRE,21'!Área_de_impresión</vt:lpstr>
      <vt:lpstr>'H.COMPLEMENTARIAS OCTUBRE,22'!Área_de_impresión</vt:lpstr>
      <vt:lpstr>'H.COMPLEMENTARIAS SEPTIEMBRE,20'!Área_de_impresión</vt:lpstr>
      <vt:lpstr>'H.COMPLEMENTARIAS SEPTIEMBRE,21'!Área_de_impresión</vt:lpstr>
      <vt:lpstr>'H.COMPLEMENTARIAS SEPTIEMBRE,22'!Área_de_impresión</vt:lpstr>
      <vt:lpstr>'H.COMPLEMENTARIAS,ABRIL22'!Área_de_impresión</vt:lpstr>
      <vt:lpstr>'HORAS COMPLEMENTARIAS DICI.21'!Área_de_impresión</vt:lpstr>
      <vt:lpstr>'SU PLANING 14,11,2022'!Área_de_impresión</vt:lpstr>
      <vt:lpstr>'SU PLANNING 03,04,2020'!Área_de_impresión</vt:lpstr>
      <vt:lpstr>'SU PLANNING 18,04,2022'!Área_de_impresión</vt:lpstr>
      <vt:lpstr>'SU PLANNING 22,11,2022'!Área_de_impresión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2023-01-19T15:17:07Z</dcterms:modified>
</cp:coreProperties>
</file>