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pivotTables/pivotTable1.xml" ContentType="application/vnd.openxmlformats-officedocument.spreadsheetml.pivotTab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ivotTables/pivotTable2.xml" ContentType="application/vnd.openxmlformats-officedocument.spreadsheetml.pivotTable+xml"/>
  <Override PartName="/xl/drawings/drawing13.xml" ContentType="application/vnd.openxmlformats-officedocument.drawing+xml"/>
  <Override PartName="/xl/pivotTables/pivotTable3.xml" ContentType="application/vnd.openxmlformats-officedocument.spreadsheetml.pivotTable+xml"/>
  <Override PartName="/xl/drawings/drawing14.xml" ContentType="application/vnd.openxmlformats-officedocument.drawing+xml"/>
  <Override PartName="/xl/pivotTables/pivotTable4.xml" ContentType="application/vnd.openxmlformats-officedocument.spreadsheetml.pivotTable+xml"/>
  <Override PartName="/xl/drawings/drawing15.xml" ContentType="application/vnd.openxmlformats-officedocument.drawing+xml"/>
  <Override PartName="/xl/pivotTables/pivotTable5.xml" ContentType="application/vnd.openxmlformats-officedocument.spreadsheetml.pivotTable+xml"/>
  <Override PartName="/xl/drawings/drawing16.xml" ContentType="application/vnd.openxmlformats-officedocument.drawing+xml"/>
  <Override PartName="/xl/pivotTables/pivotTable6.xml" ContentType="application/vnd.openxmlformats-officedocument.spreadsheetml.pivotTable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0" yWindow="0" windowWidth="22260" windowHeight="12645" activeTab="2"/>
  </bookViews>
  <sheets>
    <sheet name="su planning 31,03,2023" sheetId="17" r:id="rId1"/>
    <sheet name="su planning 23,03,2023" sheetId="16" r:id="rId2"/>
    <sheet name="su planning 22,03,2023" sheetId="15" r:id="rId3"/>
    <sheet name="SU PLANNING 17,03,2023" sheetId="14" r:id="rId4"/>
    <sheet name="SU PLANNING 16,03,2023" sheetId="12" r:id="rId5"/>
    <sheet name="SU PLANNING 07,03,2023" sheetId="13" r:id="rId6"/>
    <sheet name="SU PLANNING 06,03,2023" sheetId="11" r:id="rId7"/>
    <sheet name="SU PLANNING 01,03,2023" sheetId="10" r:id="rId8"/>
    <sheet name="FEBRERO,23 MTNOS Y EXTRAS" sheetId="9" r:id="rId9"/>
    <sheet name="SU PLANNING 16,02,2023" sheetId="8" r:id="rId10"/>
    <sheet name="SU PLANNING 13,02,2023" sheetId="7" r:id="rId11"/>
    <sheet name="SU PLANNING 01,02,2023" sheetId="6" r:id="rId12"/>
    <sheet name="ENERO,23" sheetId="5" r:id="rId13"/>
    <sheet name="DICIEMBRE.22" sheetId="4" r:id="rId14"/>
    <sheet name="NOVIEMBRE,22" sheetId="3" r:id="rId15"/>
    <sheet name="OCTUBRE,22" sheetId="2" r:id="rId16"/>
    <sheet name="SU PLAMNING SEPTIEMBRE,22" sheetId="1" r:id="rId17"/>
  </sheets>
  <definedNames>
    <definedName name="_xlnm.Print_Area" localSheetId="13">DICIEMBRE.22!$A$1:$H$59</definedName>
    <definedName name="_xlnm.Print_Area" localSheetId="12">'ENERO,23'!$A$1:$G$68</definedName>
    <definedName name="_xlnm.Print_Area" localSheetId="8">'FEBRERO,23 MTNOS Y EXTRAS'!$A$1:$H$103</definedName>
    <definedName name="_xlnm.Print_Area" localSheetId="14">'NOVIEMBRE,22'!$B$3:$I$53</definedName>
    <definedName name="_xlnm.Print_Area" localSheetId="15">'OCTUBRE,22'!$A$1:$H$51</definedName>
    <definedName name="_xlnm.Print_Area" localSheetId="16">'SU PLAMNING SEPTIEMBRE,22'!#REF!</definedName>
    <definedName name="_xlnm.Print_Area" localSheetId="7">'SU PLANNING 01,03,2023'!$A$1:$N$25</definedName>
    <definedName name="_xlnm.Print_Area" localSheetId="6">'SU PLANNING 06,03,2023'!$A$1:$N$31</definedName>
    <definedName name="_xlnm.Print_Area" localSheetId="5">'SU PLANNING 07,03,2023'!$A$1:$N$52</definedName>
    <definedName name="_xlnm.Print_Area" localSheetId="10">'SU PLANNING 13,02,2023'!$A$1:$N$29</definedName>
    <definedName name="_xlnm.Print_Area" localSheetId="9">'SU PLANNING 16,02,2023'!$A$1:$N$7</definedName>
    <definedName name="_xlnm.Print_Area" localSheetId="4">'SU PLANNING 16,03,2023'!$A$1:$N$23</definedName>
  </definedNames>
  <calcPr calcId="162913"/>
  <pivotCaches>
    <pivotCache cacheId="0" r:id="rId18"/>
    <pivotCache cacheId="1" r:id="rId19"/>
    <pivotCache cacheId="2" r:id="rId20"/>
    <pivotCache cacheId="3" r:id="rId21"/>
    <pivotCache cacheId="4" r:id="rId22"/>
    <pivotCache cacheId="5" r:id="rId2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7" l="1"/>
  <c r="A19" i="17"/>
  <c r="N18" i="17"/>
  <c r="N14" i="17"/>
  <c r="N8" i="17"/>
  <c r="N6" i="17"/>
  <c r="J21" i="17" s="1"/>
  <c r="N27" i="16"/>
  <c r="G28" i="16" l="1"/>
  <c r="N23" i="16"/>
  <c r="N19" i="16"/>
  <c r="N17" i="16"/>
  <c r="N16" i="16"/>
  <c r="N14" i="16"/>
  <c r="N8" i="16"/>
  <c r="N6" i="16"/>
  <c r="J30" i="16" l="1"/>
  <c r="N23" i="15"/>
  <c r="G26" i="15" l="1"/>
  <c r="C26" i="15"/>
  <c r="A26" i="15"/>
  <c r="N19" i="15"/>
  <c r="N17" i="15"/>
  <c r="N16" i="15"/>
  <c r="N14" i="15"/>
  <c r="N8" i="15"/>
  <c r="N6" i="15"/>
  <c r="N26" i="15" l="1"/>
  <c r="J28" i="15" s="1"/>
  <c r="G22" i="14"/>
  <c r="C22" i="14"/>
  <c r="A22" i="14"/>
  <c r="N19" i="14"/>
  <c r="N17" i="14"/>
  <c r="N16" i="14"/>
  <c r="N14" i="14"/>
  <c r="N8" i="14"/>
  <c r="N6" i="14"/>
  <c r="N22" i="14" s="1"/>
  <c r="J24" i="14" s="1"/>
  <c r="A29" i="11" l="1"/>
  <c r="N29" i="11"/>
  <c r="E29" i="11"/>
  <c r="C29" i="11"/>
  <c r="N23" i="10"/>
  <c r="C23" i="10"/>
  <c r="A23" i="10"/>
  <c r="N20" i="12" l="1"/>
  <c r="K20" i="12"/>
  <c r="G20" i="12"/>
  <c r="C20" i="12"/>
  <c r="A20" i="12"/>
  <c r="N19" i="12"/>
  <c r="N17" i="12"/>
  <c r="N16" i="12"/>
  <c r="N14" i="12"/>
  <c r="N50" i="13" l="1"/>
  <c r="K50" i="13"/>
  <c r="I50" i="13"/>
  <c r="G50" i="13"/>
  <c r="E50" i="13"/>
  <c r="C50" i="13"/>
  <c r="A50" i="13"/>
  <c r="N49" i="13"/>
  <c r="N47" i="13"/>
  <c r="N45" i="13"/>
  <c r="N43" i="13"/>
  <c r="N41" i="13"/>
  <c r="N39" i="13"/>
  <c r="N34" i="13"/>
  <c r="N32" i="13"/>
  <c r="N30" i="13"/>
  <c r="N28" i="13"/>
  <c r="N24" i="13" l="1"/>
  <c r="N22" i="13"/>
  <c r="N20" i="13"/>
  <c r="N19" i="13"/>
  <c r="N16" i="13"/>
  <c r="N14" i="13"/>
  <c r="N12" i="13"/>
  <c r="N10" i="13"/>
  <c r="N8" i="13"/>
  <c r="N6" i="13"/>
  <c r="J52" i="13" l="1"/>
  <c r="N8" i="12"/>
  <c r="N6" i="12"/>
  <c r="J22" i="12" s="1"/>
  <c r="K29" i="11" l="1"/>
  <c r="G29" i="11"/>
  <c r="N20" i="11"/>
  <c r="N19" i="11"/>
  <c r="N16" i="11"/>
  <c r="N14" i="11"/>
  <c r="N12" i="11"/>
  <c r="N10" i="11"/>
  <c r="N8" i="11"/>
  <c r="N6" i="11"/>
  <c r="J31" i="11" l="1"/>
  <c r="K23" i="10"/>
  <c r="G23" i="10"/>
  <c r="E23" i="10"/>
  <c r="N20" i="10"/>
  <c r="N19" i="10"/>
  <c r="N16" i="10"/>
  <c r="N14" i="10"/>
  <c r="N12" i="10"/>
  <c r="N10" i="10"/>
  <c r="N8" i="10"/>
  <c r="N6" i="10"/>
  <c r="J25" i="10" l="1"/>
  <c r="C5" i="8" l="1"/>
  <c r="A5" i="8"/>
  <c r="N5" i="8"/>
  <c r="J7" i="8" s="1"/>
  <c r="A27" i="7"/>
  <c r="N27" i="7"/>
  <c r="C27" i="7"/>
  <c r="M27" i="7" l="1"/>
  <c r="K27" i="7"/>
  <c r="I27" i="7"/>
  <c r="G27" i="7"/>
  <c r="E27" i="7"/>
  <c r="N22" i="7"/>
  <c r="N20" i="7"/>
  <c r="N18" i="7"/>
  <c r="A18" i="7"/>
  <c r="N16" i="7"/>
  <c r="N14" i="7"/>
  <c r="N12" i="7"/>
  <c r="N10" i="7"/>
  <c r="N8" i="7"/>
  <c r="N6" i="7"/>
  <c r="N4" i="7"/>
  <c r="J29" i="7" s="1"/>
  <c r="M25" i="6" l="1"/>
  <c r="K25" i="6"/>
  <c r="I25" i="6"/>
  <c r="G25" i="6"/>
  <c r="E25" i="6"/>
  <c r="C25" i="6"/>
  <c r="N22" i="6"/>
  <c r="N20" i="6"/>
  <c r="N18" i="6"/>
  <c r="A18" i="6" s="1"/>
  <c r="A25" i="6" s="1"/>
  <c r="N16" i="6"/>
  <c r="N14" i="6"/>
  <c r="N12" i="6"/>
  <c r="N10" i="6"/>
  <c r="N8" i="6"/>
  <c r="N6" i="6"/>
  <c r="N4" i="6"/>
  <c r="N25" i="6" s="1"/>
  <c r="J27" i="6" s="1"/>
</calcChain>
</file>

<file path=xl/sharedStrings.xml><?xml version="1.0" encoding="utf-8"?>
<sst xmlns="http://schemas.openxmlformats.org/spreadsheetml/2006/main" count="905" uniqueCount="233">
  <si>
    <t xml:space="preserve">TRABAJADOR : </t>
  </si>
  <si>
    <t>ANA MARIA MILLAN</t>
  </si>
  <si>
    <t>ANA MARIA MILLAN MARIN</t>
  </si>
  <si>
    <t>Relacción de servicios realizados</t>
  </si>
  <si>
    <t>HORAS</t>
  </si>
  <si>
    <t>Seleccionar mes</t>
  </si>
  <si>
    <t>martes</t>
  </si>
  <si>
    <t>viernes</t>
  </si>
  <si>
    <t>Total general</t>
  </si>
  <si>
    <t>PILAR DEL MAR DIAZ MORENO</t>
  </si>
  <si>
    <t>CORTIJO NIJAR</t>
  </si>
  <si>
    <t>Fort Bravo. Tabernas</t>
  </si>
  <si>
    <t>SERVICIOS REALIZADOS POR LA  TRABAJADORA :</t>
  </si>
  <si>
    <t>DURANTE LA MENSUALIDAD DE SEPTIEMBRE/22</t>
  </si>
  <si>
    <t>FIRMA:</t>
  </si>
  <si>
    <t>lunes</t>
  </si>
  <si>
    <t>miércoles</t>
  </si>
  <si>
    <t>jueves</t>
  </si>
  <si>
    <t>sábado</t>
  </si>
  <si>
    <t>CARMEN GUERRERO</t>
  </si>
  <si>
    <t>ANGELA ROSALES BRAOJOS</t>
  </si>
  <si>
    <t>EDF. ALMERIA, 15 EN FONDON</t>
  </si>
  <si>
    <t>LUCIA RUEDA AYALA</t>
  </si>
  <si>
    <t>GERMAN PIÑEIRO GALLARDO</t>
  </si>
  <si>
    <t>ANGELA MATEO MARTIN</t>
  </si>
  <si>
    <t>ACACIA GUISADO NUÑEZ</t>
  </si>
  <si>
    <t xml:space="preserve">APARTAMENTO FORAL </t>
  </si>
  <si>
    <t>OFICINA LIMPIEZAS INDALICAS</t>
  </si>
  <si>
    <t>FRANCISCO JAVIER SALVADOR</t>
  </si>
  <si>
    <t>NOVELEC ANTAS</t>
  </si>
  <si>
    <t>ROMA - CRISTALES</t>
  </si>
  <si>
    <t>ZEUS - CRISTALES</t>
  </si>
  <si>
    <t>APARTAMENTO LEVANTE</t>
  </si>
  <si>
    <t>APARTAMENTO FORAL</t>
  </si>
  <si>
    <t>MARIA JOSE GORDO</t>
  </si>
  <si>
    <t>ALDEAS INFANTILES</t>
  </si>
  <si>
    <t xml:space="preserve">YENNIFER GUTIERREZ </t>
  </si>
  <si>
    <t>CRASH MUSIC</t>
  </si>
  <si>
    <t>VALLE ALCORA</t>
  </si>
  <si>
    <t>SOL AMATISTEROS</t>
  </si>
  <si>
    <t>C.P. MORAL, 1  GERGAL</t>
  </si>
  <si>
    <t>APARTAMENTO LEVANTE CRISTALES</t>
  </si>
  <si>
    <t>DURANTE LA MENSUALIDAD DE OCTUBRE/22</t>
  </si>
  <si>
    <t>TRABAJADOR : ANA MARIA MILLAN MARIN</t>
  </si>
  <si>
    <t>MANUEL LOPEZ LUCAS</t>
  </si>
  <si>
    <t>MANUEL MATEO</t>
  </si>
  <si>
    <t>RESTAURANTE PORTOCARRERO</t>
  </si>
  <si>
    <t>JESUS MIGUEL CAZORLA</t>
  </si>
  <si>
    <t>JORGE GUILLEN</t>
  </si>
  <si>
    <t>ALMERIA, 15 - FONDON</t>
  </si>
  <si>
    <t>CHAPA IMPORT</t>
  </si>
  <si>
    <t>ALBORANI AGRICOLA</t>
  </si>
  <si>
    <t>TALASUR S.L.</t>
  </si>
  <si>
    <t>ASOC. LA TORRE</t>
  </si>
  <si>
    <t>GRUPO CHAPA IMPORT</t>
  </si>
  <si>
    <t>GUADALQUIVIR</t>
  </si>
  <si>
    <t>CALA GRANDE</t>
  </si>
  <si>
    <t>ROSA GARGALLO</t>
  </si>
  <si>
    <t>TERESA MURCIA</t>
  </si>
  <si>
    <t>EDF. CARRETERO IV</t>
  </si>
  <si>
    <t>ZEUS</t>
  </si>
  <si>
    <t>AVD. MONTESERRAT, 40</t>
  </si>
  <si>
    <t>DURANTE LA MENSUALIDAD DE NOVIEMBRE/22</t>
  </si>
  <si>
    <t>TRABAJADOR : ANA MARIA MILLA MARIN</t>
  </si>
  <si>
    <t xml:space="preserve">MONALISA </t>
  </si>
  <si>
    <t>BAHIAS - CRISTALES</t>
  </si>
  <si>
    <t>EDF. EL NEGRESCO</t>
  </si>
  <si>
    <t xml:space="preserve">EDF. NEGRESCO </t>
  </si>
  <si>
    <t>RSDL ALBORAN I</t>
  </si>
  <si>
    <t xml:space="preserve">Estivali Fernandez </t>
  </si>
  <si>
    <t>MONICA RAMIREZ</t>
  </si>
  <si>
    <t>DISMALIBROS</t>
  </si>
  <si>
    <t>GARCIDEN</t>
  </si>
  <si>
    <t>EUROPA V</t>
  </si>
  <si>
    <t>EUROPA VI</t>
  </si>
  <si>
    <t>CARMAN - CL ABOGADO DE OFICIO</t>
  </si>
  <si>
    <t>MARGARITA SANTIAGO</t>
  </si>
  <si>
    <t>APART. LEVANTE</t>
  </si>
  <si>
    <t>EURO II PORTAL 5</t>
  </si>
  <si>
    <t>EURO II PORTAL 1</t>
  </si>
  <si>
    <t>SAN VICENTE</t>
  </si>
  <si>
    <t>ROPESA</t>
  </si>
  <si>
    <t>LAS PALMERILLAS</t>
  </si>
  <si>
    <t>VOLKSWAGEN SUST PERSONAL FIJO</t>
  </si>
  <si>
    <t>DURANTE LA MENSUALIDAD DE DICIEMBRE/22</t>
  </si>
  <si>
    <t>TRABAJADOR :</t>
  </si>
  <si>
    <t>VEGA LUZ</t>
  </si>
  <si>
    <t>AVD. MADRID 36 Y 38</t>
  </si>
  <si>
    <t>AVD. MADRID 40</t>
  </si>
  <si>
    <t>PEÑON DE LA REINA</t>
  </si>
  <si>
    <t>FUNDACION CEPAIM</t>
  </si>
  <si>
    <t xml:space="preserve">DIMENSUR I </t>
  </si>
  <si>
    <t>C.P. NEGRESCO</t>
  </si>
  <si>
    <t>C.P. ALMERIA, 15</t>
  </si>
  <si>
    <t>VANESA HERMIDA</t>
  </si>
  <si>
    <t>JARPIL</t>
  </si>
  <si>
    <t>EDF. TERRIZA, 14</t>
  </si>
  <si>
    <t>IGLESIA SAN ANTON</t>
  </si>
  <si>
    <t>SICOR SEGURIDAD</t>
  </si>
  <si>
    <t>CARMAN - CL PUERTA PURCHENA</t>
  </si>
  <si>
    <t>ALBORAN MOTOR</t>
  </si>
  <si>
    <t>EDIF. VENECIA COMPLETO</t>
  </si>
  <si>
    <t>EDIF. SANTA ISABEL PORTAL</t>
  </si>
  <si>
    <t>EDIF. LOS ENLACES FASE II COMPLETO ALA DERECHA</t>
  </si>
  <si>
    <t>EDIF. LOS ENLACES FASE II PORTAL</t>
  </si>
  <si>
    <t>PATRICIA RODRIGUEZ</t>
  </si>
  <si>
    <t>EDIF. SANTA ISABEL COMPLETO</t>
  </si>
  <si>
    <t>EDIF. VENECIA PORTAL</t>
  </si>
  <si>
    <t>EDIF. QUINTA AVENIDA. PORTAL</t>
  </si>
  <si>
    <t>EDIF. TREBOL COMPLETO</t>
  </si>
  <si>
    <t>EDIF. ALBENIZ, 35. PORTAL</t>
  </si>
  <si>
    <t>EDIF. LAS SIAMESAS COMPLETO</t>
  </si>
  <si>
    <t>EDIF. LAS SIAMESAS PORTAL</t>
  </si>
  <si>
    <t>Edif. Marchales, 41 completo</t>
  </si>
  <si>
    <t>Edif. Las Palmeras, COMPLETO</t>
  </si>
  <si>
    <t>DURANTE LA MENSUALIDAD DE ENERO/23</t>
  </si>
  <si>
    <t>H. CLIENTE</t>
  </si>
  <si>
    <t>LUNES</t>
  </si>
  <si>
    <t>MARTES</t>
  </si>
  <si>
    <t>H.</t>
  </si>
  <si>
    <t>MIÉRCOLES</t>
  </si>
  <si>
    <t>JUEVES</t>
  </si>
  <si>
    <t>VIERNES</t>
  </si>
  <si>
    <t>SÁB</t>
  </si>
  <si>
    <t>TOTAL</t>
  </si>
  <si>
    <t xml:space="preserve">EMPERADOR </t>
  </si>
  <si>
    <t xml:space="preserve">PORTAL </t>
  </si>
  <si>
    <t>COMPLETO</t>
  </si>
  <si>
    <t>PORTAL</t>
  </si>
  <si>
    <t>CASTILLA</t>
  </si>
  <si>
    <t xml:space="preserve">COMPLETO </t>
  </si>
  <si>
    <t xml:space="preserve">NIVEL </t>
  </si>
  <si>
    <t xml:space="preserve">BRISA DEL MAR </t>
  </si>
  <si>
    <t>EDF. SANTIAGO VERGARA,16</t>
  </si>
  <si>
    <t>GRAVINIA 1</t>
  </si>
  <si>
    <t>COMPLETO QUINCENAL</t>
  </si>
  <si>
    <t>CLINICA DENTAL</t>
  </si>
  <si>
    <t>VÍLCHEZ,14</t>
  </si>
  <si>
    <t>REAL,97</t>
  </si>
  <si>
    <t>GARAJE REAL ,97</t>
  </si>
  <si>
    <t>QUINCENAL</t>
  </si>
  <si>
    <t>Planning de trabajo entregado a la Trabajadora</t>
  </si>
  <si>
    <t>TOTAL MES: (HORAS SEMANALES X4,33 SEMANAS</t>
  </si>
  <si>
    <t xml:space="preserve">Recibe la Trabajadora </t>
  </si>
  <si>
    <t>CUBRE VACACIONES SARA MARTINEZ GONZALEZ-FIERRO</t>
  </si>
  <si>
    <t>01,02,2023</t>
  </si>
  <si>
    <t>HORA DE ENTRADA 16:00 H.</t>
  </si>
  <si>
    <t>Edificio Emperador portal</t>
  </si>
  <si>
    <t>Clínica dental Mª Dolores de Haro</t>
  </si>
  <si>
    <t>Edif. Santiago Vergara, 16. Completo</t>
  </si>
  <si>
    <t>Edif. Real, 97 Completo</t>
  </si>
  <si>
    <t>Edificio Nivel. Completo</t>
  </si>
  <si>
    <t>Edif. Vílchez, 14. Completo</t>
  </si>
  <si>
    <t>Edificio Castilla Portal</t>
  </si>
  <si>
    <t>Edificio Ropesa. Completo</t>
  </si>
  <si>
    <t>Edificio Brisa del Mar. Completo</t>
  </si>
  <si>
    <t>Centro de Lenguas</t>
  </si>
  <si>
    <t>Edificio Brisa del Mar. Portal</t>
  </si>
  <si>
    <t>Edificio Emperador completo</t>
  </si>
  <si>
    <t>Edificio Castilla completo</t>
  </si>
  <si>
    <t>Edificio Ropesa. Portal</t>
  </si>
  <si>
    <t>Garaje Real, 97. Quincenal</t>
  </si>
  <si>
    <t>Edif. Gravínea, 1 Completo</t>
  </si>
  <si>
    <t>ISLA DE CORCEGA</t>
  </si>
  <si>
    <t>RESTAURANTE MANUELA</t>
  </si>
  <si>
    <t>GARAJE LAS PALMERAS</t>
  </si>
  <si>
    <t>C.P. GOLONDRINA, 6</t>
  </si>
  <si>
    <t>ALEJANDRIA II</t>
  </si>
  <si>
    <t>BALCON DE LA LUZ</t>
  </si>
  <si>
    <t>FARMACIA JUANANTONIO</t>
  </si>
  <si>
    <t>FARMACIA MDOLORES</t>
  </si>
  <si>
    <t>CRA. MAMI, 7</t>
  </si>
  <si>
    <t>ALBORAN, 1</t>
  </si>
  <si>
    <t>ASADOR VIRGEN DEL CARMEN</t>
  </si>
  <si>
    <t>BASTARDO</t>
  </si>
  <si>
    <t>ALBORAN I</t>
  </si>
  <si>
    <t xml:space="preserve">ALBORAN I </t>
  </si>
  <si>
    <t>DURANTE LA MENSUALIDAD DE FEBRERO/23</t>
  </si>
  <si>
    <t xml:space="preserve">EDF. GENERAL SEGURA </t>
  </si>
  <si>
    <t>MIRAMAR</t>
  </si>
  <si>
    <t>MIENTRAS DURE LA OBRA</t>
  </si>
  <si>
    <t>CAMBIAN LOS SERVICIOS</t>
  </si>
  <si>
    <t>ZAIDA</t>
  </si>
  <si>
    <t>EDF MAR 1</t>
  </si>
  <si>
    <t xml:space="preserve">SIENA </t>
  </si>
  <si>
    <t>OFICINA PAREDES</t>
  </si>
  <si>
    <t xml:space="preserve">EDFS. MINERO,4  </t>
  </si>
  <si>
    <t>MENDEZ NUÑEZ 15 COMPLETO</t>
  </si>
  <si>
    <t>MIRAMAR Y SIENA SE CAMBIA SERVICIO DE MARTES A LUNES MIENTRAS DUREN LAS VACACIONES DE MARIA ROSARIO.</t>
  </si>
  <si>
    <t>Cubre vacaciones María Rosario</t>
  </si>
  <si>
    <t>EDF. MONTSERRAT,40</t>
  </si>
  <si>
    <r>
      <t xml:space="preserve">EDF. MONTSERRAT, 40 </t>
    </r>
    <r>
      <rPr>
        <b/>
        <sz val="8"/>
        <color theme="1"/>
        <rFont val="Calibri"/>
        <family val="2"/>
        <scheme val="minor"/>
      </rPr>
      <t>LIMPIEZA PUERTA EDF. A FONDO</t>
    </r>
  </si>
  <si>
    <t>EDF.MONTSERRAT,40</t>
  </si>
  <si>
    <t>GARAJE - SEMANAL</t>
  </si>
  <si>
    <t>COPACABANA VII</t>
  </si>
  <si>
    <t>1º+ PORTAL</t>
  </si>
  <si>
    <t>COPACABANA II</t>
  </si>
  <si>
    <t>FORTALEZA II</t>
  </si>
  <si>
    <t>RSDAL EURO II PORTAL I</t>
  </si>
  <si>
    <t>RSADL EURO II PORTAL V</t>
  </si>
  <si>
    <t>GARAJE EURO</t>
  </si>
  <si>
    <t>C/JAÚL, 91</t>
  </si>
  <si>
    <t>CABO DE GATA ,137</t>
  </si>
  <si>
    <t>CABO DE GATA,137</t>
  </si>
  <si>
    <t>BARCELONA</t>
  </si>
  <si>
    <t>AVD.CABO DE GATA 118</t>
  </si>
  <si>
    <t>LOPEMAR II</t>
  </si>
  <si>
    <t>PROFESOR EMILIO LANGLE,17</t>
  </si>
  <si>
    <t>CUBRE SSERVICIOS DE VANESA ALBORT BAJA</t>
  </si>
  <si>
    <t>EDF. EL DORADO</t>
  </si>
  <si>
    <t>RELLANO TERRADO+5º PLANTA+ ESCALERAS+PORTAL+ACCESO A GARAJE</t>
  </si>
  <si>
    <t xml:space="preserve">RELLANO 4ª,3º,2º Y 1º + PORTAL </t>
  </si>
  <si>
    <t>BALCÓN DE LA LUZ</t>
  </si>
  <si>
    <t>COMPLETO PORTAL 1 + REPASO PASILLOS Y ESCALERAS DEL PORTAL 2 (QUINCENAL SEM 1 Y 3) + ZONA COMUN ENTRADA // COMPLETO PORTAL 2 + REPASO EN PASILLOS Y ESCALERAS (QUINCENAL SEM 2 Y 4) + ZONA COMUN ENTRADA</t>
  </si>
  <si>
    <t xml:space="preserve">PORTAL 1 Y 2 </t>
  </si>
  <si>
    <t xml:space="preserve">PORTALES 1 Y 2 +BAJADAS A GARAJE DE LOS DOS PORTALES </t>
  </si>
  <si>
    <t>GOLONDRINA 6</t>
  </si>
  <si>
    <t>RECREATIVOS ALBORAN 9:00 h.</t>
  </si>
  <si>
    <t xml:space="preserve">EDF XXX </t>
  </si>
  <si>
    <t>VIAGRO -CAÑADA</t>
  </si>
  <si>
    <r>
      <t>Hora de entrada 7:00 h.</t>
    </r>
    <r>
      <rPr>
        <sz val="9"/>
        <color rgb="FFFF0000"/>
        <rFont val="Calibri"/>
        <family val="2"/>
        <scheme val="minor"/>
      </rPr>
      <t xml:space="preserve"> Los festivos se recuperan</t>
    </r>
  </si>
  <si>
    <t>Hora de entrada 7:00 H.</t>
  </si>
  <si>
    <t>viagro</t>
  </si>
  <si>
    <t>se abona como incentivo Viagro hasta el 15,03,2023 que se incorpora de vacaciones M Rosario</t>
  </si>
  <si>
    <t>cubre vacaciones de maria gomez tadeo y de luisa perez paredes</t>
  </si>
  <si>
    <t>COGE PARA ELLA LA VIVIENDA PARTICULAR DE MªJOSE VINUESA 3:00 H. UNA SEMANA SI OTRA NO</t>
  </si>
  <si>
    <t xml:space="preserve">VIVIENDA PARTICULAR DE Mª JOSE VINUESA </t>
  </si>
  <si>
    <t>EN MARZO LO REALIZARÁ EL 17,03,2023 Y EL 31,03,2023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</si>
  <si>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</si>
  <si>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AVD MEDITERRANEO 247</t>
  </si>
  <si>
    <t xml:space="preserve">LIMPIEZA DE RELLANOS Y ESCALERAS QUINCENAL </t>
  </si>
  <si>
    <t>VIV.PARTICULAR RAFAEL BAENA ( GUARARE)</t>
  </si>
  <si>
    <t>se hace este servicio una semana si otra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</si>
</sst>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;@"/>
  </numFmts>
  <fonts count="2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name val="Arial"/>
      <family val="2"/>
    </font>
    <font>
      <b/>
      <sz val="7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sz val="9"/>
      <color rgb="FF000000"/>
      <name val="Calibri"/>
      <family val="2"/>
    </font>
    <font>
      <sz val="11"/>
      <color theme="1"/>
      <name val="Calibri"/>
      <family val="2"/>
    </font>
    <font>
      <b/>
      <sz val="9"/>
      <color rgb="FF000000"/>
      <name val="Calibri"/>
      <family val="2"/>
    </font>
    <font>
      <sz val="9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1" fillId="2" borderId="0" xfId="0" applyFont="1" applyFill="1" applyAlignment="1">
      <alignment wrapText="1"/>
    </xf>
    <xf numFmtId="0" fontId="2" fillId="0" borderId="0" xfId="0" applyFont="1"/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indent="1"/>
    </xf>
    <xf numFmtId="164" fontId="2" fillId="0" borderId="1" xfId="0" applyNumberFormat="1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2" fillId="0" borderId="1" xfId="0" applyNumberFormat="1" applyFont="1" applyBorder="1"/>
    <xf numFmtId="0" fontId="3" fillId="0" borderId="0" xfId="0" applyFont="1"/>
    <xf numFmtId="0" fontId="1" fillId="0" borderId="0" xfId="0" pivotButton="1" applyFont="1" applyAlignment="1">
      <alignment wrapText="1"/>
    </xf>
    <xf numFmtId="0" fontId="2" fillId="0" borderId="0" xfId="0" pivotButton="1" applyFont="1"/>
    <xf numFmtId="0" fontId="2" fillId="0" borderId="0" xfId="0" pivotButton="1" applyFont="1" applyAlignment="1">
      <alignment horizontal="center"/>
    </xf>
    <xf numFmtId="0" fontId="2" fillId="0" borderId="0" xfId="0" pivotButton="1" applyFont="1" applyAlignment="1">
      <alignment wrapText="1"/>
    </xf>
    <xf numFmtId="0" fontId="4" fillId="0" borderId="0" xfId="0" applyFont="1"/>
    <xf numFmtId="0" fontId="5" fillId="0" borderId="0" xfId="0" applyFont="1"/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0" fontId="5" fillId="0" borderId="2" xfId="0" applyFont="1" applyBorder="1" applyAlignment="1">
      <alignment vertical="center"/>
    </xf>
    <xf numFmtId="0" fontId="5" fillId="0" borderId="2" xfId="0" applyFont="1" applyFill="1" applyBorder="1" applyAlignment="1">
      <alignment horizontal="center" wrapText="1"/>
    </xf>
    <xf numFmtId="0" fontId="5" fillId="0" borderId="2" xfId="0" applyFont="1" applyBorder="1" applyAlignment="1"/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7" fillId="0" borderId="3" xfId="0" applyFont="1" applyBorder="1" applyAlignment="1">
      <alignment horizontal="right" wrapText="1"/>
    </xf>
    <xf numFmtId="0" fontId="7" fillId="0" borderId="3" xfId="0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0" fontId="6" fillId="0" borderId="3" xfId="0" applyFont="1" applyBorder="1" applyAlignment="1"/>
    <xf numFmtId="0" fontId="6" fillId="0" borderId="4" xfId="0" applyFont="1" applyBorder="1" applyAlignment="1">
      <alignment vertical="center"/>
    </xf>
    <xf numFmtId="0" fontId="6" fillId="0" borderId="0" xfId="0" applyFont="1" applyAlignment="1">
      <alignment horizontal="center" wrapText="1"/>
    </xf>
    <xf numFmtId="0" fontId="6" fillId="0" borderId="4" xfId="0" applyFont="1" applyBorder="1" applyAlignment="1"/>
    <xf numFmtId="0" fontId="6" fillId="0" borderId="4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right"/>
    </xf>
    <xf numFmtId="0" fontId="5" fillId="0" borderId="4" xfId="0" applyFont="1" applyBorder="1" applyAlignment="1"/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8" fillId="0" borderId="3" xfId="0" applyFont="1" applyBorder="1" applyAlignment="1">
      <alignment horizontal="right" wrapText="1"/>
    </xf>
    <xf numFmtId="0" fontId="8" fillId="0" borderId="3" xfId="0" applyFont="1" applyBorder="1" applyAlignment="1">
      <alignment wrapText="1"/>
    </xf>
    <xf numFmtId="0" fontId="9" fillId="0" borderId="2" xfId="0" applyFont="1" applyBorder="1" applyAlignment="1">
      <alignment vertical="center"/>
    </xf>
    <xf numFmtId="0" fontId="6" fillId="0" borderId="0" xfId="0" applyFont="1"/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0" fillId="0" borderId="4" xfId="0" applyBorder="1"/>
    <xf numFmtId="0" fontId="0" fillId="0" borderId="4" xfId="0" applyBorder="1" applyAlignment="1"/>
    <xf numFmtId="0" fontId="0" fillId="0" borderId="3" xfId="0" applyBorder="1"/>
    <xf numFmtId="0" fontId="0" fillId="0" borderId="3" xfId="0" applyBorder="1" applyAlignment="1"/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5" fillId="0" borderId="5" xfId="0" applyFont="1" applyBorder="1" applyAlignment="1">
      <alignment vertical="center"/>
    </xf>
    <xf numFmtId="0" fontId="5" fillId="0" borderId="4" xfId="0" applyFont="1" applyBorder="1" applyAlignment="1">
      <alignment horizontal="center" wrapText="1"/>
    </xf>
    <xf numFmtId="0" fontId="5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  <xf numFmtId="0" fontId="6" fillId="0" borderId="4" xfId="0" applyFont="1" applyBorder="1" applyAlignment="1">
      <alignment wrapText="1"/>
    </xf>
    <xf numFmtId="0" fontId="6" fillId="0" borderId="6" xfId="0" applyFont="1" applyBorder="1" applyAlignment="1">
      <alignment vertical="center"/>
    </xf>
    <xf numFmtId="0" fontId="6" fillId="0" borderId="3" xfId="0" applyFont="1" applyBorder="1" applyAlignment="1">
      <alignment horizontal="right" wrapText="1"/>
    </xf>
    <xf numFmtId="0" fontId="6" fillId="0" borderId="3" xfId="0" applyFont="1" applyBorder="1" applyAlignment="1">
      <alignment wrapText="1"/>
    </xf>
    <xf numFmtId="0" fontId="8" fillId="0" borderId="5" xfId="0" applyFont="1" applyBorder="1" applyAlignment="1"/>
    <xf numFmtId="0" fontId="6" fillId="0" borderId="4" xfId="0" applyFont="1" applyBorder="1"/>
    <xf numFmtId="0" fontId="8" fillId="0" borderId="6" xfId="0" applyFont="1" applyBorder="1" applyAlignment="1"/>
    <xf numFmtId="0" fontId="6" fillId="0" borderId="3" xfId="0" applyFont="1" applyBorder="1"/>
    <xf numFmtId="0" fontId="6" fillId="0" borderId="3" xfId="0" applyFont="1" applyBorder="1" applyAlignment="1">
      <alignment horizontal="right"/>
    </xf>
    <xf numFmtId="0" fontId="8" fillId="0" borderId="4" xfId="0" applyFont="1" applyBorder="1" applyAlignment="1"/>
    <xf numFmtId="0" fontId="6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0" fontId="8" fillId="0" borderId="3" xfId="0" applyFont="1" applyBorder="1" applyAlignment="1"/>
    <xf numFmtId="0" fontId="5" fillId="0" borderId="5" xfId="0" applyFont="1" applyBorder="1" applyAlignment="1">
      <alignment horizontal="right"/>
    </xf>
    <xf numFmtId="0" fontId="5" fillId="0" borderId="5" xfId="0" applyFont="1" applyBorder="1" applyAlignment="1">
      <alignment horizontal="center"/>
    </xf>
    <xf numFmtId="0" fontId="7" fillId="0" borderId="4" xfId="0" applyFont="1" applyBorder="1" applyAlignment="1">
      <alignment horizontal="right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/>
    </xf>
    <xf numFmtId="0" fontId="5" fillId="0" borderId="6" xfId="0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right" vertical="center" wrapText="1"/>
    </xf>
    <xf numFmtId="0" fontId="0" fillId="0" borderId="8" xfId="0" applyBorder="1"/>
    <xf numFmtId="0" fontId="0" fillId="0" borderId="2" xfId="0" applyBorder="1"/>
    <xf numFmtId="0" fontId="6" fillId="3" borderId="9" xfId="0" applyFont="1" applyFill="1" applyBorder="1" applyAlignment="1">
      <alignment vertical="center"/>
    </xf>
    <xf numFmtId="0" fontId="6" fillId="0" borderId="1" xfId="0" applyFont="1" applyBorder="1"/>
    <xf numFmtId="0" fontId="6" fillId="0" borderId="1" xfId="0" applyFont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0" fillId="0" borderId="1" xfId="0" applyFont="1" applyBorder="1"/>
    <xf numFmtId="0" fontId="8" fillId="0" borderId="1" xfId="0" applyFont="1" applyBorder="1" applyAlignment="1"/>
    <xf numFmtId="0" fontId="6" fillId="0" borderId="0" xfId="0" applyFont="1" applyFill="1" applyBorder="1"/>
    <xf numFmtId="0" fontId="6" fillId="0" borderId="0" xfId="0" applyFont="1" applyBorder="1"/>
    <xf numFmtId="14" fontId="6" fillId="0" borderId="0" xfId="0" applyNumberFormat="1" applyFont="1" applyAlignment="1">
      <alignment wrapText="1"/>
    </xf>
    <xf numFmtId="2" fontId="6" fillId="0" borderId="0" xfId="0" applyNumberFormat="1" applyFont="1"/>
    <xf numFmtId="0" fontId="8" fillId="0" borderId="0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0" fontId="5" fillId="0" borderId="10" xfId="0" applyFont="1" applyBorder="1" applyAlignment="1">
      <alignment horizontal="center"/>
    </xf>
    <xf numFmtId="0" fontId="7" fillId="0" borderId="2" xfId="0" applyFont="1" applyBorder="1" applyAlignment="1">
      <alignment horizontal="right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right" vertical="center" wrapText="1"/>
    </xf>
    <xf numFmtId="0" fontId="0" fillId="0" borderId="0" xfId="0" applyBorder="1"/>
    <xf numFmtId="0" fontId="0" fillId="0" borderId="11" xfId="0" applyBorder="1"/>
    <xf numFmtId="0" fontId="6" fillId="0" borderId="1" xfId="0" applyFont="1" applyBorder="1" applyAlignment="1">
      <alignment horizontal="right"/>
    </xf>
    <xf numFmtId="0" fontId="11" fillId="0" borderId="4" xfId="0" applyFont="1" applyBorder="1"/>
    <xf numFmtId="0" fontId="11" fillId="0" borderId="4" xfId="0" applyFont="1" applyBorder="1" applyAlignment="1">
      <alignment horizontal="right" wrapText="1"/>
    </xf>
    <xf numFmtId="0" fontId="11" fillId="0" borderId="5" xfId="0" applyFont="1" applyBorder="1" applyAlignment="1">
      <alignment horizontal="center"/>
    </xf>
    <xf numFmtId="0" fontId="11" fillId="0" borderId="4" xfId="0" applyFont="1" applyBorder="1" applyAlignment="1">
      <alignment horizontal="right"/>
    </xf>
    <xf numFmtId="0" fontId="12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center"/>
    </xf>
    <xf numFmtId="0" fontId="11" fillId="0" borderId="3" xfId="0" applyFont="1" applyBorder="1"/>
    <xf numFmtId="0" fontId="11" fillId="0" borderId="3" xfId="0" applyFont="1" applyBorder="1" applyAlignment="1">
      <alignment horizontal="right" wrapText="1"/>
    </xf>
    <xf numFmtId="0" fontId="11" fillId="0" borderId="6" xfId="0" applyFont="1" applyBorder="1" applyAlignment="1">
      <alignment horizontal="center"/>
    </xf>
    <xf numFmtId="0" fontId="11" fillId="0" borderId="3" xfId="0" applyFont="1" applyBorder="1" applyAlignment="1">
      <alignment horizontal="right"/>
    </xf>
    <xf numFmtId="0" fontId="11" fillId="0" borderId="3" xfId="0" applyFont="1" applyBorder="1" applyAlignment="1">
      <alignment horizontal="center"/>
    </xf>
    <xf numFmtId="0" fontId="5" fillId="0" borderId="5" xfId="0" applyFont="1" applyBorder="1" applyAlignment="1"/>
    <xf numFmtId="0" fontId="13" fillId="0" borderId="4" xfId="0" applyFont="1" applyBorder="1" applyAlignment="1">
      <alignment horizontal="center" wrapText="1"/>
    </xf>
    <xf numFmtId="0" fontId="5" fillId="0" borderId="6" xfId="0" applyFont="1" applyBorder="1" applyAlignment="1"/>
    <xf numFmtId="0" fontId="13" fillId="0" borderId="3" xfId="0" applyFont="1" applyBorder="1" applyAlignment="1">
      <alignment horizontal="center" wrapText="1"/>
    </xf>
    <xf numFmtId="0" fontId="5" fillId="0" borderId="10" xfId="0" applyFont="1" applyBorder="1" applyAlignment="1"/>
    <xf numFmtId="0" fontId="11" fillId="0" borderId="4" xfId="0" applyFont="1" applyBorder="1" applyAlignment="1"/>
    <xf numFmtId="17" fontId="12" fillId="0" borderId="4" xfId="0" applyNumberFormat="1" applyFont="1" applyBorder="1" applyAlignment="1">
      <alignment horizontal="center" wrapText="1"/>
    </xf>
    <xf numFmtId="0" fontId="11" fillId="0" borderId="7" xfId="0" applyFont="1" applyBorder="1" applyAlignment="1">
      <alignment horizontal="right" wrapText="1"/>
    </xf>
    <xf numFmtId="0" fontId="6" fillId="4" borderId="2" xfId="0" applyFont="1" applyFill="1" applyBorder="1" applyAlignment="1"/>
    <xf numFmtId="0" fontId="12" fillId="0" borderId="3" xfId="0" applyFont="1" applyBorder="1" applyAlignment="1">
      <alignment horizontal="center" wrapText="1"/>
    </xf>
    <xf numFmtId="0" fontId="11" fillId="0" borderId="11" xfId="0" applyFont="1" applyBorder="1" applyAlignment="1">
      <alignment horizontal="right" wrapText="1"/>
    </xf>
    <xf numFmtId="0" fontId="5" fillId="0" borderId="7" xfId="0" applyFont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5" fillId="0" borderId="11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6" fillId="0" borderId="7" xfId="0" applyFont="1" applyBorder="1" applyAlignment="1">
      <alignment horizontal="right" wrapText="1"/>
    </xf>
    <xf numFmtId="0" fontId="6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horizontal="right" wrapText="1"/>
    </xf>
    <xf numFmtId="0" fontId="7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5" fillId="0" borderId="3" xfId="0" applyFont="1" applyBorder="1" applyAlignment="1">
      <alignment horizontal="right" wrapText="1"/>
    </xf>
    <xf numFmtId="0" fontId="7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5" fillId="0" borderId="3" xfId="0" applyFont="1" applyBorder="1" applyAlignment="1">
      <alignment wrapText="1"/>
    </xf>
    <xf numFmtId="0" fontId="6" fillId="0" borderId="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0" fillId="0" borderId="1" xfId="0" applyBorder="1" applyAlignment="1"/>
    <xf numFmtId="0" fontId="5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right" wrapText="1"/>
    </xf>
    <xf numFmtId="0" fontId="1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/>
    <xf numFmtId="0" fontId="5" fillId="0" borderId="4" xfId="0" applyFont="1" applyFill="1" applyBorder="1" applyAlignment="1">
      <alignment horizontal="right" vertical="center" wrapText="1"/>
    </xf>
    <xf numFmtId="0" fontId="6" fillId="0" borderId="0" xfId="0" applyFont="1" applyAlignment="1">
      <alignment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0" fillId="5" borderId="0" xfId="0" applyFill="1"/>
    <xf numFmtId="0" fontId="0" fillId="0" borderId="5" xfId="0" applyBorder="1"/>
    <xf numFmtId="0" fontId="0" fillId="0" borderId="6" xfId="0" applyBorder="1"/>
    <xf numFmtId="0" fontId="5" fillId="0" borderId="8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wrapText="1"/>
    </xf>
    <xf numFmtId="0" fontId="14" fillId="0" borderId="2" xfId="0" applyFont="1" applyBorder="1" applyAlignment="1">
      <alignment horizontal="right"/>
    </xf>
    <xf numFmtId="0" fontId="14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 wrapText="1"/>
    </xf>
    <xf numFmtId="0" fontId="14" fillId="0" borderId="2" xfId="0" applyFont="1" applyBorder="1" applyAlignment="1"/>
    <xf numFmtId="0" fontId="14" fillId="0" borderId="3" xfId="0" applyFont="1" applyBorder="1" applyAlignment="1">
      <alignment horizontal="right"/>
    </xf>
    <xf numFmtId="0" fontId="14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 wrapText="1"/>
    </xf>
    <xf numFmtId="0" fontId="14" fillId="0" borderId="3" xfId="0" applyFont="1" applyBorder="1" applyAlignment="1"/>
    <xf numFmtId="0" fontId="14" fillId="0" borderId="4" xfId="0" applyFont="1" applyBorder="1" applyAlignment="1">
      <alignment horizontal="center"/>
    </xf>
    <xf numFmtId="0" fontId="14" fillId="0" borderId="4" xfId="0" applyFont="1" applyBorder="1" applyAlignment="1">
      <alignment horizontal="right"/>
    </xf>
    <xf numFmtId="0" fontId="15" fillId="0" borderId="4" xfId="0" applyFont="1" applyBorder="1" applyAlignment="1">
      <alignment horizontal="center" wrapText="1"/>
    </xf>
    <xf numFmtId="0" fontId="14" fillId="0" borderId="4" xfId="0" applyFont="1" applyBorder="1" applyAlignment="1"/>
    <xf numFmtId="0" fontId="14" fillId="0" borderId="4" xfId="0" applyFont="1" applyFill="1" applyBorder="1" applyAlignment="1">
      <alignment horizontal="right"/>
    </xf>
    <xf numFmtId="0" fontId="14" fillId="0" borderId="0" xfId="0" applyFont="1" applyFill="1"/>
    <xf numFmtId="0" fontId="14" fillId="0" borderId="4" xfId="0" applyFont="1" applyFill="1" applyBorder="1" applyAlignment="1">
      <alignment horizontal="center" wrapText="1"/>
    </xf>
    <xf numFmtId="0" fontId="14" fillId="0" borderId="4" xfId="0" applyFont="1" applyFill="1" applyBorder="1" applyAlignment="1"/>
    <xf numFmtId="0" fontId="14" fillId="0" borderId="4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wrapText="1"/>
    </xf>
    <xf numFmtId="0" fontId="14" fillId="0" borderId="3" xfId="0" applyFont="1" applyFill="1" applyBorder="1" applyAlignment="1"/>
    <xf numFmtId="0" fontId="14" fillId="0" borderId="4" xfId="0" applyFont="1" applyFill="1" applyBorder="1" applyAlignment="1">
      <alignment horizontal="right" wrapText="1"/>
    </xf>
    <xf numFmtId="0" fontId="14" fillId="0" borderId="2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right" wrapText="1"/>
    </xf>
    <xf numFmtId="0" fontId="16" fillId="0" borderId="3" xfId="0" applyFont="1" applyFill="1" applyBorder="1" applyAlignment="1">
      <alignment horizontal="center" wrapText="1"/>
    </xf>
    <xf numFmtId="0" fontId="16" fillId="0" borderId="3" xfId="0" applyFont="1" applyFill="1" applyBorder="1" applyAlignment="1">
      <alignment horizontal="right"/>
    </xf>
    <xf numFmtId="0" fontId="14" fillId="0" borderId="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right" wrapText="1"/>
    </xf>
    <xf numFmtId="0" fontId="16" fillId="0" borderId="2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right"/>
    </xf>
    <xf numFmtId="0" fontId="14" fillId="0" borderId="2" xfId="0" applyFont="1" applyFill="1" applyBorder="1" applyAlignment="1"/>
    <xf numFmtId="0" fontId="14" fillId="0" borderId="4" xfId="0" applyFont="1" applyFill="1" applyBorder="1" applyAlignment="1">
      <alignment horizontal="right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horizontal="right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horizontal="center" wrapText="1"/>
    </xf>
    <xf numFmtId="0" fontId="15" fillId="0" borderId="3" xfId="0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righ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wrapText="1"/>
    </xf>
    <xf numFmtId="0" fontId="17" fillId="0" borderId="3" xfId="0" applyFont="1" applyFill="1" applyBorder="1" applyAlignment="1">
      <alignment horizontal="center" wrapText="1"/>
    </xf>
    <xf numFmtId="0" fontId="18" fillId="6" borderId="2" xfId="0" applyFont="1" applyFill="1" applyBorder="1" applyAlignment="1">
      <alignment horizontal="right"/>
    </xf>
    <xf numFmtId="0" fontId="18" fillId="6" borderId="7" xfId="0" applyFont="1" applyFill="1" applyBorder="1" applyAlignment="1">
      <alignment horizontal="center" wrapText="1"/>
    </xf>
    <xf numFmtId="0" fontId="18" fillId="6" borderId="4" xfId="0" applyFont="1" applyFill="1" applyBorder="1" applyAlignment="1">
      <alignment horizontal="right"/>
    </xf>
    <xf numFmtId="0" fontId="18" fillId="6" borderId="4" xfId="0" applyFont="1" applyFill="1" applyBorder="1" applyAlignment="1">
      <alignment horizontal="right" wrapText="1"/>
    </xf>
    <xf numFmtId="0" fontId="18" fillId="6" borderId="7" xfId="0" applyFont="1" applyFill="1" applyBorder="1" applyAlignment="1">
      <alignment horizontal="center"/>
    </xf>
    <xf numFmtId="0" fontId="18" fillId="6" borderId="4" xfId="0" applyFont="1" applyFill="1" applyBorder="1" applyAlignment="1">
      <alignment horizontal="center"/>
    </xf>
    <xf numFmtId="0" fontId="19" fillId="6" borderId="4" xfId="0" applyFont="1" applyFill="1" applyBorder="1" applyAlignment="1">
      <alignment horizontal="right"/>
    </xf>
    <xf numFmtId="0" fontId="18" fillId="6" borderId="3" xfId="0" applyFont="1" applyFill="1" applyBorder="1" applyAlignment="1">
      <alignment horizontal="right"/>
    </xf>
    <xf numFmtId="0" fontId="18" fillId="6" borderId="6" xfId="0" applyFont="1" applyFill="1" applyBorder="1" applyAlignment="1">
      <alignment horizontal="center" wrapText="1"/>
    </xf>
    <xf numFmtId="0" fontId="18" fillId="6" borderId="11" xfId="0" applyFont="1" applyFill="1" applyBorder="1" applyAlignment="1">
      <alignment horizontal="center" wrapText="1"/>
    </xf>
    <xf numFmtId="0" fontId="20" fillId="6" borderId="3" xfId="0" applyFont="1" applyFill="1" applyBorder="1" applyAlignment="1">
      <alignment horizontal="right" wrapText="1"/>
    </xf>
    <xf numFmtId="0" fontId="18" fillId="6" borderId="3" xfId="0" applyFont="1" applyFill="1" applyBorder="1" applyAlignment="1">
      <alignment horizontal="center"/>
    </xf>
    <xf numFmtId="0" fontId="19" fillId="6" borderId="3" xfId="0" applyFont="1" applyFill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5" fillId="0" borderId="1" xfId="0" applyFont="1" applyBorder="1"/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3" xfId="0" applyFont="1" applyBorder="1" applyAlignment="1">
      <alignment vertical="center" wrapText="1"/>
    </xf>
    <xf numFmtId="14" fontId="0" fillId="0" borderId="0" xfId="0" applyNumberFormat="1"/>
    <xf numFmtId="0" fontId="22" fillId="0" borderId="0" xfId="0" applyFont="1"/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right" wrapText="1"/>
    </xf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right"/>
    </xf>
    <xf numFmtId="0" fontId="11" fillId="0" borderId="2" xfId="0" applyFont="1" applyBorder="1" applyAlignment="1">
      <alignment horizontal="center" wrapText="1"/>
    </xf>
    <xf numFmtId="0" fontId="0" fillId="0" borderId="4" xfId="0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4" xfId="0" applyFont="1" applyBorder="1" applyAlignment="1"/>
    <xf numFmtId="0" fontId="2" fillId="0" borderId="4" xfId="0" applyFont="1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/>
    </xf>
    <xf numFmtId="0" fontId="1" fillId="0" borderId="3" xfId="0" applyFont="1" applyBorder="1" applyAlignment="1"/>
    <xf numFmtId="0" fontId="2" fillId="0" borderId="3" xfId="0" applyFont="1" applyBorder="1" applyAlignment="1">
      <alignment wrapText="1"/>
    </xf>
    <xf numFmtId="0" fontId="2" fillId="0" borderId="3" xfId="0" applyFont="1" applyBorder="1" applyAlignment="1"/>
    <xf numFmtId="0" fontId="2" fillId="0" borderId="3" xfId="0" applyFont="1" applyBorder="1" applyAlignment="1">
      <alignment horizontal="center"/>
    </xf>
    <xf numFmtId="0" fontId="5" fillId="4" borderId="3" xfId="0" applyFont="1" applyFill="1" applyBorder="1" applyAlignment="1"/>
  </cellXfs>
  <cellStyles count="1">
    <cellStyle name="Normal" xfId="0" builtinId="0"/>
  </cellStyles>
  <dxfs count="345"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theme="0"/>
        </patternFill>
      </fill>
    </dxf>
    <dxf>
      <alignment wrapText="1" readingOrder="0"/>
    </dxf>
    <dxf>
      <font>
        <color theme="0"/>
      </font>
    </dxf>
    <dxf>
      <alignment wrapText="1" readingOrder="0"/>
    </dxf>
    <dxf>
      <font>
        <color theme="0"/>
      </font>
    </dxf>
    <dxf>
      <alignment wrapText="1" readingOrder="0"/>
    </dxf>
    <dxf>
      <alignment wrapText="1" readingOrder="0"/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1"/>
      </font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alignment wrapText="1" readingOrder="0"/>
    </dxf>
    <dxf>
      <font>
        <color theme="0"/>
      </font>
    </dxf>
    <dxf>
      <alignment wrapText="1" readingOrder="0"/>
    </dxf>
    <dxf>
      <font>
        <color theme="0"/>
      </font>
    </dxf>
    <dxf>
      <alignment wrapText="1" readingOrder="0"/>
    </dxf>
    <dxf>
      <alignment wrapText="1" readingOrder="0"/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</dxf>
    <dxf>
      <font>
        <color theme="1"/>
      </font>
    </dxf>
    <dxf>
      <font>
        <color theme="1"/>
      </font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alignment wrapText="1" readingOrder="0"/>
    </dxf>
    <dxf>
      <font>
        <color theme="0"/>
      </font>
    </dxf>
    <dxf>
      <alignment wrapText="1" readingOrder="0"/>
    </dxf>
    <dxf>
      <font>
        <color theme="0"/>
      </font>
    </dxf>
    <dxf>
      <alignment wrapText="1" readingOrder="0"/>
    </dxf>
    <dxf>
      <alignment wrapText="1" readingOrder="0"/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6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Relationship Id="rId27" Type="http://schemas.openxmlformats.org/officeDocument/2006/relationships/calcChain" Target="calcChain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19</xdr:row>
      <xdr:rowOff>9526</xdr:rowOff>
    </xdr:from>
    <xdr:to>
      <xdr:col>0</xdr:col>
      <xdr:colOff>314325</xdr:colOff>
      <xdr:row>20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6105526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</xdr:row>
      <xdr:rowOff>9526</xdr:rowOff>
    </xdr:from>
    <xdr:to>
      <xdr:col>0</xdr:col>
      <xdr:colOff>314325</xdr:colOff>
      <xdr:row>6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1238251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27</xdr:row>
      <xdr:rowOff>9526</xdr:rowOff>
    </xdr:from>
    <xdr:to>
      <xdr:col>0</xdr:col>
      <xdr:colOff>314325</xdr:colOff>
      <xdr:row>28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5450206"/>
          <a:ext cx="209550" cy="33527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25</xdr:row>
      <xdr:rowOff>9526</xdr:rowOff>
    </xdr:from>
    <xdr:to>
      <xdr:col>0</xdr:col>
      <xdr:colOff>314325</xdr:colOff>
      <xdr:row>26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4802506"/>
          <a:ext cx="209550" cy="33527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64</xdr:row>
      <xdr:rowOff>0</xdr:rowOff>
    </xdr:from>
    <xdr:ext cx="952500" cy="356235"/>
    <xdr:pic>
      <xdr:nvPicPr>
        <xdr:cNvPr id="2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34875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55</xdr:row>
      <xdr:rowOff>0</xdr:rowOff>
    </xdr:from>
    <xdr:ext cx="952500" cy="356235"/>
    <xdr:pic>
      <xdr:nvPicPr>
        <xdr:cNvPr id="2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5182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129540</xdr:colOff>
      <xdr:row>18</xdr:row>
      <xdr:rowOff>99060</xdr:rowOff>
    </xdr:from>
    <xdr:ext cx="952500" cy="356235"/>
    <xdr:pic>
      <xdr:nvPicPr>
        <xdr:cNvPr id="2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94180" y="339090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0</xdr:colOff>
      <xdr:row>49</xdr:row>
      <xdr:rowOff>0</xdr:rowOff>
    </xdr:from>
    <xdr:ext cx="952500" cy="356235"/>
    <xdr:pic>
      <xdr:nvPicPr>
        <xdr:cNvPr id="3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896112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47</xdr:row>
      <xdr:rowOff>0</xdr:rowOff>
    </xdr:from>
    <xdr:ext cx="952500" cy="356235"/>
    <xdr:pic>
      <xdr:nvPicPr>
        <xdr:cNvPr id="2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5350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38100</xdr:rowOff>
    </xdr:from>
    <xdr:to>
      <xdr:col>0</xdr:col>
      <xdr:colOff>1330833</xdr:colOff>
      <xdr:row>6</xdr:row>
      <xdr:rowOff>39624</xdr:rowOff>
    </xdr:to>
    <xdr:pic>
      <xdr:nvPicPr>
        <xdr:cNvPr id="8" name="214 Imagen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200150"/>
          <a:ext cx="1300353" cy="15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83820</xdr:colOff>
      <xdr:row>11</xdr:row>
      <xdr:rowOff>38099</xdr:rowOff>
    </xdr:from>
    <xdr:ext cx="952500" cy="356235"/>
    <xdr:pic>
      <xdr:nvPicPr>
        <xdr:cNvPr id="9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234695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28</xdr:row>
      <xdr:rowOff>9526</xdr:rowOff>
    </xdr:from>
    <xdr:to>
      <xdr:col>0</xdr:col>
      <xdr:colOff>314325</xdr:colOff>
      <xdr:row>29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11734801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26</xdr:row>
      <xdr:rowOff>9526</xdr:rowOff>
    </xdr:from>
    <xdr:to>
      <xdr:col>0</xdr:col>
      <xdr:colOff>314325</xdr:colOff>
      <xdr:row>27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11087101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9526</xdr:rowOff>
    </xdr:from>
    <xdr:to>
      <xdr:col>0</xdr:col>
      <xdr:colOff>314325</xdr:colOff>
      <xdr:row>23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9801226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20</xdr:row>
      <xdr:rowOff>9526</xdr:rowOff>
    </xdr:from>
    <xdr:to>
      <xdr:col>0</xdr:col>
      <xdr:colOff>314325</xdr:colOff>
      <xdr:row>21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9001126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50</xdr:row>
      <xdr:rowOff>9526</xdr:rowOff>
    </xdr:from>
    <xdr:to>
      <xdr:col>0</xdr:col>
      <xdr:colOff>314325</xdr:colOff>
      <xdr:row>51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11610976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29</xdr:row>
      <xdr:rowOff>57151</xdr:rowOff>
    </xdr:from>
    <xdr:to>
      <xdr:col>0</xdr:col>
      <xdr:colOff>276225</xdr:colOff>
      <xdr:row>31</xdr:row>
      <xdr:rowOff>19050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66675" y="8239126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23</xdr:row>
      <xdr:rowOff>9526</xdr:rowOff>
    </xdr:from>
    <xdr:to>
      <xdr:col>0</xdr:col>
      <xdr:colOff>314325</xdr:colOff>
      <xdr:row>24</xdr:row>
      <xdr:rowOff>161925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104775" y="6534151"/>
          <a:ext cx="209550" cy="342899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396240</xdr:colOff>
      <xdr:row>99</xdr:row>
      <xdr:rowOff>152400</xdr:rowOff>
    </xdr:from>
    <xdr:ext cx="952500" cy="356235"/>
    <xdr:pic>
      <xdr:nvPicPr>
        <xdr:cNvPr id="2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" y="1825752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0</xdr:colOff>
      <xdr:row>99</xdr:row>
      <xdr:rowOff>30480</xdr:rowOff>
    </xdr:from>
    <xdr:to>
      <xdr:col>0</xdr:col>
      <xdr:colOff>480060</xdr:colOff>
      <xdr:row>100</xdr:row>
      <xdr:rowOff>182879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0" y="18889980"/>
          <a:ext cx="480060" cy="342899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%20SERVICIOS%20PUNTUALES%20EXCELL%20(Recuperado)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835.48661064815" createdVersion="6" refreshedVersion="6" minRefreshableVersion="3" recordCount="757">
  <cacheSource type="worksheet">
    <worksheetSource name="Tabla1" r:id="rId2"/>
  </cacheSource>
  <cacheFields count="8">
    <cacheField name="FECHA" numFmtId="164">
      <sharedItems containsSemiMixedTypes="0" containsNonDate="0" containsDate="1" containsString="0" minDate="2022-08-01T00:00:00" maxDate="2022-10-01T00:00:00" count="54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21">
        <s v="CRISTINA LIROLA"/>
        <s v="ROSA LUZ "/>
        <s v="MCARMEN PARRA"/>
        <s v="ANA ISABEL SANCHEZ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 CRISTINA LIROLA" u="1"/>
        <s v="MCARMEN PORTILLO" u="1"/>
        <s v="JULIÁN LÓPEZ" u="1"/>
      </sharedItems>
    </cacheField>
    <cacheField name="CLIENTE" numFmtId="0">
      <sharedItems containsBlank="1" count="231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STONES 1-A" u="1"/>
        <s v="OFICINA" u="1"/>
        <s v="SUST.OLGA EN IMPRESIÓN DIGITAL" u="1"/>
        <s v="TORREARCE" u="1"/>
        <s v="APART. CL ESTADIO" u="1"/>
        <s v="CALLE BAR" u="1"/>
        <s v="COLEGIO NUEVO" u="1"/>
        <s v="CAMINOS" u="1"/>
        <s v="VIVIENDA BERNARDO-RETAMAR" u="1"/>
        <s v="VIVIENDA RAFAEL BAENA" u="1"/>
        <s v="VIVIENDA JAVIER MEMBRIVES" u="1"/>
        <s v="EDF. ALMERIA,15" u="1"/>
        <s v="STONES" u="1"/>
        <s v="SUST.TORREGACIA- RETAMAR" u="1"/>
        <s v="CALLE MULHACÉN" u="1"/>
        <s v="OFICINA L.I" u="1"/>
        <s v="FONDON" u="1"/>
        <s v="LIMPIEZA VIV.PARTICULAR ANGELA SORIA CARMONA" u="1"/>
        <s v="LIMP.VIVIENDA PARTICULAR BERNARDO RGUEZ .BOSQUET - ROQUETAS" u="1"/>
        <s v="CASA RURAL YA LA LIMPIARÉ" u="1"/>
        <s v="APARTAMENTO CL ESTADIO" u="1"/>
        <s v="DESPLAZAMIENTO GERGAL" u="1"/>
        <s v="TORO1" u="1"/>
        <s v="GATICO 4" u="1"/>
        <s v="EDF. ALMERIA,15 EN FONDON" u="1"/>
        <s v="PORTAL 30 EDIFICIO BAJO DE GUÍA" u="1"/>
        <s v="APARTAMENTO TURISTICO VIRGEN DEL MAR " u="1"/>
        <s v="CASA RURAL YA LA LIMPIARÉ 3" u="1"/>
        <s v="Edificio s. Andrés (Completeo)" u="1"/>
        <s v="EDF. GALAXIA P.3" u="1"/>
      </sharedItems>
    </cacheField>
    <cacheField name="HORAS DECIMAL" numFmtId="0">
      <sharedItems containsString="0" containsBlank="1" containsNumber="1" minValue="0.25" maxValue="7.75"/>
    </cacheField>
    <cacheField name="OBSERVACIONES" numFmtId="0">
      <sharedItems containsBlank="1" count="12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" refreshedDate="44865.721927893515" createdVersion="6" refreshedVersion="6" minRefreshableVersion="3" recordCount="1120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2-11-01T00:00:00" count="82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m/>
        <d v="2022-10-25T00:00:00"/>
        <d v="2022-10-26T00:00:00"/>
        <d v="2022-10-27T00:00:00"/>
        <d v="2022-10-28T00:00:00"/>
        <d v="2022-10-29T00:00:00"/>
        <d v="2022-10-31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25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28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APARTAMENTO LEVANTE CRISTALES"/>
        <s v="Edifico Villas de Aguadulce. Completo"/>
        <s v="Edifico Villas de Aguadulce. Garaje. Servicio quincenal."/>
        <s v="clinica Dermal"/>
        <s v="Edf.la Alcazaba en la Cañada 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7.75"/>
    </cacheField>
    <cacheField name="OBSERVACIONES" numFmtId="0">
      <sharedItems containsBlank="1" count="19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cubre a Carmen Morales imbernon"/>
        <s v="cubre a Ana Isabel Sanchez raya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or" refreshedDate="44895.724537499998" createdVersion="6" refreshedVersion="6" minRefreshableVersion="3" recordCount="1422">
  <cacheSource type="worksheet">
    <worksheetSource name="Tabla1" r:id="rId2"/>
  </cacheSource>
  <cacheFields count="8">
    <cacheField name="FECHA" numFmtId="164">
      <sharedItems containsSemiMixedTypes="0" containsNonDate="0" containsDate="1" containsString="0" minDate="2022-08-01T00:00:00" maxDate="2022-12-01T00:00:00" count="105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31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80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ESERRAT, 40"/>
        <s v="MONALISA 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26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HORA ENTRADA - HORA SALIDA" u="1"/>
      </sharedItems>
    </cacheField>
    <cacheField name="cómputo día desde entrada" numFmtId="0">
      <sharedItems containsString="0" containsBlank="1" containsNumber="1" minValue="1" maxValue="12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utor" refreshedDate="44925.600295486111" createdVersion="6" refreshedVersion="6" minRefreshableVersion="3" recordCount="1771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2-12-31T00:00:00" count="131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6T00:00:00"/>
        <d v="2022-12-27T00:00:00"/>
        <d v="2022-12-28T00:00:00"/>
        <d v="2022-12-29T00:00:00"/>
        <d v="2022-12-30T00:00:00"/>
        <m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36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CRISITINA LIROLA"/>
        <s v="ROCIO RUBIO"/>
        <s v="MARIA DEL MAR PICON "/>
        <s v="ROSA LU"/>
        <s v=" CRISTINA LIROLA" u="1"/>
        <s v="ANA ISABEL SANCHEZ" u="1"/>
        <s v="MCARMEN PORTILLO" u="1"/>
        <s v="JULIÁN LÓPEZ" u="1"/>
        <s v="CRISTINA" u="1"/>
      </sharedItems>
    </cacheField>
    <cacheField name="CLIENTE" numFmtId="0">
      <sharedItems containsBlank="1" count="437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SERRAT, 40"/>
        <s v="AVD. MONTESERRAT, 40"/>
        <s v="MONALISA "/>
        <s v="BAHIAS - CRISTALES"/>
        <s v="SAN VICENTE"/>
        <s v="Conchas 2, Completo "/>
        <s v="Maizales III Completo"/>
        <s v="Edificio Villagarcía, Portal"/>
        <s v="VILLAGARCIA - PATIO"/>
        <s v="RSDL ALBORAN I"/>
        <s v="EDF. NEGRESCO "/>
        <s v="EDF. EL NEGRESCO"/>
        <s v="RSDAL. ALBORAN I"/>
        <s v="Conchas 2, Portal"/>
        <s v="Maizales III Portal"/>
        <s v="Edificio Delfín,Portal"/>
        <s v="Edificio Murcia II, Completo"/>
        <s v="Edificio Quesada, 40 Completo"/>
        <s v="Edificio Torresol VII, Portal"/>
        <s v="Avda. Cabo de Gata 130, Portal+1º mes completo"/>
        <s v="APART. LEVANTE"/>
        <s v="Apartamento Turistico playa serena"/>
        <s v="Vivienda de Joaquín Caballero"/>
        <s v="Conchas 2, Portal+ desmanchado de pasillos"/>
        <s v="Edificio Murcia, Portal+rampa+papeleras y barrido suelo"/>
        <s v="Edificio Murcia II, Portal"/>
        <s v="Edificio Quesada, 40 Portal"/>
        <s v="Avda. Cabo de Gata 130, Portal"/>
        <s v="MONICA RAMIREZ"/>
        <s v="ANTONIO MAURI (Apartamento Turístico)"/>
        <s v="Edificio Murcia, Portal+1 mes patio"/>
        <s v="Edificio Torresol VII, Completo"/>
        <s v="Vivienda de los Beatles, 41"/>
        <s v="Vivienda de Ana Santamaría"/>
        <s v="DISMALIBROS"/>
        <s v="LIDIA PRADO RUIZ"/>
        <s v="EUROPA V"/>
        <s v="EUROPA VI"/>
        <s v="ROPESA"/>
        <s v="MARGARITA SANTIAGO"/>
        <s v="EURO II PORTAL 5"/>
        <s v="EURO II PORTAL 1"/>
        <s v="AUDI EL EJIDO"/>
        <s v="Centro de Dasein"/>
        <s v="PUERTODULCE"/>
        <s v="TREILAN"/>
        <s v="GRAVINA"/>
        <s v="EDF. DEL CARMEN"/>
        <s v="LAS PALMERILLAS"/>
        <s v="EDF. VIRGEN DEL CARMEN"/>
        <s v="EDF. VILLA OLIVER I Y II"/>
        <s v="EDF. ERMITA"/>
        <s v="EDF. 21 PORTAL V"/>
        <s v="SAN URBANO, 2"/>
        <s v="VOLKSWAGEN SUST PERSONAL FIJO"/>
        <s v="LOCAL ALBORAN, 21"/>
        <s v="MIRADOR DE LOS MOLINOS"/>
        <s v="TORRE GOLETA I Y II "/>
        <s v="RENFE CRISTALES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75"/>
    </cacheField>
    <cacheField name="OBSERVACIONES" numFmtId="0">
      <sharedItems containsBlank="1" count="27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Cubre el 1º servicio excepcion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5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utor" refreshedDate="44957.838723379631" createdVersion="6" refreshedVersion="6" minRefreshableVersion="3" recordCount="1858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3-02-01T00:00:00" count="151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6T00:00:00"/>
        <d v="2022-12-27T00:00:00"/>
        <d v="2022-12-28T00:00:00"/>
        <d v="2022-12-29T00:00:00"/>
        <d v="2022-12-30T00:00:00"/>
        <d v="2023-01-03T00:00:00"/>
        <d v="2023-01-04T00:00:00"/>
        <d v="2023-01-05T00:00:00"/>
        <d v="2023-01-09T00:00:00"/>
        <d v="2023-01-10T00:00:00"/>
        <m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6T00:00:00"/>
        <d v="2023-01-24T00:00:00"/>
        <d v="2023-01-27T00:00:00"/>
        <d v="2023-01-30T00:00:00"/>
        <d v="2023-01-25T00:00:00"/>
        <d v="2023-01-31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36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CRISITINA LIROLA"/>
        <s v="ROCIO RUBIO"/>
        <s v="MARIA DEL MAR PICON "/>
        <s v="ROSA LU"/>
        <s v=" CRISTINA LIROLA" u="1"/>
        <s v="ANA ISABEL SANCHEZ" u="1"/>
        <s v="MCARMEN PORTILLO" u="1"/>
        <s v="JULIÁN LÓPEZ" u="1"/>
        <s v="CRISTINA" u="1"/>
      </sharedItems>
    </cacheField>
    <cacheField name="CLIENTE" numFmtId="0">
      <sharedItems containsBlank="1" count="465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SERRAT, 40"/>
        <s v="AVD. MONTESERRAT, 40"/>
        <s v="MONALISA "/>
        <s v="BAHIAS - CRISTALES"/>
        <s v="SAN VICENTE"/>
        <s v="Conchas 2, Completo "/>
        <s v="Maizales III Completo"/>
        <s v="Edificio Villagarcía, Portal"/>
        <s v="VILLAGARCIA - PATIO"/>
        <s v="RSDL ALBORAN I"/>
        <s v="EDF. NEGRESCO "/>
        <s v="EDF. EL NEGRESCO"/>
        <s v="RSDAL. ALBORAN I"/>
        <s v="Conchas 2, Portal"/>
        <s v="Maizales III Portal"/>
        <s v="Edificio Delfín,Portal"/>
        <s v="Edificio Murcia II, Completo"/>
        <s v="Edificio Quesada, 40 Completo"/>
        <s v="Edificio Torresol VII, Portal"/>
        <s v="Avda. Cabo de Gata 130, Portal+1º mes completo"/>
        <s v="APART. LEVANTE"/>
        <s v="Apartamento Turistico playa serena"/>
        <s v="Vivienda de Joaquín Caballero"/>
        <s v="Conchas 2, Portal+ desmanchado de pasillos"/>
        <s v="Edificio Murcia, Portal+rampa+papeleras y barrido suelo"/>
        <s v="Edificio Murcia II, Portal"/>
        <s v="Edificio Quesada, 40 Portal"/>
        <s v="Avda. Cabo de Gata 130, Portal"/>
        <s v="MONICA RAMIREZ"/>
        <s v="ANTONIO MAURI (Apartamento Turístico)"/>
        <s v="Edificio Murcia, Portal+1 mes patio"/>
        <s v="Edificio Torresol VII, Completo"/>
        <s v="Vivienda de los Beatles, 41"/>
        <s v="Vivienda de Ana Santamaría"/>
        <s v="DISMALIBROS"/>
        <s v="LIDIA PRADO RUIZ"/>
        <s v="EUROPA V"/>
        <s v="EUROPA VI"/>
        <s v="ROPESA"/>
        <s v="MARGARITA SANTIAGO"/>
        <s v="EURO II PORTAL 5"/>
        <s v="EURO II PORTAL 1"/>
        <s v="AUDI EL EJIDO"/>
        <s v="Centro de Dasein"/>
        <s v="PUERTODULCE"/>
        <s v="TREILAN"/>
        <s v="GRAVINA"/>
        <s v="EDF. DEL CARMEN"/>
        <s v="LAS PALMERILLAS"/>
        <s v="EDF. VIRGEN DEL CARMEN"/>
        <s v="EDF. VILLA OLIVER I Y II"/>
        <s v="EDF. ERMITA"/>
        <s v="EDF. 21 PORTAL V"/>
        <s v="SAN URBANO, 2"/>
        <s v="VOLKSWAGEN SUST PERSONAL FIJO"/>
        <s v="LOCAL ALBORAN, 21"/>
        <s v="MIRADOR DE LOS MOLINOS"/>
        <s v="TORRE GOLETA I Y II "/>
        <s v="RENFE CRISTALES"/>
        <s v="AVD. MADRID 36 Y 38"/>
        <s v="AVD. MADRID 40"/>
        <s v="PEÑON DE LA REINA"/>
        <s v="FUNDACION CEPAIM"/>
        <s v="DIMENSUR I "/>
        <s v="C.P. NEGRESCO"/>
        <s v="C.P. ALMERIA, 15"/>
        <s v="CARRETERO IV"/>
        <s v="VANESA HERMIDA"/>
        <s v="EDF. TERRIZA, 14"/>
        <s v="IGLESIA SAN ANTON"/>
        <s v="CARMAN - CL PUERTA PURCHENA"/>
        <s v="PATRICIA RODRIGUEZ"/>
        <s v="NARVAL "/>
        <s v="servicio Noviembre,22"/>
        <s v="EDIF. VENECIA COMPLETO"/>
        <s v="EDIF. SANTA ISABEL PORTAL"/>
        <s v="EDIF. LOS ENLACES FASE II COMPLETO ALA DERECHA"/>
        <s v="EDIF. LOS ENLACES FASE II PORTAL"/>
        <s v="EDIF. SANTA ISABEL COMPLETO"/>
        <s v="EDIF. VENECIA PORTAL"/>
        <s v="EDIF. QUINTA AVENIDA. PORTAL"/>
        <s v="EDIF. TREBOL COMPLETO"/>
        <s v="EDIF. ALBENIZ, 35. PORTAL"/>
        <s v="EDIF. LAS SIAMESAS COMPLETO"/>
        <s v="EDIF. LAS SIAMESAS PORTAL"/>
        <s v="Edif. Marchales, 41 completo"/>
        <s v="Edif. Las Palmeras, COMPLETO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27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Cubre el 1º servicio excepcion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utor" refreshedDate="44985.590368055557" createdVersion="6" refreshedVersion="6" minRefreshableVersion="3" recordCount="2087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3-02-28T00:00:00" count="171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6T00:00:00"/>
        <d v="2022-12-27T00:00:00"/>
        <d v="2022-12-28T00:00:00"/>
        <d v="2022-12-29T00:00:00"/>
        <d v="2022-12-30T00:00:00"/>
        <d v="2023-01-03T00:00:00"/>
        <d v="2023-01-04T00:00:00"/>
        <d v="2023-01-05T00:00:00"/>
        <d v="2023-01-09T00:00:00"/>
        <d v="2023-01-10T00:00:00"/>
        <m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6T00:00:00"/>
        <d v="2023-01-24T00:00:00"/>
        <d v="2023-02-01T00:00:00"/>
        <d v="2023-02-02T00:00:00"/>
        <d v="2023-02-03T00:00:00"/>
        <d v="2023-02-04T00:00:00"/>
        <d v="2023-02-06T00:00:00"/>
        <d v="2023-02-07T00:00:00"/>
        <d v="2023-02-08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1-27T00:00:00"/>
        <d v="2023-01-30T00:00:00"/>
        <d v="2023-01-31T00:00:00"/>
        <d v="2023-01-25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e v="#VALUE!" u="1"/>
        <s v="                       " u="1"/>
        <s v="                 " u="1"/>
      </sharedItems>
    </cacheField>
    <cacheField name="TRABAJADOR" numFmtId="0">
      <sharedItems containsBlank="1" count="37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CRISITINA LIROLA"/>
        <s v="ROCIO RUBIO"/>
        <s v="MARIA DEL MAR PICON "/>
        <s v="MARIA DEL MAR OLMO"/>
        <s v="ROSA LU"/>
        <s v=" CRISTINA LIROLA" u="1"/>
        <s v="ANA ISABEL SANCHEZ" u="1"/>
        <s v="MCARMEN PORTILLO" u="1"/>
        <s v="JULIÁN LÓPEZ" u="1"/>
        <s v="CRISTINA" u="1"/>
      </sharedItems>
    </cacheField>
    <cacheField name="CLIENTE" numFmtId="0">
      <sharedItems containsBlank="1" count="525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SERRAT, 40"/>
        <s v="AVD. MONTESERRAT, 40"/>
        <s v="MONALISA "/>
        <s v="BAHIAS - CRISTALES"/>
        <s v="SAN VICENTE"/>
        <s v="Conchas 2, Completo "/>
        <s v="Maizales III Completo"/>
        <s v="Edificio Villagarcía, Portal"/>
        <s v="VILLAGARCIA - PATIO"/>
        <s v="RSDL ALBORAN I"/>
        <s v="EDF. NEGRESCO "/>
        <s v="EDF. EL NEGRESCO"/>
        <s v="RSDAL. ALBORAN I"/>
        <s v="Conchas 2, Portal"/>
        <s v="Maizales III Portal"/>
        <s v="Edificio Delfín,Portal"/>
        <s v="Edificio Murcia II, Completo"/>
        <s v="Edificio Quesada, 40 Completo"/>
        <s v="Edificio Torresol VII, Portal"/>
        <s v="Avda. Cabo de Gata 130, Portal+1º mes completo"/>
        <s v="APART. LEVANTE"/>
        <s v="Apartamento Turistico playa serena"/>
        <s v="Vivienda de Joaquín Caballero"/>
        <s v="Conchas 2, Portal+ desmanchado de pasillos"/>
        <s v="Edificio Murcia, Portal+rampa+papeleras y barrido suelo"/>
        <s v="Edificio Murcia II, Portal"/>
        <s v="Edificio Quesada, 40 Portal"/>
        <s v="Avda. Cabo de Gata 130, Portal"/>
        <s v="MONICA RAMIREZ"/>
        <s v="ANTONIO MAURI (Apartamento Turístico)"/>
        <s v="Edificio Murcia, Portal+1 mes patio"/>
        <s v="Edificio Torresol VII, Completo"/>
        <s v="Vivienda de los Beatles, 41"/>
        <s v="Vivienda de Ana Santamaría"/>
        <s v="DISMALIBROS"/>
        <s v="LIDIA PRADO RUIZ"/>
        <s v="EUROPA V"/>
        <s v="EUROPA VI"/>
        <s v="ROPESA"/>
        <s v="MARGARITA SANTIAGO"/>
        <s v="EURO II PORTAL 5"/>
        <s v="EURO II PORTAL 1"/>
        <s v="AUDI EL EJIDO"/>
        <s v="Centro de Dasein"/>
        <s v="PUERTODULCE"/>
        <s v="TREILAN"/>
        <s v="GRAVINA"/>
        <s v="EDF. DEL CARMEN"/>
        <s v="LAS PALMERILLAS"/>
        <s v="EDF. VIRGEN DEL CARMEN"/>
        <s v="EDF. VILLA OLIVER I Y II"/>
        <s v="EDF. ERMITA"/>
        <s v="EDF. 21 PORTAL V"/>
        <s v="SAN URBANO, 2"/>
        <s v="VOLKSWAGEN SUST PERSONAL FIJO"/>
        <s v="LOCAL ALBORAN, 21"/>
        <s v="MIRADOR DE LOS MOLINOS"/>
        <s v="TORRE GOLETA I Y II "/>
        <s v="RENFE CRISTALES"/>
        <s v="AVD. MADRID 36 Y 38"/>
        <s v="AVD. MADRID 40"/>
        <s v="PEÑON DE LA REINA"/>
        <s v="FUNDACION CEPAIM"/>
        <s v="DIMENSUR I "/>
        <s v="C.P. NEGRESCO"/>
        <s v="C.P. ALMERIA, 15"/>
        <s v="CARRETERO IV"/>
        <s v="VANESA HERMIDA"/>
        <s v="EDF. TERRIZA, 14"/>
        <s v="IGLESIA SAN ANTON"/>
        <s v="CARMAN - CL PUERTA PURCHENA"/>
        <s v="PATRICIA RODRIGUEZ"/>
        <s v="NARVAL "/>
        <s v="NO TRABAJA"/>
        <s v="RSDL. ALBORAN I "/>
        <s v="PIZZA LÓPEZ"/>
        <s v="PIZZERIA VILLAINES "/>
        <s v="ISLA DE CORCEGA"/>
        <s v="RESTAURANTE MANUELA"/>
        <s v="C.P. GOLONDRINA, 6"/>
        <s v="ALEJANDRIA II"/>
        <s v="BALCON DE LA LUZ"/>
        <s v="FARMACIA JUANANTONIO"/>
        <s v="FARMACIA MDOLORES"/>
        <s v="CRA. MAMI, 7"/>
        <s v="ALBORAN, 1"/>
        <s v="ASADOR VIRGEN DEL CARMEN"/>
        <s v="BASTARDO"/>
        <s v="MARIA JOSE VINUESA"/>
        <s v="ALBORAN I"/>
        <s v="ALBORAN I "/>
        <s v="servicio Noviembre,22"/>
        <s v="EDIF. VENECIA COMPLETO"/>
        <s v="EDIF. SANTA ISABEL PORTAL"/>
        <s v="EDIF. LOS ENLACES FASE II COMPLETO ALA DERECHA"/>
        <s v="EDIF. LOS ENLACES FASE II PORTAL"/>
        <s v="EDIF. SANTA ISABEL COMPLETO"/>
        <s v="EDIF. VENECIA PORTAL"/>
        <s v="EDIF. QUINTA AVENIDA. PORTAL"/>
        <s v="EDIF. TREBOL COMPLETO"/>
        <s v="EDIF. ALBENIZ, 35. PORTAL"/>
        <s v="EDIF. LAS SIAMESAS COMPLETO"/>
        <s v="EDIF. LAS SIAMESAS PORTAL"/>
        <s v="Edif. Marchales, 41 completo"/>
        <s v="Edif. Las Palmeras, COMPLETO"/>
        <s v="Edif. Emperador Portal"/>
        <s v="Edif. Nivel. Completo"/>
        <s v="Edif. Brisa del Mar. Portal"/>
        <s v="Clínica dental Mª Dolores de Haro"/>
        <s v="Edif. Real, 97 Completo"/>
        <s v="Edif. Emperador Completo"/>
        <s v="Edif. Castilla. Completo"/>
        <s v="Edif. Ropesa. Portal"/>
        <s v="Edif. Emperial I. Completo"/>
        <s v="Edif. Emperial II. Portal"/>
        <s v="Edif. Emperial III. Portal"/>
        <s v="Edif. San Diego de Alcalá. Portal"/>
        <s v="Edif. Cámara. Portal"/>
        <s v="Edif. Pablo Iglesias, 126 Portal"/>
        <s v="Edif. Alba. Portal"/>
        <s v="Edif. Leo Portal"/>
        <s v="Edif. Largo Caballero, 77. Portal"/>
        <s v="Plaza 8 de marzo, bloque III Portal 3, Portal"/>
        <s v="Plaza Santa Isabel. Completo"/>
        <s v="Edif. Paradis. Quincenal"/>
        <s v="Edif. Imperial I. Portal"/>
        <s v="Edif. Cámara. Completo"/>
        <s v="Edif. Imperial II Completo"/>
        <s v="Edif. Imperial III Completo"/>
        <s v="Edif. San Diego de Alcalá. Completo"/>
        <s v="Edif. Pablo Iglesias, 126 Completo"/>
        <s v="Edif. Alba. Completo"/>
        <s v="Edif. Leo . Completo"/>
        <s v="Edif. Largo Caballero, 77. Completo"/>
        <s v="Edif. Plaza 8 de Marzo. Bloq. II Portal 3. Completo"/>
        <s v="Edificio Emperador completo"/>
        <s v="Edificio Castilla Portal"/>
        <s v="Edificio Castilla completo"/>
        <s v="Edificio Ropesa. Completo"/>
        <s v="Edificio Ropesa. Portal"/>
        <s v="Edificio Nivel. Completo"/>
        <s v="Edificio Brisa del Mar. Completo"/>
        <s v="Edificio Brisa del Mar. Portal"/>
        <s v="Edif. Santiago Vergara, 16. Completo"/>
        <s v="Edif. Gravínea, 1 Completo"/>
        <s v="Edif. Vílchez, 14. Completo"/>
        <s v="Garaje Real, 97. Quincenal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30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Cubre el 1º servicio excepcion"/>
        <s v="portal bloq I"/>
        <s v="COMPLETO BLOQ III"/>
        <s v="Servicio Quincenal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7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20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11.25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5"/>
    <x v="9"/>
    <x v="4"/>
    <m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n v="6.25"/>
    <x v="1"/>
    <m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n v="7.75"/>
    <x v="1"/>
    <m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0"/>
    <x v="0"/>
    <x v="0"/>
    <x v="96"/>
    <n v="1.5"/>
    <x v="0"/>
    <m/>
    <m/>
  </r>
  <r>
    <x v="80"/>
    <x v="0"/>
    <x v="0"/>
    <x v="291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291"/>
    <n v="1"/>
    <x v="0"/>
    <m/>
    <m/>
  </r>
  <r>
    <x v="80"/>
    <x v="0"/>
    <x v="4"/>
    <x v="290"/>
    <n v="4"/>
    <x v="0"/>
    <m/>
    <m/>
  </r>
  <r>
    <x v="61"/>
    <x v="3"/>
    <x v="4"/>
    <x v="292"/>
    <n v="1.5"/>
    <x v="0"/>
    <m/>
    <m/>
  </r>
  <r>
    <x v="66"/>
    <x v="3"/>
    <x v="4"/>
    <x v="292"/>
    <n v="1.5"/>
    <x v="0"/>
    <m/>
    <m/>
  </r>
  <r>
    <x v="71"/>
    <x v="3"/>
    <x v="4"/>
    <x v="292"/>
    <n v="1.5"/>
    <x v="0"/>
    <m/>
    <m/>
  </r>
  <r>
    <x v="66"/>
    <x v="3"/>
    <x v="4"/>
    <x v="293"/>
    <n v="0.33"/>
    <x v="0"/>
    <m/>
    <m/>
  </r>
  <r>
    <x v="72"/>
    <x v="4"/>
    <x v="17"/>
    <x v="294"/>
    <n v="1"/>
    <x v="16"/>
    <m/>
    <m/>
  </r>
  <r>
    <x v="64"/>
    <x v="1"/>
    <x v="17"/>
    <x v="295"/>
    <n v="1.5"/>
    <x v="17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22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5"/>
    <x v="6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5"/>
    <x v="0"/>
    <m/>
    <m/>
  </r>
  <r>
    <x v="97"/>
    <x v="3"/>
    <x v="26"/>
    <x v="329"/>
    <n v="5"/>
    <x v="0"/>
    <m/>
    <m/>
  </r>
  <r>
    <x v="97"/>
    <x v="3"/>
    <x v="24"/>
    <x v="329"/>
    <n v="5"/>
    <x v="0"/>
    <m/>
    <m/>
  </r>
  <r>
    <x v="97"/>
    <x v="3"/>
    <x v="0"/>
    <x v="4"/>
    <m/>
    <x v="1"/>
    <n v="6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10"/>
    <x v="0"/>
    <m/>
    <m/>
  </r>
  <r>
    <x v="98"/>
    <x v="4"/>
    <x v="24"/>
    <x v="334"/>
    <n v="10"/>
    <x v="0"/>
    <m/>
    <m/>
  </r>
  <r>
    <x v="98"/>
    <x v="4"/>
    <x v="26"/>
    <x v="334"/>
    <n v="4"/>
    <x v="0"/>
    <m/>
    <m/>
  </r>
  <r>
    <x v="98"/>
    <x v="4"/>
    <x v="0"/>
    <x v="4"/>
    <m/>
    <x v="1"/>
    <n v="12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5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5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6"/>
    <n v="1"/>
    <x v="0"/>
    <m/>
    <m/>
  </r>
  <r>
    <x v="103"/>
    <x v="2"/>
    <x v="16"/>
    <x v="346"/>
    <n v="1"/>
    <x v="0"/>
    <m/>
    <m/>
  </r>
  <r>
    <x v="103"/>
    <x v="2"/>
    <x v="0"/>
    <x v="4"/>
    <m/>
    <x v="1"/>
    <n v="7.25"/>
    <m/>
  </r>
  <r>
    <x v="103"/>
    <x v="2"/>
    <x v="24"/>
    <x v="346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7"/>
    <n v="1.08"/>
    <x v="24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771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7"/>
    <n v="1"/>
    <x v="0"/>
    <m/>
    <m/>
  </r>
  <r>
    <x v="103"/>
    <x v="2"/>
    <x v="16"/>
    <x v="347"/>
    <n v="1"/>
    <x v="0"/>
    <m/>
    <m/>
  </r>
  <r>
    <x v="104"/>
    <x v="3"/>
    <x v="0"/>
    <x v="348"/>
    <n v="2"/>
    <x v="0"/>
    <m/>
    <m/>
  </r>
  <r>
    <x v="104"/>
    <x v="3"/>
    <x v="8"/>
    <x v="348"/>
    <n v="2"/>
    <x v="0"/>
    <m/>
    <m/>
  </r>
  <r>
    <x v="104"/>
    <x v="3"/>
    <x v="16"/>
    <x v="348"/>
    <n v="2"/>
    <x v="0"/>
    <m/>
    <m/>
  </r>
  <r>
    <x v="104"/>
    <x v="3"/>
    <x v="0"/>
    <x v="349"/>
    <n v="1.5"/>
    <x v="0"/>
    <m/>
    <m/>
  </r>
  <r>
    <x v="104"/>
    <x v="3"/>
    <x v="16"/>
    <x v="349"/>
    <n v="1.5"/>
    <x v="0"/>
    <m/>
    <m/>
  </r>
  <r>
    <x v="104"/>
    <x v="3"/>
    <x v="8"/>
    <x v="349"/>
    <n v="1.5"/>
    <x v="0"/>
    <m/>
    <m/>
  </r>
  <r>
    <x v="104"/>
    <x v="3"/>
    <x v="0"/>
    <x v="4"/>
    <m/>
    <x v="1"/>
    <n v="8"/>
    <m/>
  </r>
  <r>
    <x v="103"/>
    <x v="2"/>
    <x v="0"/>
    <x v="4"/>
    <m/>
    <x v="1"/>
    <n v="7.25"/>
    <m/>
  </r>
  <r>
    <x v="103"/>
    <x v="2"/>
    <x v="24"/>
    <x v="347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8"/>
    <n v="1.08"/>
    <x v="24"/>
    <m/>
    <m/>
  </r>
  <r>
    <x v="104"/>
    <x v="3"/>
    <x v="0"/>
    <x v="350"/>
    <n v="1.5"/>
    <x v="0"/>
    <m/>
    <m/>
  </r>
  <r>
    <x v="104"/>
    <x v="3"/>
    <x v="21"/>
    <x v="296"/>
    <n v="2"/>
    <x v="0"/>
    <m/>
    <m/>
  </r>
  <r>
    <x v="104"/>
    <x v="3"/>
    <x v="21"/>
    <x v="351"/>
    <n v="2.6"/>
    <x v="0"/>
    <m/>
    <m/>
  </r>
  <r>
    <x v="104"/>
    <x v="3"/>
    <x v="21"/>
    <x v="352"/>
    <n v="0.82"/>
    <x v="0"/>
    <m/>
    <m/>
  </r>
  <r>
    <x v="104"/>
    <x v="3"/>
    <x v="21"/>
    <x v="299"/>
    <n v="0.25"/>
    <x v="0"/>
    <m/>
    <m/>
  </r>
  <r>
    <x v="104"/>
    <x v="3"/>
    <x v="21"/>
    <x v="353"/>
    <n v="0.3"/>
    <x v="0"/>
    <m/>
    <m/>
  </r>
  <r>
    <x v="104"/>
    <x v="3"/>
    <x v="18"/>
    <x v="206"/>
    <n v="4.5"/>
    <x v="0"/>
    <m/>
    <m/>
  </r>
  <r>
    <x v="104"/>
    <x v="3"/>
    <x v="18"/>
    <x v="222"/>
    <n v="3"/>
    <x v="0"/>
    <m/>
    <m/>
  </r>
  <r>
    <x v="105"/>
    <x v="4"/>
    <x v="0"/>
    <x v="4"/>
    <m/>
    <x v="1"/>
    <n v="8"/>
    <m/>
  </r>
  <r>
    <x v="105"/>
    <x v="4"/>
    <x v="0"/>
    <x v="354"/>
    <n v="1"/>
    <x v="0"/>
    <m/>
    <m/>
  </r>
  <r>
    <x v="105"/>
    <x v="4"/>
    <x v="0"/>
    <x v="355"/>
    <n v="4.5"/>
    <x v="0"/>
    <m/>
    <m/>
  </r>
  <r>
    <x v="105"/>
    <x v="4"/>
    <x v="16"/>
    <x v="356"/>
    <n v="1.33"/>
    <x v="0"/>
    <m/>
    <m/>
  </r>
  <r>
    <x v="105"/>
    <x v="4"/>
    <x v="16"/>
    <x v="355"/>
    <n v="3.75"/>
    <x v="0"/>
    <m/>
    <m/>
  </r>
  <r>
    <x v="105"/>
    <x v="4"/>
    <x v="24"/>
    <x v="355"/>
    <n v="6.25"/>
    <x v="0"/>
    <m/>
    <m/>
  </r>
  <r>
    <x v="105"/>
    <x v="4"/>
    <x v="26"/>
    <x v="355"/>
    <n v="6.25"/>
    <x v="0"/>
    <m/>
    <m/>
  </r>
  <r>
    <x v="105"/>
    <x v="4"/>
    <x v="16"/>
    <x v="357"/>
    <n v="1"/>
    <x v="25"/>
    <m/>
    <m/>
  </r>
  <r>
    <x v="105"/>
    <x v="4"/>
    <x v="25"/>
    <x v="358"/>
    <n v="6.25"/>
    <x v="0"/>
    <m/>
    <m/>
  </r>
  <r>
    <x v="105"/>
    <x v="4"/>
    <x v="21"/>
    <x v="359"/>
    <n v="0.5"/>
    <x v="0"/>
    <m/>
    <m/>
  </r>
  <r>
    <x v="105"/>
    <x v="4"/>
    <x v="21"/>
    <x v="360"/>
    <n v="0.25"/>
    <x v="0"/>
    <m/>
    <m/>
  </r>
  <r>
    <x v="105"/>
    <x v="4"/>
    <x v="21"/>
    <x v="299"/>
    <n v="0.25"/>
    <x v="0"/>
    <m/>
    <m/>
  </r>
  <r>
    <x v="105"/>
    <x v="4"/>
    <x v="21"/>
    <x v="361"/>
    <n v="0.41"/>
    <x v="0"/>
    <m/>
    <m/>
  </r>
  <r>
    <x v="105"/>
    <x v="4"/>
    <x v="21"/>
    <x v="353"/>
    <n v="0.3"/>
    <x v="0"/>
    <m/>
    <m/>
  </r>
  <r>
    <x v="105"/>
    <x v="4"/>
    <x v="21"/>
    <x v="362"/>
    <n v="0.74"/>
    <x v="0"/>
    <m/>
    <m/>
  </r>
  <r>
    <x v="105"/>
    <x v="4"/>
    <x v="21"/>
    <x v="363"/>
    <n v="0.79"/>
    <x v="0"/>
    <m/>
    <m/>
  </r>
  <r>
    <x v="105"/>
    <x v="4"/>
    <x v="21"/>
    <x v="364"/>
    <n v="0.25"/>
    <x v="0"/>
    <m/>
    <m/>
  </r>
  <r>
    <x v="105"/>
    <x v="4"/>
    <x v="21"/>
    <x v="365"/>
    <n v="0.66"/>
    <x v="0"/>
    <m/>
    <m/>
  </r>
  <r>
    <x v="105"/>
    <x v="4"/>
    <x v="21"/>
    <x v="200"/>
    <n v="2"/>
    <x v="0"/>
    <m/>
    <m/>
  </r>
  <r>
    <x v="105"/>
    <x v="4"/>
    <x v="21"/>
    <x v="231"/>
    <n v="2"/>
    <x v="0"/>
    <m/>
    <m/>
  </r>
  <r>
    <x v="105"/>
    <x v="4"/>
    <x v="18"/>
    <x v="206"/>
    <n v="4.5"/>
    <x v="0"/>
    <m/>
    <m/>
  </r>
  <r>
    <x v="106"/>
    <x v="5"/>
    <x v="0"/>
    <x v="4"/>
    <m/>
    <x v="1"/>
    <n v="9"/>
    <m/>
  </r>
  <r>
    <x v="106"/>
    <x v="5"/>
    <x v="0"/>
    <x v="355"/>
    <n v="5"/>
    <x v="0"/>
    <m/>
    <m/>
  </r>
  <r>
    <x v="106"/>
    <x v="5"/>
    <x v="0"/>
    <x v="366"/>
    <n v="3"/>
    <x v="0"/>
    <m/>
    <m/>
  </r>
  <r>
    <x v="106"/>
    <x v="5"/>
    <x v="0"/>
    <x v="366"/>
    <n v="1"/>
    <x v="0"/>
    <m/>
    <m/>
  </r>
  <r>
    <x v="106"/>
    <x v="5"/>
    <x v="8"/>
    <x v="355"/>
    <n v="8"/>
    <x v="0"/>
    <m/>
    <m/>
  </r>
  <r>
    <x v="106"/>
    <x v="5"/>
    <x v="16"/>
    <x v="355"/>
    <n v="8"/>
    <x v="0"/>
    <m/>
    <m/>
  </r>
  <r>
    <x v="106"/>
    <x v="5"/>
    <x v="26"/>
    <x v="355"/>
    <n v="8"/>
    <x v="0"/>
    <m/>
    <m/>
  </r>
  <r>
    <x v="106"/>
    <x v="5"/>
    <x v="24"/>
    <x v="355"/>
    <n v="8"/>
    <x v="0"/>
    <m/>
    <m/>
  </r>
  <r>
    <x v="106"/>
    <x v="5"/>
    <x v="27"/>
    <x v="342"/>
    <n v="2.66"/>
    <x v="0"/>
    <m/>
    <m/>
  </r>
  <r>
    <x v="106"/>
    <x v="5"/>
    <x v="4"/>
    <x v="367"/>
    <n v="1"/>
    <x v="0"/>
    <m/>
    <m/>
  </r>
  <r>
    <x v="107"/>
    <x v="0"/>
    <x v="16"/>
    <x v="271"/>
    <n v="1.5"/>
    <x v="0"/>
    <m/>
    <m/>
  </r>
  <r>
    <x v="107"/>
    <x v="0"/>
    <x v="16"/>
    <x v="247"/>
    <n v="1"/>
    <x v="0"/>
    <m/>
    <m/>
  </r>
  <r>
    <x v="107"/>
    <x v="0"/>
    <x v="24"/>
    <x v="355"/>
    <n v="6"/>
    <x v="0"/>
    <m/>
    <m/>
  </r>
  <r>
    <x v="107"/>
    <x v="0"/>
    <x v="16"/>
    <x v="355"/>
    <n v="2"/>
    <x v="0"/>
    <m/>
    <m/>
  </r>
  <r>
    <x v="107"/>
    <x v="0"/>
    <x v="0"/>
    <x v="39"/>
    <n v="1.5"/>
    <x v="0"/>
    <m/>
    <m/>
  </r>
  <r>
    <x v="107"/>
    <x v="0"/>
    <x v="0"/>
    <x v="271"/>
    <n v="1.5"/>
    <x v="0"/>
    <m/>
    <m/>
  </r>
  <r>
    <x v="107"/>
    <x v="0"/>
    <x v="0"/>
    <x v="247"/>
    <n v="1"/>
    <x v="0"/>
    <m/>
    <m/>
  </r>
  <r>
    <x v="107"/>
    <x v="0"/>
    <x v="0"/>
    <x v="4"/>
    <m/>
    <x v="1"/>
    <n v="8"/>
    <m/>
  </r>
  <r>
    <x v="107"/>
    <x v="0"/>
    <x v="21"/>
    <x v="359"/>
    <n v="0.5"/>
    <x v="0"/>
    <m/>
    <m/>
  </r>
  <r>
    <x v="107"/>
    <x v="0"/>
    <x v="21"/>
    <x v="360"/>
    <n v="0.25"/>
    <x v="0"/>
    <m/>
    <m/>
  </r>
  <r>
    <x v="107"/>
    <x v="0"/>
    <x v="21"/>
    <x v="304"/>
    <n v="0.87"/>
    <x v="0"/>
    <m/>
    <m/>
  </r>
  <r>
    <x v="107"/>
    <x v="0"/>
    <x v="21"/>
    <x v="361"/>
    <n v="0.41"/>
    <x v="0"/>
    <m/>
    <m/>
  </r>
  <r>
    <x v="107"/>
    <x v="0"/>
    <x v="21"/>
    <x v="353"/>
    <n v="0.3"/>
    <x v="0"/>
    <m/>
    <m/>
  </r>
  <r>
    <x v="107"/>
    <x v="0"/>
    <x v="21"/>
    <x v="364"/>
    <n v="0.25"/>
    <x v="0"/>
    <m/>
    <m/>
  </r>
  <r>
    <x v="107"/>
    <x v="0"/>
    <x v="21"/>
    <x v="200"/>
    <n v="2"/>
    <x v="0"/>
    <m/>
    <m/>
  </r>
  <r>
    <x v="107"/>
    <x v="0"/>
    <x v="18"/>
    <x v="206"/>
    <n v="4.5"/>
    <x v="0"/>
    <m/>
    <m/>
  </r>
  <r>
    <x v="107"/>
    <x v="0"/>
    <x v="18"/>
    <x v="368"/>
    <n v="3"/>
    <x v="0"/>
    <m/>
    <m/>
  </r>
  <r>
    <x v="108"/>
    <x v="1"/>
    <x v="21"/>
    <x v="369"/>
    <n v="1.1000000000000001"/>
    <x v="0"/>
    <m/>
    <m/>
  </r>
  <r>
    <x v="108"/>
    <x v="1"/>
    <x v="21"/>
    <x v="360"/>
    <n v="0.25"/>
    <x v="0"/>
    <m/>
    <m/>
  </r>
  <r>
    <x v="108"/>
    <x v="1"/>
    <x v="21"/>
    <x v="370"/>
    <n v="0.5"/>
    <x v="0"/>
    <m/>
    <m/>
  </r>
  <r>
    <x v="108"/>
    <x v="1"/>
    <x v="21"/>
    <x v="353"/>
    <n v="0.3"/>
    <x v="0"/>
    <m/>
    <m/>
  </r>
  <r>
    <x v="108"/>
    <x v="1"/>
    <x v="21"/>
    <x v="371"/>
    <n v="0.33"/>
    <x v="0"/>
    <m/>
    <m/>
  </r>
  <r>
    <x v="108"/>
    <x v="1"/>
    <x v="21"/>
    <x v="372"/>
    <n v="0.25"/>
    <x v="0"/>
    <m/>
    <m/>
  </r>
  <r>
    <x v="108"/>
    <x v="1"/>
    <x v="21"/>
    <x v="373"/>
    <n v="0.33"/>
    <x v="0"/>
    <m/>
    <m/>
  </r>
  <r>
    <x v="108"/>
    <x v="1"/>
    <x v="21"/>
    <x v="327"/>
    <n v="1"/>
    <x v="0"/>
    <m/>
    <m/>
  </r>
  <r>
    <x v="109"/>
    <x v="2"/>
    <x v="16"/>
    <x v="374"/>
    <n v="6"/>
    <x v="0"/>
    <m/>
    <m/>
  </r>
  <r>
    <x v="109"/>
    <x v="2"/>
    <x v="24"/>
    <x v="374"/>
    <n v="6"/>
    <x v="0"/>
    <m/>
    <m/>
  </r>
  <r>
    <x v="109"/>
    <x v="2"/>
    <x v="0"/>
    <x v="374"/>
    <n v="6"/>
    <x v="0"/>
    <m/>
    <m/>
  </r>
  <r>
    <x v="109"/>
    <x v="2"/>
    <x v="0"/>
    <x v="4"/>
    <m/>
    <x v="1"/>
    <n v="8"/>
    <m/>
  </r>
  <r>
    <x v="109"/>
    <x v="2"/>
    <x v="21"/>
    <x v="375"/>
    <n v="2"/>
    <x v="0"/>
    <m/>
    <m/>
  </r>
  <r>
    <x v="109"/>
    <x v="2"/>
    <x v="21"/>
    <x v="359"/>
    <n v="0.5"/>
    <x v="0"/>
    <m/>
    <m/>
  </r>
  <r>
    <x v="109"/>
    <x v="2"/>
    <x v="21"/>
    <x v="359"/>
    <n v="0.5"/>
    <x v="0"/>
    <m/>
    <m/>
  </r>
  <r>
    <x v="109"/>
    <x v="2"/>
    <x v="21"/>
    <x v="360"/>
    <n v="0.25"/>
    <x v="0"/>
    <m/>
    <m/>
  </r>
  <r>
    <x v="109"/>
    <x v="2"/>
    <x v="21"/>
    <x v="376"/>
    <n v="0.44"/>
    <x v="0"/>
    <m/>
    <m/>
  </r>
  <r>
    <x v="109"/>
    <x v="2"/>
    <x v="21"/>
    <x v="330"/>
    <n v="1.01"/>
    <x v="0"/>
    <m/>
    <m/>
  </r>
  <r>
    <x v="109"/>
    <x v="2"/>
    <x v="21"/>
    <x v="353"/>
    <n v="0.64"/>
    <x v="0"/>
    <m/>
    <m/>
  </r>
  <r>
    <x v="109"/>
    <x v="2"/>
    <x v="21"/>
    <x v="377"/>
    <n v="0.65"/>
    <x v="0"/>
    <m/>
    <m/>
  </r>
  <r>
    <x v="109"/>
    <x v="2"/>
    <x v="21"/>
    <x v="200"/>
    <n v="2"/>
    <x v="0"/>
    <m/>
    <m/>
  </r>
  <r>
    <x v="109"/>
    <x v="2"/>
    <x v="21"/>
    <x v="378"/>
    <n v="1"/>
    <x v="0"/>
    <m/>
    <m/>
  </r>
  <r>
    <x v="109"/>
    <x v="2"/>
    <x v="18"/>
    <x v="206"/>
    <n v="4.5"/>
    <x v="0"/>
    <m/>
    <m/>
  </r>
  <r>
    <x v="109"/>
    <x v="2"/>
    <x v="18"/>
    <x v="379"/>
    <n v="3"/>
    <x v="0"/>
    <m/>
    <m/>
  </r>
  <r>
    <x v="110"/>
    <x v="3"/>
    <x v="21"/>
    <x v="296"/>
    <n v="2"/>
    <x v="0"/>
    <m/>
    <m/>
  </r>
  <r>
    <x v="110"/>
    <x v="3"/>
    <x v="21"/>
    <x v="351"/>
    <n v="2.6"/>
    <x v="0"/>
    <m/>
    <m/>
  </r>
  <r>
    <x v="110"/>
    <x v="3"/>
    <x v="21"/>
    <x v="352"/>
    <n v="0.82"/>
    <x v="0"/>
    <m/>
    <m/>
  </r>
  <r>
    <x v="110"/>
    <x v="3"/>
    <x v="21"/>
    <x v="299"/>
    <n v="0.25"/>
    <x v="0"/>
    <m/>
    <m/>
  </r>
  <r>
    <x v="110"/>
    <x v="3"/>
    <x v="21"/>
    <x v="353"/>
    <n v="0.3"/>
    <x v="0"/>
    <m/>
    <m/>
  </r>
  <r>
    <x v="111"/>
    <x v="4"/>
    <x v="8"/>
    <x v="380"/>
    <n v="3.75"/>
    <x v="0"/>
    <m/>
    <m/>
  </r>
  <r>
    <x v="111"/>
    <x v="4"/>
    <x v="16"/>
    <x v="380"/>
    <n v="3.75"/>
    <x v="0"/>
    <m/>
    <m/>
  </r>
  <r>
    <x v="111"/>
    <x v="4"/>
    <x v="24"/>
    <x v="380"/>
    <n v="2.25"/>
    <x v="0"/>
    <m/>
    <m/>
  </r>
  <r>
    <x v="111"/>
    <x v="4"/>
    <x v="27"/>
    <x v="380"/>
    <n v="3.75"/>
    <x v="0"/>
    <m/>
    <m/>
  </r>
  <r>
    <x v="111"/>
    <x v="4"/>
    <x v="0"/>
    <x v="4"/>
    <m/>
    <x v="1"/>
    <n v="8.17"/>
    <m/>
  </r>
  <r>
    <x v="111"/>
    <x v="4"/>
    <x v="24"/>
    <x v="320"/>
    <n v="1"/>
    <x v="0"/>
    <m/>
    <m/>
  </r>
  <r>
    <x v="111"/>
    <x v="4"/>
    <x v="21"/>
    <x v="359"/>
    <n v="0.5"/>
    <x v="0"/>
    <m/>
    <m/>
  </r>
  <r>
    <x v="111"/>
    <x v="4"/>
    <x v="21"/>
    <x v="360"/>
    <n v="0.25"/>
    <x v="0"/>
    <m/>
    <m/>
  </r>
  <r>
    <x v="111"/>
    <x v="4"/>
    <x v="21"/>
    <x v="299"/>
    <n v="0.25"/>
    <x v="0"/>
    <m/>
    <m/>
  </r>
  <r>
    <x v="111"/>
    <x v="4"/>
    <x v="21"/>
    <x v="361"/>
    <n v="0.41"/>
    <x v="0"/>
    <m/>
    <m/>
  </r>
  <r>
    <x v="111"/>
    <x v="4"/>
    <x v="21"/>
    <x v="353"/>
    <n v="0.3"/>
    <x v="0"/>
    <m/>
    <m/>
  </r>
  <r>
    <x v="111"/>
    <x v="4"/>
    <x v="21"/>
    <x v="362"/>
    <n v="0.74"/>
    <x v="0"/>
    <m/>
    <m/>
  </r>
  <r>
    <x v="111"/>
    <x v="4"/>
    <x v="21"/>
    <x v="363"/>
    <n v="0.79"/>
    <x v="0"/>
    <m/>
    <m/>
  </r>
  <r>
    <x v="111"/>
    <x v="4"/>
    <x v="21"/>
    <x v="364"/>
    <n v="0.25"/>
    <x v="0"/>
    <m/>
    <m/>
  </r>
  <r>
    <x v="111"/>
    <x v="4"/>
    <x v="21"/>
    <x v="365"/>
    <n v="0.66"/>
    <x v="0"/>
    <m/>
    <m/>
  </r>
  <r>
    <x v="111"/>
    <x v="4"/>
    <x v="21"/>
    <x v="200"/>
    <n v="2"/>
    <x v="0"/>
    <m/>
    <m/>
  </r>
  <r>
    <x v="111"/>
    <x v="4"/>
    <x v="21"/>
    <x v="231"/>
    <n v="2"/>
    <x v="0"/>
    <m/>
    <m/>
  </r>
  <r>
    <x v="111"/>
    <x v="4"/>
    <x v="18"/>
    <x v="206"/>
    <n v="4.5"/>
    <x v="0"/>
    <m/>
    <m/>
  </r>
  <r>
    <x v="112"/>
    <x v="5"/>
    <x v="0"/>
    <x v="234"/>
    <n v="2"/>
    <x v="0"/>
    <m/>
    <m/>
  </r>
  <r>
    <x v="112"/>
    <x v="5"/>
    <x v="0"/>
    <x v="381"/>
    <n v="2.5"/>
    <x v="0"/>
    <m/>
    <m/>
  </r>
  <r>
    <x v="112"/>
    <x v="5"/>
    <x v="0"/>
    <x v="4"/>
    <m/>
    <x v="1"/>
    <n v="8"/>
    <m/>
  </r>
  <r>
    <x v="113"/>
    <x v="0"/>
    <x v="8"/>
    <x v="96"/>
    <n v="1"/>
    <x v="0"/>
    <m/>
    <m/>
  </r>
  <r>
    <x v="113"/>
    <x v="0"/>
    <x v="24"/>
    <x v="96"/>
    <n v="1"/>
    <x v="0"/>
    <m/>
    <m/>
  </r>
  <r>
    <x v="113"/>
    <x v="0"/>
    <x v="8"/>
    <x v="315"/>
    <n v="1.5"/>
    <x v="0"/>
    <m/>
    <m/>
  </r>
  <r>
    <x v="113"/>
    <x v="0"/>
    <x v="24"/>
    <x v="315"/>
    <n v="1.5"/>
    <x v="0"/>
    <m/>
    <m/>
  </r>
  <r>
    <x v="113"/>
    <x v="0"/>
    <x v="16"/>
    <x v="249"/>
    <n v="3"/>
    <x v="0"/>
    <m/>
    <m/>
  </r>
  <r>
    <x v="113"/>
    <x v="0"/>
    <x v="8"/>
    <x v="104"/>
    <n v="0.66"/>
    <x v="0"/>
    <m/>
    <m/>
  </r>
  <r>
    <x v="113"/>
    <x v="0"/>
    <x v="16"/>
    <x v="104"/>
    <n v="0.66"/>
    <x v="0"/>
    <m/>
    <m/>
  </r>
  <r>
    <x v="113"/>
    <x v="0"/>
    <x v="8"/>
    <x v="382"/>
    <n v="0.11"/>
    <x v="0"/>
    <m/>
    <m/>
  </r>
  <r>
    <x v="113"/>
    <x v="0"/>
    <x v="16"/>
    <x v="382"/>
    <n v="0.11"/>
    <x v="0"/>
    <m/>
    <m/>
  </r>
  <r>
    <x v="113"/>
    <x v="0"/>
    <x v="8"/>
    <x v="383"/>
    <n v="0.11"/>
    <x v="0"/>
    <m/>
    <m/>
  </r>
  <r>
    <x v="113"/>
    <x v="0"/>
    <x v="16"/>
    <x v="383"/>
    <n v="0.11"/>
    <x v="0"/>
    <m/>
    <m/>
  </r>
  <r>
    <x v="113"/>
    <x v="0"/>
    <x v="8"/>
    <x v="247"/>
    <n v="0.66"/>
    <x v="0"/>
    <m/>
    <m/>
  </r>
  <r>
    <x v="113"/>
    <x v="0"/>
    <x v="24"/>
    <x v="247"/>
    <n v="0.66"/>
    <x v="0"/>
    <m/>
    <m/>
  </r>
  <r>
    <x v="113"/>
    <x v="0"/>
    <x v="0"/>
    <x v="96"/>
    <n v="1"/>
    <x v="0"/>
    <m/>
    <m/>
  </r>
  <r>
    <x v="113"/>
    <x v="0"/>
    <x v="0"/>
    <x v="315"/>
    <n v="1.5"/>
    <x v="0"/>
    <m/>
    <m/>
  </r>
  <r>
    <x v="113"/>
    <x v="0"/>
    <x v="27"/>
    <x v="104"/>
    <n v="0.66"/>
    <x v="0"/>
    <m/>
    <m/>
  </r>
  <r>
    <x v="113"/>
    <x v="0"/>
    <x v="0"/>
    <x v="247"/>
    <n v="0.66"/>
    <x v="0"/>
    <m/>
    <m/>
  </r>
  <r>
    <x v="113"/>
    <x v="0"/>
    <x v="0"/>
    <x v="382"/>
    <n v="0.11"/>
    <x v="0"/>
    <m/>
    <m/>
  </r>
  <r>
    <x v="113"/>
    <x v="0"/>
    <x v="0"/>
    <x v="383"/>
    <n v="0.11"/>
    <x v="0"/>
    <m/>
    <m/>
  </r>
  <r>
    <x v="113"/>
    <x v="0"/>
    <x v="0"/>
    <x v="4"/>
    <m/>
    <x v="1"/>
    <n v="8"/>
    <m/>
  </r>
  <r>
    <x v="113"/>
    <x v="0"/>
    <x v="21"/>
    <x v="359"/>
    <n v="0.5"/>
    <x v="0"/>
    <m/>
    <m/>
  </r>
  <r>
    <x v="113"/>
    <x v="0"/>
    <x v="21"/>
    <x v="360"/>
    <n v="0.25"/>
    <x v="0"/>
    <m/>
    <m/>
  </r>
  <r>
    <x v="113"/>
    <x v="0"/>
    <x v="21"/>
    <x v="304"/>
    <n v="0.87"/>
    <x v="0"/>
    <m/>
    <m/>
  </r>
  <r>
    <x v="113"/>
    <x v="0"/>
    <x v="21"/>
    <x v="361"/>
    <n v="0.41"/>
    <x v="0"/>
    <m/>
    <m/>
  </r>
  <r>
    <x v="113"/>
    <x v="0"/>
    <x v="21"/>
    <x v="353"/>
    <n v="0.3"/>
    <x v="0"/>
    <m/>
    <m/>
  </r>
  <r>
    <x v="113"/>
    <x v="0"/>
    <x v="21"/>
    <x v="364"/>
    <n v="0.25"/>
    <x v="0"/>
    <m/>
    <m/>
  </r>
  <r>
    <x v="113"/>
    <x v="0"/>
    <x v="21"/>
    <x v="200"/>
    <n v="2"/>
    <x v="0"/>
    <m/>
    <m/>
  </r>
  <r>
    <x v="113"/>
    <x v="0"/>
    <x v="18"/>
    <x v="206"/>
    <n v="4.5"/>
    <x v="0"/>
    <m/>
    <m/>
  </r>
  <r>
    <x v="113"/>
    <x v="0"/>
    <x v="18"/>
    <x v="368"/>
    <n v="3"/>
    <x v="0"/>
    <m/>
    <m/>
  </r>
  <r>
    <x v="114"/>
    <x v="1"/>
    <x v="8"/>
    <x v="321"/>
    <n v="4.42"/>
    <x v="0"/>
    <m/>
    <m/>
  </r>
  <r>
    <x v="114"/>
    <x v="1"/>
    <x v="16"/>
    <x v="321"/>
    <n v="4.42"/>
    <x v="0"/>
    <m/>
    <m/>
  </r>
  <r>
    <x v="114"/>
    <x v="1"/>
    <x v="24"/>
    <x v="321"/>
    <n v="4.42"/>
    <x v="0"/>
    <m/>
    <m/>
  </r>
  <r>
    <x v="114"/>
    <x v="1"/>
    <x v="0"/>
    <x v="321"/>
    <n v="4.42"/>
    <x v="0"/>
    <m/>
    <m/>
  </r>
  <r>
    <x v="114"/>
    <x v="1"/>
    <x v="0"/>
    <x v="4"/>
    <m/>
    <x v="1"/>
    <n v="8"/>
    <m/>
  </r>
  <r>
    <x v="114"/>
    <x v="1"/>
    <x v="21"/>
    <x v="369"/>
    <n v="1.1000000000000001"/>
    <x v="0"/>
    <m/>
    <m/>
  </r>
  <r>
    <x v="114"/>
    <x v="1"/>
    <x v="21"/>
    <x v="360"/>
    <n v="0.25"/>
    <x v="0"/>
    <m/>
    <m/>
  </r>
  <r>
    <x v="114"/>
    <x v="1"/>
    <x v="21"/>
    <x v="370"/>
    <n v="0.5"/>
    <x v="0"/>
    <m/>
    <m/>
  </r>
  <r>
    <x v="114"/>
    <x v="1"/>
    <x v="21"/>
    <x v="353"/>
    <n v="0.3"/>
    <x v="0"/>
    <m/>
    <m/>
  </r>
  <r>
    <x v="114"/>
    <x v="1"/>
    <x v="21"/>
    <x v="371"/>
    <n v="0.33"/>
    <x v="0"/>
    <m/>
    <m/>
  </r>
  <r>
    <x v="114"/>
    <x v="1"/>
    <x v="21"/>
    <x v="372"/>
    <n v="0.25"/>
    <x v="0"/>
    <m/>
    <m/>
  </r>
  <r>
    <x v="114"/>
    <x v="1"/>
    <x v="21"/>
    <x v="373"/>
    <n v="0.33"/>
    <x v="0"/>
    <m/>
    <m/>
  </r>
  <r>
    <x v="114"/>
    <x v="1"/>
    <x v="21"/>
    <x v="327"/>
    <n v="1"/>
    <x v="0"/>
    <m/>
    <m/>
  </r>
  <r>
    <x v="114"/>
    <x v="1"/>
    <x v="18"/>
    <x v="206"/>
    <n v="4.5"/>
    <x v="0"/>
    <m/>
    <m/>
  </r>
  <r>
    <x v="115"/>
    <x v="2"/>
    <x v="16"/>
    <x v="234"/>
    <n v="5.5"/>
    <x v="0"/>
    <m/>
    <m/>
  </r>
  <r>
    <x v="115"/>
    <x v="2"/>
    <x v="8"/>
    <x v="234"/>
    <n v="5.5"/>
    <x v="0"/>
    <m/>
    <m/>
  </r>
  <r>
    <x v="115"/>
    <x v="2"/>
    <x v="24"/>
    <x v="234"/>
    <n v="5.5"/>
    <x v="0"/>
    <m/>
    <m/>
  </r>
  <r>
    <x v="115"/>
    <x v="2"/>
    <x v="0"/>
    <x v="234"/>
    <n v="5.5"/>
    <x v="0"/>
    <m/>
    <m/>
  </r>
  <r>
    <x v="115"/>
    <x v="2"/>
    <x v="0"/>
    <x v="4"/>
    <m/>
    <x v="1"/>
    <n v="8"/>
    <m/>
  </r>
  <r>
    <x v="115"/>
    <x v="2"/>
    <x v="0"/>
    <x v="384"/>
    <n v="1.75"/>
    <x v="0"/>
    <m/>
    <m/>
  </r>
  <r>
    <x v="115"/>
    <x v="2"/>
    <x v="21"/>
    <x v="360"/>
    <n v="0.25"/>
    <x v="0"/>
    <m/>
    <m/>
  </r>
  <r>
    <x v="115"/>
    <x v="2"/>
    <x v="21"/>
    <x v="376"/>
    <n v="0.44"/>
    <x v="0"/>
    <m/>
    <m/>
  </r>
  <r>
    <x v="115"/>
    <x v="2"/>
    <x v="21"/>
    <x v="330"/>
    <n v="1.01"/>
    <x v="0"/>
    <m/>
    <m/>
  </r>
  <r>
    <x v="115"/>
    <x v="2"/>
    <x v="21"/>
    <x v="353"/>
    <n v="0.64"/>
    <x v="0"/>
    <m/>
    <m/>
  </r>
  <r>
    <x v="115"/>
    <x v="2"/>
    <x v="21"/>
    <x v="377"/>
    <n v="0.65"/>
    <x v="0"/>
    <m/>
    <m/>
  </r>
  <r>
    <x v="115"/>
    <x v="2"/>
    <x v="21"/>
    <x v="200"/>
    <n v="2"/>
    <x v="0"/>
    <m/>
    <m/>
  </r>
  <r>
    <x v="115"/>
    <x v="2"/>
    <x v="21"/>
    <x v="378"/>
    <n v="3"/>
    <x v="0"/>
    <m/>
    <m/>
  </r>
  <r>
    <x v="115"/>
    <x v="2"/>
    <x v="18"/>
    <x v="206"/>
    <n v="4.5"/>
    <x v="0"/>
    <m/>
    <m/>
  </r>
  <r>
    <x v="115"/>
    <x v="2"/>
    <x v="18"/>
    <x v="379"/>
    <n v="3"/>
    <x v="0"/>
    <m/>
    <m/>
  </r>
  <r>
    <x v="116"/>
    <x v="3"/>
    <x v="16"/>
    <x v="234"/>
    <n v="6"/>
    <x v="0"/>
    <m/>
    <m/>
  </r>
  <r>
    <x v="116"/>
    <x v="3"/>
    <x v="8"/>
    <x v="234"/>
    <n v="6"/>
    <x v="0"/>
    <m/>
    <m/>
  </r>
  <r>
    <x v="116"/>
    <x v="3"/>
    <x v="24"/>
    <x v="234"/>
    <n v="6"/>
    <x v="0"/>
    <m/>
    <m/>
  </r>
  <r>
    <x v="116"/>
    <x v="3"/>
    <x v="0"/>
    <x v="234"/>
    <n v="6"/>
    <x v="0"/>
    <m/>
    <m/>
  </r>
  <r>
    <x v="116"/>
    <x v="3"/>
    <x v="0"/>
    <x v="4"/>
    <m/>
    <x v="1"/>
    <n v="8.3699999999999992"/>
    <m/>
  </r>
  <r>
    <x v="116"/>
    <x v="3"/>
    <x v="21"/>
    <x v="296"/>
    <n v="2"/>
    <x v="0"/>
    <m/>
    <m/>
  </r>
  <r>
    <x v="116"/>
    <x v="3"/>
    <x v="21"/>
    <x v="351"/>
    <n v="2.6"/>
    <x v="0"/>
    <m/>
    <m/>
  </r>
  <r>
    <x v="116"/>
    <x v="3"/>
    <x v="21"/>
    <x v="352"/>
    <n v="0.82"/>
    <x v="0"/>
    <m/>
    <m/>
  </r>
  <r>
    <x v="116"/>
    <x v="3"/>
    <x v="21"/>
    <x v="299"/>
    <n v="0.25"/>
    <x v="0"/>
    <m/>
    <m/>
  </r>
  <r>
    <x v="116"/>
    <x v="3"/>
    <x v="21"/>
    <x v="353"/>
    <n v="0.3"/>
    <x v="0"/>
    <m/>
    <m/>
  </r>
  <r>
    <x v="116"/>
    <x v="3"/>
    <x v="21"/>
    <x v="309"/>
    <n v="2"/>
    <x v="0"/>
    <m/>
    <m/>
  </r>
  <r>
    <x v="116"/>
    <x v="3"/>
    <x v="18"/>
    <x v="206"/>
    <n v="4.5"/>
    <x v="0"/>
    <m/>
    <m/>
  </r>
  <r>
    <x v="117"/>
    <x v="4"/>
    <x v="24"/>
    <x v="385"/>
    <n v="6"/>
    <x v="0"/>
    <m/>
    <m/>
  </r>
  <r>
    <x v="117"/>
    <x v="4"/>
    <x v="16"/>
    <x v="385"/>
    <n v="6"/>
    <x v="0"/>
    <m/>
    <m/>
  </r>
  <r>
    <x v="117"/>
    <x v="4"/>
    <x v="28"/>
    <x v="385"/>
    <n v="6"/>
    <x v="0"/>
    <m/>
    <m/>
  </r>
  <r>
    <x v="117"/>
    <x v="4"/>
    <x v="0"/>
    <x v="385"/>
    <n v="6"/>
    <x v="0"/>
    <m/>
    <m/>
  </r>
  <r>
    <x v="117"/>
    <x v="4"/>
    <x v="0"/>
    <x v="4"/>
    <m/>
    <x v="1"/>
    <n v="8.3699999999999992"/>
    <m/>
  </r>
  <r>
    <x v="117"/>
    <x v="4"/>
    <x v="21"/>
    <x v="359"/>
    <n v="0.5"/>
    <x v="0"/>
    <m/>
    <m/>
  </r>
  <r>
    <x v="117"/>
    <x v="4"/>
    <x v="21"/>
    <x v="360"/>
    <n v="0.25"/>
    <x v="0"/>
    <m/>
    <m/>
  </r>
  <r>
    <x v="117"/>
    <x v="4"/>
    <x v="21"/>
    <x v="299"/>
    <n v="0.25"/>
    <x v="0"/>
    <m/>
    <m/>
  </r>
  <r>
    <x v="117"/>
    <x v="4"/>
    <x v="21"/>
    <x v="361"/>
    <n v="0.41"/>
    <x v="0"/>
    <m/>
    <m/>
  </r>
  <r>
    <x v="117"/>
    <x v="4"/>
    <x v="21"/>
    <x v="353"/>
    <n v="0.3"/>
    <x v="0"/>
    <m/>
    <m/>
  </r>
  <r>
    <x v="117"/>
    <x v="4"/>
    <x v="21"/>
    <x v="362"/>
    <n v="0.74"/>
    <x v="0"/>
    <m/>
    <m/>
  </r>
  <r>
    <x v="117"/>
    <x v="4"/>
    <x v="21"/>
    <x v="363"/>
    <n v="0.79"/>
    <x v="0"/>
    <m/>
    <m/>
  </r>
  <r>
    <x v="117"/>
    <x v="4"/>
    <x v="21"/>
    <x v="364"/>
    <n v="0.25"/>
    <x v="0"/>
    <m/>
    <m/>
  </r>
  <r>
    <x v="117"/>
    <x v="4"/>
    <x v="21"/>
    <x v="365"/>
    <n v="0.66"/>
    <x v="0"/>
    <m/>
    <m/>
  </r>
  <r>
    <x v="117"/>
    <x v="4"/>
    <x v="21"/>
    <x v="200"/>
    <n v="2"/>
    <x v="0"/>
    <m/>
    <m/>
  </r>
  <r>
    <x v="117"/>
    <x v="4"/>
    <x v="21"/>
    <x v="231"/>
    <n v="2"/>
    <x v="0"/>
    <m/>
    <m/>
  </r>
  <r>
    <x v="117"/>
    <x v="4"/>
    <x v="18"/>
    <x v="206"/>
    <n v="4.5"/>
    <x v="0"/>
    <m/>
    <m/>
  </r>
  <r>
    <x v="118"/>
    <x v="5"/>
    <x v="0"/>
    <x v="247"/>
    <n v="2"/>
    <x v="0"/>
    <m/>
    <m/>
  </r>
  <r>
    <x v="118"/>
    <x v="5"/>
    <x v="0"/>
    <x v="39"/>
    <n v="1.5"/>
    <x v="0"/>
    <m/>
    <m/>
  </r>
  <r>
    <x v="118"/>
    <x v="5"/>
    <x v="0"/>
    <x v="4"/>
    <m/>
    <x v="1"/>
    <n v="8"/>
    <m/>
  </r>
  <r>
    <x v="118"/>
    <x v="5"/>
    <x v="0"/>
    <x v="386"/>
    <n v="1"/>
    <x v="0"/>
    <m/>
    <m/>
  </r>
  <r>
    <x v="118"/>
    <x v="5"/>
    <x v="0"/>
    <x v="387"/>
    <n v="1"/>
    <x v="0"/>
    <m/>
    <m/>
  </r>
  <r>
    <x v="119"/>
    <x v="0"/>
    <x v="24"/>
    <x v="388"/>
    <n v="2"/>
    <x v="0"/>
    <m/>
    <s v="MARGARITA"/>
  </r>
  <r>
    <x v="119"/>
    <x v="0"/>
    <x v="21"/>
    <x v="359"/>
    <n v="0.5"/>
    <x v="0"/>
    <m/>
    <m/>
  </r>
  <r>
    <x v="119"/>
    <x v="0"/>
    <x v="21"/>
    <x v="360"/>
    <n v="0.25"/>
    <x v="0"/>
    <m/>
    <m/>
  </r>
  <r>
    <x v="119"/>
    <x v="0"/>
    <x v="21"/>
    <x v="304"/>
    <n v="0.87"/>
    <x v="0"/>
    <m/>
    <m/>
  </r>
  <r>
    <x v="119"/>
    <x v="0"/>
    <x v="21"/>
    <x v="361"/>
    <n v="0.41"/>
    <x v="0"/>
    <m/>
    <m/>
  </r>
  <r>
    <x v="119"/>
    <x v="0"/>
    <x v="21"/>
    <x v="353"/>
    <n v="0.3"/>
    <x v="0"/>
    <m/>
    <m/>
  </r>
  <r>
    <x v="119"/>
    <x v="0"/>
    <x v="21"/>
    <x v="364"/>
    <n v="0.25"/>
    <x v="0"/>
    <m/>
    <m/>
  </r>
  <r>
    <x v="119"/>
    <x v="0"/>
    <x v="21"/>
    <x v="200"/>
    <n v="2"/>
    <x v="0"/>
    <m/>
    <m/>
  </r>
  <r>
    <x v="119"/>
    <x v="0"/>
    <x v="18"/>
    <x v="206"/>
    <n v="4.5"/>
    <x v="0"/>
    <m/>
    <m/>
  </r>
  <r>
    <x v="119"/>
    <x v="0"/>
    <x v="18"/>
    <x v="368"/>
    <n v="3"/>
    <x v="0"/>
    <m/>
    <m/>
  </r>
  <r>
    <x v="120"/>
    <x v="1"/>
    <x v="8"/>
    <x v="234"/>
    <n v="2"/>
    <x v="0"/>
    <m/>
    <m/>
  </r>
  <r>
    <x v="120"/>
    <x v="1"/>
    <x v="8"/>
    <x v="381"/>
    <n v="2.5"/>
    <x v="0"/>
    <m/>
    <m/>
  </r>
  <r>
    <x v="120"/>
    <x v="1"/>
    <x v="16"/>
    <x v="249"/>
    <n v="3"/>
    <x v="0"/>
    <m/>
    <m/>
  </r>
  <r>
    <x v="120"/>
    <x v="1"/>
    <x v="21"/>
    <x v="369"/>
    <n v="1.1000000000000001"/>
    <x v="0"/>
    <m/>
    <m/>
  </r>
  <r>
    <x v="120"/>
    <x v="1"/>
    <x v="21"/>
    <x v="360"/>
    <n v="0.25"/>
    <x v="0"/>
    <m/>
    <m/>
  </r>
  <r>
    <x v="120"/>
    <x v="1"/>
    <x v="21"/>
    <x v="370"/>
    <n v="0.5"/>
    <x v="0"/>
    <m/>
    <m/>
  </r>
  <r>
    <x v="120"/>
    <x v="1"/>
    <x v="21"/>
    <x v="353"/>
    <n v="0.3"/>
    <x v="0"/>
    <m/>
    <m/>
  </r>
  <r>
    <x v="120"/>
    <x v="1"/>
    <x v="21"/>
    <x v="371"/>
    <n v="0.33"/>
    <x v="0"/>
    <m/>
    <m/>
  </r>
  <r>
    <x v="120"/>
    <x v="1"/>
    <x v="21"/>
    <x v="372"/>
    <n v="0.25"/>
    <x v="0"/>
    <m/>
    <m/>
  </r>
  <r>
    <x v="120"/>
    <x v="1"/>
    <x v="21"/>
    <x v="373"/>
    <n v="0.33"/>
    <x v="0"/>
    <m/>
    <m/>
  </r>
  <r>
    <x v="120"/>
    <x v="1"/>
    <x v="21"/>
    <x v="327"/>
    <n v="1"/>
    <x v="0"/>
    <m/>
    <m/>
  </r>
  <r>
    <x v="120"/>
    <x v="1"/>
    <x v="21"/>
    <x v="389"/>
    <n v="2"/>
    <x v="0"/>
    <m/>
    <m/>
  </r>
  <r>
    <x v="120"/>
    <x v="1"/>
    <x v="18"/>
    <x v="206"/>
    <n v="4.5"/>
    <x v="0"/>
    <m/>
    <m/>
  </r>
  <r>
    <x v="121"/>
    <x v="2"/>
    <x v="8"/>
    <x v="366"/>
    <n v="1"/>
    <x v="0"/>
    <m/>
    <m/>
  </r>
  <r>
    <x v="121"/>
    <x v="2"/>
    <x v="16"/>
    <x v="366"/>
    <n v="1"/>
    <x v="0"/>
    <m/>
    <m/>
  </r>
  <r>
    <x v="121"/>
    <x v="2"/>
    <x v="8"/>
    <x v="342"/>
    <n v="2.66"/>
    <x v="0"/>
    <m/>
    <m/>
  </r>
  <r>
    <x v="121"/>
    <x v="2"/>
    <x v="16"/>
    <x v="342"/>
    <n v="2.66"/>
    <x v="0"/>
    <m/>
    <m/>
  </r>
  <r>
    <x v="121"/>
    <x v="2"/>
    <x v="24"/>
    <x v="390"/>
    <n v="1"/>
    <x v="0"/>
    <m/>
    <m/>
  </r>
  <r>
    <x v="121"/>
    <x v="2"/>
    <x v="24"/>
    <x v="391"/>
    <n v="2"/>
    <x v="0"/>
    <m/>
    <m/>
  </r>
  <r>
    <x v="121"/>
    <x v="2"/>
    <x v="24"/>
    <x v="392"/>
    <n v="1.25"/>
    <x v="0"/>
    <m/>
    <m/>
  </r>
  <r>
    <x v="121"/>
    <x v="2"/>
    <x v="24"/>
    <x v="393"/>
    <n v="75"/>
    <x v="0"/>
    <m/>
    <m/>
  </r>
  <r>
    <x v="121"/>
    <x v="2"/>
    <x v="21"/>
    <x v="359"/>
    <n v="0.5"/>
    <x v="0"/>
    <m/>
    <m/>
  </r>
  <r>
    <x v="121"/>
    <x v="2"/>
    <x v="21"/>
    <x v="360"/>
    <n v="0.25"/>
    <x v="0"/>
    <m/>
    <m/>
  </r>
  <r>
    <x v="121"/>
    <x v="2"/>
    <x v="21"/>
    <x v="376"/>
    <n v="0.44"/>
    <x v="0"/>
    <m/>
    <m/>
  </r>
  <r>
    <x v="121"/>
    <x v="2"/>
    <x v="21"/>
    <x v="330"/>
    <n v="1.01"/>
    <x v="0"/>
    <m/>
    <m/>
  </r>
  <r>
    <x v="121"/>
    <x v="2"/>
    <x v="21"/>
    <x v="353"/>
    <n v="0.64"/>
    <x v="0"/>
    <m/>
    <m/>
  </r>
  <r>
    <x v="121"/>
    <x v="2"/>
    <x v="21"/>
    <x v="377"/>
    <n v="0.65"/>
    <x v="0"/>
    <m/>
    <m/>
  </r>
  <r>
    <x v="121"/>
    <x v="2"/>
    <x v="21"/>
    <x v="200"/>
    <n v="2"/>
    <x v="0"/>
    <m/>
    <m/>
  </r>
  <r>
    <x v="121"/>
    <x v="2"/>
    <x v="18"/>
    <x v="206"/>
    <n v="4.5"/>
    <x v="0"/>
    <m/>
    <m/>
  </r>
  <r>
    <x v="122"/>
    <x v="3"/>
    <x v="16"/>
    <x v="386"/>
    <n v="1"/>
    <x v="0"/>
    <m/>
    <m/>
  </r>
  <r>
    <x v="122"/>
    <x v="3"/>
    <x v="16"/>
    <x v="387"/>
    <n v="1"/>
    <x v="0"/>
    <m/>
    <m/>
  </r>
  <r>
    <x v="122"/>
    <x v="3"/>
    <x v="16"/>
    <x v="350"/>
    <n v="1.5"/>
    <x v="0"/>
    <m/>
    <m/>
  </r>
  <r>
    <x v="122"/>
    <x v="3"/>
    <x v="16"/>
    <x v="384"/>
    <n v="1.75"/>
    <x v="0"/>
    <m/>
    <m/>
  </r>
  <r>
    <x v="122"/>
    <x v="3"/>
    <x v="21"/>
    <x v="296"/>
    <n v="2"/>
    <x v="0"/>
    <m/>
    <m/>
  </r>
  <r>
    <x v="122"/>
    <x v="3"/>
    <x v="21"/>
    <x v="351"/>
    <n v="2.6"/>
    <x v="0"/>
    <m/>
    <m/>
  </r>
  <r>
    <x v="122"/>
    <x v="3"/>
    <x v="21"/>
    <x v="352"/>
    <n v="0.82"/>
    <x v="0"/>
    <m/>
    <m/>
  </r>
  <r>
    <x v="122"/>
    <x v="3"/>
    <x v="21"/>
    <x v="299"/>
    <n v="0.25"/>
    <x v="0"/>
    <m/>
    <m/>
  </r>
  <r>
    <x v="122"/>
    <x v="3"/>
    <x v="21"/>
    <x v="353"/>
    <n v="0.3"/>
    <x v="0"/>
    <m/>
    <m/>
  </r>
  <r>
    <x v="122"/>
    <x v="3"/>
    <x v="18"/>
    <x v="206"/>
    <n v="4.5"/>
    <x v="0"/>
    <m/>
    <m/>
  </r>
  <r>
    <x v="122"/>
    <x v="3"/>
    <x v="18"/>
    <x v="222"/>
    <n v="2"/>
    <x v="0"/>
    <m/>
    <m/>
  </r>
  <r>
    <x v="123"/>
    <x v="4"/>
    <x v="24"/>
    <x v="394"/>
    <n v="4.5"/>
    <x v="0"/>
    <m/>
    <m/>
  </r>
  <r>
    <x v="123"/>
    <x v="4"/>
    <x v="16"/>
    <x v="394"/>
    <n v="4.5"/>
    <x v="0"/>
    <m/>
    <m/>
  </r>
  <r>
    <x v="123"/>
    <x v="4"/>
    <x v="21"/>
    <x v="359"/>
    <n v="0.5"/>
    <x v="0"/>
    <m/>
    <m/>
  </r>
  <r>
    <x v="123"/>
    <x v="4"/>
    <x v="21"/>
    <x v="360"/>
    <n v="0.25"/>
    <x v="0"/>
    <m/>
    <m/>
  </r>
  <r>
    <x v="123"/>
    <x v="4"/>
    <x v="21"/>
    <x v="299"/>
    <n v="0.25"/>
    <x v="0"/>
    <m/>
    <m/>
  </r>
  <r>
    <x v="123"/>
    <x v="4"/>
    <x v="21"/>
    <x v="361"/>
    <n v="0.41"/>
    <x v="0"/>
    <m/>
    <m/>
  </r>
  <r>
    <x v="123"/>
    <x v="4"/>
    <x v="21"/>
    <x v="353"/>
    <n v="0.3"/>
    <x v="0"/>
    <m/>
    <m/>
  </r>
  <r>
    <x v="123"/>
    <x v="4"/>
    <x v="21"/>
    <x v="362"/>
    <n v="0.74"/>
    <x v="0"/>
    <m/>
    <m/>
  </r>
  <r>
    <x v="123"/>
    <x v="4"/>
    <x v="21"/>
    <x v="363"/>
    <n v="0.79"/>
    <x v="0"/>
    <m/>
    <m/>
  </r>
  <r>
    <x v="123"/>
    <x v="4"/>
    <x v="21"/>
    <x v="364"/>
    <n v="0.25"/>
    <x v="0"/>
    <m/>
    <m/>
  </r>
  <r>
    <x v="123"/>
    <x v="4"/>
    <x v="21"/>
    <x v="365"/>
    <n v="0.66"/>
    <x v="0"/>
    <m/>
    <m/>
  </r>
  <r>
    <x v="123"/>
    <x v="4"/>
    <x v="21"/>
    <x v="200"/>
    <n v="2"/>
    <x v="0"/>
    <m/>
    <m/>
  </r>
  <r>
    <x v="123"/>
    <x v="4"/>
    <x v="21"/>
    <x v="231"/>
    <n v="2"/>
    <x v="0"/>
    <m/>
    <m/>
  </r>
  <r>
    <x v="123"/>
    <x v="4"/>
    <x v="18"/>
    <x v="206"/>
    <n v="3"/>
    <x v="0"/>
    <m/>
    <m/>
  </r>
  <r>
    <x v="124"/>
    <x v="0"/>
    <x v="21"/>
    <x v="359"/>
    <n v="0.5"/>
    <x v="0"/>
    <m/>
    <m/>
  </r>
  <r>
    <x v="124"/>
    <x v="0"/>
    <x v="21"/>
    <x v="360"/>
    <n v="0.25"/>
    <x v="0"/>
    <m/>
    <m/>
  </r>
  <r>
    <x v="124"/>
    <x v="0"/>
    <x v="21"/>
    <x v="304"/>
    <n v="0.87"/>
    <x v="0"/>
    <m/>
    <m/>
  </r>
  <r>
    <x v="124"/>
    <x v="0"/>
    <x v="21"/>
    <x v="361"/>
    <n v="0.41"/>
    <x v="0"/>
    <m/>
    <m/>
  </r>
  <r>
    <x v="124"/>
    <x v="0"/>
    <x v="21"/>
    <x v="353"/>
    <n v="0.3"/>
    <x v="0"/>
    <m/>
    <m/>
  </r>
  <r>
    <x v="124"/>
    <x v="0"/>
    <x v="21"/>
    <x v="364"/>
    <n v="0.25"/>
    <x v="0"/>
    <m/>
    <m/>
  </r>
  <r>
    <x v="124"/>
    <x v="0"/>
    <x v="21"/>
    <x v="200"/>
    <n v="2"/>
    <x v="0"/>
    <m/>
    <m/>
  </r>
  <r>
    <x v="125"/>
    <x v="1"/>
    <x v="24"/>
    <x v="247"/>
    <n v="1"/>
    <x v="0"/>
    <m/>
    <m/>
  </r>
  <r>
    <x v="125"/>
    <x v="1"/>
    <x v="8"/>
    <x v="247"/>
    <n v="1"/>
    <x v="0"/>
    <m/>
    <m/>
  </r>
  <r>
    <x v="125"/>
    <x v="1"/>
    <x v="24"/>
    <x v="395"/>
    <n v="0.39"/>
    <x v="0"/>
    <m/>
    <s v="Mª DOLORES PEÑA"/>
  </r>
  <r>
    <x v="125"/>
    <x v="1"/>
    <x v="29"/>
    <x v="395"/>
    <n v="0.39"/>
    <x v="0"/>
    <m/>
    <s v="Mª DOLORES PEÑA"/>
  </r>
  <r>
    <x v="125"/>
    <x v="1"/>
    <x v="8"/>
    <x v="395"/>
    <n v="0.39"/>
    <x v="0"/>
    <m/>
    <s v="Mª DOLORES PEÑA"/>
  </r>
  <r>
    <x v="125"/>
    <x v="1"/>
    <x v="24"/>
    <x v="396"/>
    <n v="0.6"/>
    <x v="0"/>
    <m/>
    <s v="Mª DOLORES PEÑA"/>
  </r>
  <r>
    <x v="125"/>
    <x v="1"/>
    <x v="29"/>
    <x v="396"/>
    <n v="0.6"/>
    <x v="0"/>
    <m/>
    <s v="Mª DOLORES PEÑA"/>
  </r>
  <r>
    <x v="125"/>
    <x v="1"/>
    <x v="8"/>
    <x v="396"/>
    <n v="0.6"/>
    <x v="0"/>
    <m/>
    <s v="Mª DOLORES PEÑA"/>
  </r>
  <r>
    <x v="125"/>
    <x v="1"/>
    <x v="24"/>
    <x v="397"/>
    <n v="0.3"/>
    <x v="0"/>
    <m/>
    <s v="Mª DOLORES PEÑA"/>
  </r>
  <r>
    <x v="125"/>
    <x v="1"/>
    <x v="29"/>
    <x v="397"/>
    <n v="0.3"/>
    <x v="0"/>
    <m/>
    <s v="Mª DOLORES PEÑA"/>
  </r>
  <r>
    <x v="125"/>
    <x v="1"/>
    <x v="8"/>
    <x v="397"/>
    <n v="0.3"/>
    <x v="0"/>
    <m/>
    <s v="Mª DOLORES PEÑA"/>
  </r>
  <r>
    <x v="125"/>
    <x v="1"/>
    <x v="24"/>
    <x v="398"/>
    <n v="0.3"/>
    <x v="0"/>
    <m/>
    <s v="Mª DOLORES PEÑA"/>
  </r>
  <r>
    <x v="125"/>
    <x v="1"/>
    <x v="29"/>
    <x v="398"/>
    <n v="0.3"/>
    <x v="0"/>
    <m/>
    <s v="Mª DOLORES PEÑA"/>
  </r>
  <r>
    <x v="125"/>
    <x v="1"/>
    <x v="8"/>
    <x v="398"/>
    <n v="0.3"/>
    <x v="0"/>
    <m/>
    <s v="Mª DOLORES PEÑA"/>
  </r>
  <r>
    <x v="125"/>
    <x v="1"/>
    <x v="24"/>
    <x v="399"/>
    <n v="0.22"/>
    <x v="0"/>
    <m/>
    <s v="Mª DOLORES PEÑA"/>
  </r>
  <r>
    <x v="125"/>
    <x v="1"/>
    <x v="29"/>
    <x v="399"/>
    <n v="0.22"/>
    <x v="0"/>
    <m/>
    <s v="Mª DOLORES PEÑA"/>
  </r>
  <r>
    <x v="125"/>
    <x v="1"/>
    <x v="8"/>
    <x v="399"/>
    <n v="0.22"/>
    <x v="0"/>
    <m/>
    <s v="Mª DOLORES PEÑA"/>
  </r>
  <r>
    <x v="125"/>
    <x v="1"/>
    <x v="16"/>
    <x v="400"/>
    <n v="8"/>
    <x v="0"/>
    <m/>
    <m/>
  </r>
  <r>
    <x v="125"/>
    <x v="1"/>
    <x v="21"/>
    <x v="369"/>
    <n v="1.1000000000000001"/>
    <x v="0"/>
    <m/>
    <m/>
  </r>
  <r>
    <x v="125"/>
    <x v="1"/>
    <x v="21"/>
    <x v="360"/>
    <n v="0.25"/>
    <x v="0"/>
    <m/>
    <m/>
  </r>
  <r>
    <x v="125"/>
    <x v="1"/>
    <x v="21"/>
    <x v="370"/>
    <n v="0.5"/>
    <x v="0"/>
    <m/>
    <m/>
  </r>
  <r>
    <x v="125"/>
    <x v="1"/>
    <x v="21"/>
    <x v="353"/>
    <n v="0.3"/>
    <x v="0"/>
    <m/>
    <m/>
  </r>
  <r>
    <x v="125"/>
    <x v="1"/>
    <x v="21"/>
    <x v="371"/>
    <n v="0.33"/>
    <x v="0"/>
    <m/>
    <m/>
  </r>
  <r>
    <x v="125"/>
    <x v="1"/>
    <x v="21"/>
    <x v="372"/>
    <n v="0.25"/>
    <x v="0"/>
    <m/>
    <m/>
  </r>
  <r>
    <x v="125"/>
    <x v="1"/>
    <x v="21"/>
    <x v="373"/>
    <n v="0.33"/>
    <x v="0"/>
    <m/>
    <m/>
  </r>
  <r>
    <x v="125"/>
    <x v="1"/>
    <x v="21"/>
    <x v="327"/>
    <n v="1"/>
    <x v="0"/>
    <m/>
    <m/>
  </r>
  <r>
    <x v="125"/>
    <x v="1"/>
    <x v="21"/>
    <x v="389"/>
    <n v="2"/>
    <x v="0"/>
    <m/>
    <m/>
  </r>
  <r>
    <x v="125"/>
    <x v="1"/>
    <x v="18"/>
    <x v="206"/>
    <n v="4.5"/>
    <x v="0"/>
    <m/>
    <m/>
  </r>
  <r>
    <x v="126"/>
    <x v="2"/>
    <x v="16"/>
    <x v="400"/>
    <n v="8"/>
    <x v="0"/>
    <m/>
    <m/>
  </r>
  <r>
    <x v="126"/>
    <x v="2"/>
    <x v="24"/>
    <x v="394"/>
    <n v="3"/>
    <x v="0"/>
    <m/>
    <m/>
  </r>
  <r>
    <x v="126"/>
    <x v="2"/>
    <x v="8"/>
    <x v="394"/>
    <n v="3"/>
    <x v="0"/>
    <m/>
    <m/>
  </r>
  <r>
    <x v="126"/>
    <x v="2"/>
    <x v="29"/>
    <x v="394"/>
    <n v="3"/>
    <x v="0"/>
    <m/>
    <m/>
  </r>
  <r>
    <x v="126"/>
    <x v="2"/>
    <x v="24"/>
    <x v="315"/>
    <n v="1.5"/>
    <x v="0"/>
    <m/>
    <m/>
  </r>
  <r>
    <x v="126"/>
    <x v="2"/>
    <x v="8"/>
    <x v="315"/>
    <n v="1.5"/>
    <x v="0"/>
    <m/>
    <m/>
  </r>
  <r>
    <x v="126"/>
    <x v="2"/>
    <x v="29"/>
    <x v="315"/>
    <n v="1.5"/>
    <x v="0"/>
    <m/>
    <m/>
  </r>
  <r>
    <x v="126"/>
    <x v="2"/>
    <x v="21"/>
    <x v="359"/>
    <n v="0.5"/>
    <x v="0"/>
    <m/>
    <m/>
  </r>
  <r>
    <x v="126"/>
    <x v="2"/>
    <x v="21"/>
    <x v="360"/>
    <n v="0.25"/>
    <x v="0"/>
    <m/>
    <m/>
  </r>
  <r>
    <x v="126"/>
    <x v="2"/>
    <x v="21"/>
    <x v="376"/>
    <n v="0.44"/>
    <x v="0"/>
    <m/>
    <m/>
  </r>
  <r>
    <x v="126"/>
    <x v="2"/>
    <x v="21"/>
    <x v="330"/>
    <n v="1.01"/>
    <x v="0"/>
    <m/>
    <m/>
  </r>
  <r>
    <x v="126"/>
    <x v="2"/>
    <x v="21"/>
    <x v="353"/>
    <n v="0.64"/>
    <x v="0"/>
    <m/>
    <m/>
  </r>
  <r>
    <x v="126"/>
    <x v="2"/>
    <x v="21"/>
    <x v="377"/>
    <n v="0.65"/>
    <x v="0"/>
    <m/>
    <m/>
  </r>
  <r>
    <x v="126"/>
    <x v="2"/>
    <x v="21"/>
    <x v="200"/>
    <n v="2"/>
    <x v="0"/>
    <m/>
    <m/>
  </r>
  <r>
    <x v="126"/>
    <x v="2"/>
    <x v="18"/>
    <x v="206"/>
    <n v="4.5"/>
    <x v="0"/>
    <m/>
    <m/>
  </r>
  <r>
    <x v="126"/>
    <x v="2"/>
    <x v="18"/>
    <x v="368"/>
    <n v="3"/>
    <x v="0"/>
    <m/>
    <m/>
  </r>
  <r>
    <x v="127"/>
    <x v="3"/>
    <x v="16"/>
    <x v="400"/>
    <n v="8"/>
    <x v="0"/>
    <m/>
    <m/>
  </r>
  <r>
    <x v="127"/>
    <x v="3"/>
    <x v="21"/>
    <x v="296"/>
    <n v="2"/>
    <x v="0"/>
    <m/>
    <m/>
  </r>
  <r>
    <x v="127"/>
    <x v="3"/>
    <x v="24"/>
    <x v="401"/>
    <n v="2"/>
    <x v="0"/>
    <m/>
    <m/>
  </r>
  <r>
    <x v="127"/>
    <x v="3"/>
    <x v="8"/>
    <x v="401"/>
    <n v="2"/>
    <x v="0"/>
    <m/>
    <m/>
  </r>
  <r>
    <x v="127"/>
    <x v="3"/>
    <x v="24"/>
    <x v="402"/>
    <n v="0.5"/>
    <x v="0"/>
    <m/>
    <m/>
  </r>
  <r>
    <x v="127"/>
    <x v="3"/>
    <x v="8"/>
    <x v="402"/>
    <n v="0.5"/>
    <x v="0"/>
    <m/>
    <m/>
  </r>
  <r>
    <x v="127"/>
    <x v="3"/>
    <x v="24"/>
    <x v="403"/>
    <n v="1"/>
    <x v="0"/>
    <m/>
    <m/>
  </r>
  <r>
    <x v="128"/>
    <x v="4"/>
    <x v="24"/>
    <x v="404"/>
    <n v="5.5"/>
    <x v="0"/>
    <m/>
    <m/>
  </r>
  <r>
    <x v="127"/>
    <x v="3"/>
    <x v="8"/>
    <x v="403"/>
    <n v="1"/>
    <x v="0"/>
    <m/>
    <m/>
  </r>
  <r>
    <x v="127"/>
    <x v="3"/>
    <x v="21"/>
    <x v="351"/>
    <n v="2.6"/>
    <x v="0"/>
    <m/>
    <m/>
  </r>
  <r>
    <x v="127"/>
    <x v="3"/>
    <x v="21"/>
    <x v="352"/>
    <n v="0.82"/>
    <x v="0"/>
    <m/>
    <m/>
  </r>
  <r>
    <x v="127"/>
    <x v="3"/>
    <x v="21"/>
    <x v="299"/>
    <n v="0.25"/>
    <x v="0"/>
    <m/>
    <m/>
  </r>
  <r>
    <x v="127"/>
    <x v="3"/>
    <x v="21"/>
    <x v="353"/>
    <n v="0.3"/>
    <x v="0"/>
    <m/>
    <m/>
  </r>
  <r>
    <x v="127"/>
    <x v="3"/>
    <x v="18"/>
    <x v="206"/>
    <n v="4.5"/>
    <x v="0"/>
    <m/>
    <m/>
  </r>
  <r>
    <x v="128"/>
    <x v="4"/>
    <x v="16"/>
    <x v="400"/>
    <n v="8"/>
    <x v="0"/>
    <m/>
    <m/>
  </r>
  <r>
    <x v="128"/>
    <x v="4"/>
    <x v="21"/>
    <x v="359"/>
    <n v="0.5"/>
    <x v="0"/>
    <m/>
    <m/>
  </r>
  <r>
    <x v="128"/>
    <x v="4"/>
    <x v="21"/>
    <x v="360"/>
    <n v="0.25"/>
    <x v="0"/>
    <m/>
    <m/>
  </r>
  <r>
    <x v="128"/>
    <x v="4"/>
    <x v="21"/>
    <x v="299"/>
    <n v="0.25"/>
    <x v="0"/>
    <m/>
    <m/>
  </r>
  <r>
    <x v="128"/>
    <x v="4"/>
    <x v="21"/>
    <x v="361"/>
    <n v="0.41"/>
    <x v="0"/>
    <m/>
    <m/>
  </r>
  <r>
    <x v="128"/>
    <x v="4"/>
    <x v="21"/>
    <x v="353"/>
    <n v="0.3"/>
    <x v="0"/>
    <m/>
    <m/>
  </r>
  <r>
    <x v="128"/>
    <x v="4"/>
    <x v="21"/>
    <x v="362"/>
    <n v="0.74"/>
    <x v="0"/>
    <m/>
    <m/>
  </r>
  <r>
    <x v="128"/>
    <x v="4"/>
    <x v="21"/>
    <x v="363"/>
    <n v="0.79"/>
    <x v="0"/>
    <m/>
    <m/>
  </r>
  <r>
    <x v="128"/>
    <x v="4"/>
    <x v="21"/>
    <x v="364"/>
    <n v="0.25"/>
    <x v="0"/>
    <m/>
    <m/>
  </r>
  <r>
    <x v="128"/>
    <x v="4"/>
    <x v="21"/>
    <x v="365"/>
    <n v="0.66"/>
    <x v="0"/>
    <m/>
    <m/>
  </r>
  <r>
    <x v="128"/>
    <x v="4"/>
    <x v="21"/>
    <x v="200"/>
    <n v="2"/>
    <x v="0"/>
    <m/>
    <m/>
  </r>
  <r>
    <x v="128"/>
    <x v="4"/>
    <x v="21"/>
    <x v="231"/>
    <n v="2"/>
    <x v="0"/>
    <m/>
    <m/>
  </r>
  <r>
    <x v="128"/>
    <x v="4"/>
    <x v="18"/>
    <x v="206"/>
    <n v="4.5"/>
    <x v="0"/>
    <m/>
    <m/>
  </r>
  <r>
    <x v="129"/>
    <x v="5"/>
    <x v="30"/>
    <x v="4"/>
    <m/>
    <x v="0"/>
    <m/>
    <m/>
  </r>
  <r>
    <x v="129"/>
    <x v="5"/>
    <x v="18"/>
    <x v="4"/>
    <m/>
    <x v="0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858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7"/>
    <n v="1"/>
    <x v="0"/>
    <m/>
    <m/>
  </r>
  <r>
    <x v="103"/>
    <x v="2"/>
    <x v="16"/>
    <x v="347"/>
    <n v="1"/>
    <x v="0"/>
    <m/>
    <m/>
  </r>
  <r>
    <x v="104"/>
    <x v="3"/>
    <x v="0"/>
    <x v="348"/>
    <n v="2"/>
    <x v="0"/>
    <m/>
    <m/>
  </r>
  <r>
    <x v="104"/>
    <x v="3"/>
    <x v="8"/>
    <x v="348"/>
    <n v="2"/>
    <x v="0"/>
    <m/>
    <m/>
  </r>
  <r>
    <x v="104"/>
    <x v="3"/>
    <x v="16"/>
    <x v="348"/>
    <n v="2"/>
    <x v="0"/>
    <m/>
    <m/>
  </r>
  <r>
    <x v="104"/>
    <x v="3"/>
    <x v="0"/>
    <x v="349"/>
    <n v="1.5"/>
    <x v="0"/>
    <m/>
    <m/>
  </r>
  <r>
    <x v="104"/>
    <x v="3"/>
    <x v="16"/>
    <x v="349"/>
    <n v="1.5"/>
    <x v="0"/>
    <m/>
    <m/>
  </r>
  <r>
    <x v="104"/>
    <x v="3"/>
    <x v="8"/>
    <x v="349"/>
    <n v="1.5"/>
    <x v="0"/>
    <m/>
    <m/>
  </r>
  <r>
    <x v="104"/>
    <x v="3"/>
    <x v="0"/>
    <x v="4"/>
    <m/>
    <x v="1"/>
    <n v="8"/>
    <m/>
  </r>
  <r>
    <x v="103"/>
    <x v="2"/>
    <x v="0"/>
    <x v="4"/>
    <m/>
    <x v="1"/>
    <n v="7.25"/>
    <m/>
  </r>
  <r>
    <x v="103"/>
    <x v="2"/>
    <x v="24"/>
    <x v="347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8"/>
    <n v="1.08"/>
    <x v="24"/>
    <m/>
    <m/>
  </r>
  <r>
    <x v="104"/>
    <x v="3"/>
    <x v="0"/>
    <x v="350"/>
    <n v="1.5"/>
    <x v="0"/>
    <m/>
    <m/>
  </r>
  <r>
    <x v="104"/>
    <x v="3"/>
    <x v="21"/>
    <x v="296"/>
    <n v="2"/>
    <x v="0"/>
    <m/>
    <m/>
  </r>
  <r>
    <x v="104"/>
    <x v="3"/>
    <x v="21"/>
    <x v="351"/>
    <n v="2.6"/>
    <x v="0"/>
    <m/>
    <m/>
  </r>
  <r>
    <x v="104"/>
    <x v="3"/>
    <x v="21"/>
    <x v="352"/>
    <n v="0.82"/>
    <x v="0"/>
    <m/>
    <m/>
  </r>
  <r>
    <x v="104"/>
    <x v="3"/>
    <x v="21"/>
    <x v="299"/>
    <n v="0.25"/>
    <x v="0"/>
    <m/>
    <m/>
  </r>
  <r>
    <x v="104"/>
    <x v="3"/>
    <x v="21"/>
    <x v="353"/>
    <n v="0.3"/>
    <x v="0"/>
    <m/>
    <m/>
  </r>
  <r>
    <x v="104"/>
    <x v="3"/>
    <x v="18"/>
    <x v="206"/>
    <n v="4.5"/>
    <x v="0"/>
    <m/>
    <m/>
  </r>
  <r>
    <x v="104"/>
    <x v="3"/>
    <x v="18"/>
    <x v="222"/>
    <n v="3"/>
    <x v="0"/>
    <m/>
    <m/>
  </r>
  <r>
    <x v="105"/>
    <x v="4"/>
    <x v="0"/>
    <x v="4"/>
    <m/>
    <x v="1"/>
    <n v="8"/>
    <m/>
  </r>
  <r>
    <x v="105"/>
    <x v="4"/>
    <x v="0"/>
    <x v="354"/>
    <n v="1"/>
    <x v="0"/>
    <m/>
    <m/>
  </r>
  <r>
    <x v="105"/>
    <x v="4"/>
    <x v="0"/>
    <x v="355"/>
    <n v="4.5"/>
    <x v="0"/>
    <m/>
    <m/>
  </r>
  <r>
    <x v="105"/>
    <x v="4"/>
    <x v="16"/>
    <x v="356"/>
    <n v="1.33"/>
    <x v="0"/>
    <m/>
    <m/>
  </r>
  <r>
    <x v="105"/>
    <x v="4"/>
    <x v="16"/>
    <x v="355"/>
    <n v="3.75"/>
    <x v="0"/>
    <m/>
    <m/>
  </r>
  <r>
    <x v="105"/>
    <x v="4"/>
    <x v="24"/>
    <x v="355"/>
    <n v="6.25"/>
    <x v="0"/>
    <m/>
    <m/>
  </r>
  <r>
    <x v="105"/>
    <x v="4"/>
    <x v="26"/>
    <x v="355"/>
    <n v="6.25"/>
    <x v="0"/>
    <m/>
    <m/>
  </r>
  <r>
    <x v="105"/>
    <x v="4"/>
    <x v="16"/>
    <x v="357"/>
    <n v="1"/>
    <x v="25"/>
    <m/>
    <m/>
  </r>
  <r>
    <x v="105"/>
    <x v="4"/>
    <x v="25"/>
    <x v="358"/>
    <n v="6.25"/>
    <x v="0"/>
    <m/>
    <m/>
  </r>
  <r>
    <x v="105"/>
    <x v="4"/>
    <x v="21"/>
    <x v="359"/>
    <n v="0.5"/>
    <x v="0"/>
    <m/>
    <m/>
  </r>
  <r>
    <x v="105"/>
    <x v="4"/>
    <x v="21"/>
    <x v="360"/>
    <n v="0.25"/>
    <x v="0"/>
    <m/>
    <m/>
  </r>
  <r>
    <x v="105"/>
    <x v="4"/>
    <x v="21"/>
    <x v="299"/>
    <n v="0.25"/>
    <x v="0"/>
    <m/>
    <m/>
  </r>
  <r>
    <x v="105"/>
    <x v="4"/>
    <x v="21"/>
    <x v="361"/>
    <n v="0.41"/>
    <x v="0"/>
    <m/>
    <m/>
  </r>
  <r>
    <x v="105"/>
    <x v="4"/>
    <x v="21"/>
    <x v="353"/>
    <n v="0.3"/>
    <x v="0"/>
    <m/>
    <m/>
  </r>
  <r>
    <x v="105"/>
    <x v="4"/>
    <x v="21"/>
    <x v="362"/>
    <n v="0.74"/>
    <x v="0"/>
    <m/>
    <m/>
  </r>
  <r>
    <x v="105"/>
    <x v="4"/>
    <x v="21"/>
    <x v="363"/>
    <n v="0.79"/>
    <x v="0"/>
    <m/>
    <m/>
  </r>
  <r>
    <x v="105"/>
    <x v="4"/>
    <x v="21"/>
    <x v="364"/>
    <n v="0.25"/>
    <x v="0"/>
    <m/>
    <m/>
  </r>
  <r>
    <x v="105"/>
    <x v="4"/>
    <x v="21"/>
    <x v="365"/>
    <n v="0.66"/>
    <x v="0"/>
    <m/>
    <m/>
  </r>
  <r>
    <x v="105"/>
    <x v="4"/>
    <x v="21"/>
    <x v="200"/>
    <n v="2"/>
    <x v="0"/>
    <m/>
    <m/>
  </r>
  <r>
    <x v="105"/>
    <x v="4"/>
    <x v="21"/>
    <x v="231"/>
    <n v="2"/>
    <x v="0"/>
    <m/>
    <m/>
  </r>
  <r>
    <x v="105"/>
    <x v="4"/>
    <x v="18"/>
    <x v="206"/>
    <n v="4.5"/>
    <x v="0"/>
    <m/>
    <m/>
  </r>
  <r>
    <x v="106"/>
    <x v="5"/>
    <x v="0"/>
    <x v="4"/>
    <m/>
    <x v="1"/>
    <n v="9"/>
    <m/>
  </r>
  <r>
    <x v="106"/>
    <x v="5"/>
    <x v="0"/>
    <x v="355"/>
    <n v="5"/>
    <x v="0"/>
    <m/>
    <m/>
  </r>
  <r>
    <x v="106"/>
    <x v="5"/>
    <x v="0"/>
    <x v="366"/>
    <n v="3"/>
    <x v="0"/>
    <m/>
    <m/>
  </r>
  <r>
    <x v="106"/>
    <x v="5"/>
    <x v="0"/>
    <x v="366"/>
    <n v="1"/>
    <x v="0"/>
    <m/>
    <m/>
  </r>
  <r>
    <x v="106"/>
    <x v="5"/>
    <x v="8"/>
    <x v="355"/>
    <n v="8"/>
    <x v="0"/>
    <m/>
    <m/>
  </r>
  <r>
    <x v="106"/>
    <x v="5"/>
    <x v="16"/>
    <x v="355"/>
    <n v="8"/>
    <x v="0"/>
    <m/>
    <m/>
  </r>
  <r>
    <x v="106"/>
    <x v="5"/>
    <x v="26"/>
    <x v="355"/>
    <n v="8"/>
    <x v="0"/>
    <m/>
    <m/>
  </r>
  <r>
    <x v="106"/>
    <x v="5"/>
    <x v="24"/>
    <x v="355"/>
    <n v="8"/>
    <x v="0"/>
    <m/>
    <m/>
  </r>
  <r>
    <x v="106"/>
    <x v="5"/>
    <x v="27"/>
    <x v="342"/>
    <n v="2.66"/>
    <x v="0"/>
    <m/>
    <m/>
  </r>
  <r>
    <x v="106"/>
    <x v="5"/>
    <x v="4"/>
    <x v="367"/>
    <n v="1"/>
    <x v="0"/>
    <m/>
    <m/>
  </r>
  <r>
    <x v="107"/>
    <x v="0"/>
    <x v="16"/>
    <x v="271"/>
    <n v="1.5"/>
    <x v="0"/>
    <m/>
    <m/>
  </r>
  <r>
    <x v="107"/>
    <x v="0"/>
    <x v="16"/>
    <x v="247"/>
    <n v="1"/>
    <x v="0"/>
    <m/>
    <m/>
  </r>
  <r>
    <x v="107"/>
    <x v="0"/>
    <x v="24"/>
    <x v="355"/>
    <n v="6"/>
    <x v="0"/>
    <m/>
    <m/>
  </r>
  <r>
    <x v="107"/>
    <x v="0"/>
    <x v="16"/>
    <x v="355"/>
    <n v="2"/>
    <x v="0"/>
    <m/>
    <m/>
  </r>
  <r>
    <x v="107"/>
    <x v="0"/>
    <x v="0"/>
    <x v="39"/>
    <n v="1.5"/>
    <x v="0"/>
    <m/>
    <m/>
  </r>
  <r>
    <x v="107"/>
    <x v="0"/>
    <x v="0"/>
    <x v="271"/>
    <n v="1.5"/>
    <x v="0"/>
    <m/>
    <m/>
  </r>
  <r>
    <x v="107"/>
    <x v="0"/>
    <x v="0"/>
    <x v="247"/>
    <n v="1"/>
    <x v="0"/>
    <m/>
    <m/>
  </r>
  <r>
    <x v="107"/>
    <x v="0"/>
    <x v="0"/>
    <x v="4"/>
    <m/>
    <x v="1"/>
    <n v="8"/>
    <m/>
  </r>
  <r>
    <x v="107"/>
    <x v="0"/>
    <x v="21"/>
    <x v="359"/>
    <n v="0.5"/>
    <x v="0"/>
    <m/>
    <m/>
  </r>
  <r>
    <x v="107"/>
    <x v="0"/>
    <x v="21"/>
    <x v="360"/>
    <n v="0.25"/>
    <x v="0"/>
    <m/>
    <m/>
  </r>
  <r>
    <x v="107"/>
    <x v="0"/>
    <x v="21"/>
    <x v="304"/>
    <n v="0.87"/>
    <x v="0"/>
    <m/>
    <m/>
  </r>
  <r>
    <x v="107"/>
    <x v="0"/>
    <x v="21"/>
    <x v="361"/>
    <n v="0.41"/>
    <x v="0"/>
    <m/>
    <m/>
  </r>
  <r>
    <x v="107"/>
    <x v="0"/>
    <x v="21"/>
    <x v="353"/>
    <n v="0.3"/>
    <x v="0"/>
    <m/>
    <m/>
  </r>
  <r>
    <x v="107"/>
    <x v="0"/>
    <x v="21"/>
    <x v="364"/>
    <n v="0.25"/>
    <x v="0"/>
    <m/>
    <m/>
  </r>
  <r>
    <x v="107"/>
    <x v="0"/>
    <x v="21"/>
    <x v="200"/>
    <n v="2"/>
    <x v="0"/>
    <m/>
    <m/>
  </r>
  <r>
    <x v="107"/>
    <x v="0"/>
    <x v="18"/>
    <x v="206"/>
    <n v="4.5"/>
    <x v="0"/>
    <m/>
    <m/>
  </r>
  <r>
    <x v="107"/>
    <x v="0"/>
    <x v="18"/>
    <x v="368"/>
    <n v="3"/>
    <x v="0"/>
    <m/>
    <m/>
  </r>
  <r>
    <x v="108"/>
    <x v="1"/>
    <x v="21"/>
    <x v="369"/>
    <n v="1.1000000000000001"/>
    <x v="0"/>
    <m/>
    <m/>
  </r>
  <r>
    <x v="108"/>
    <x v="1"/>
    <x v="21"/>
    <x v="360"/>
    <n v="0.25"/>
    <x v="0"/>
    <m/>
    <m/>
  </r>
  <r>
    <x v="108"/>
    <x v="1"/>
    <x v="21"/>
    <x v="370"/>
    <n v="0.5"/>
    <x v="0"/>
    <m/>
    <m/>
  </r>
  <r>
    <x v="108"/>
    <x v="1"/>
    <x v="21"/>
    <x v="353"/>
    <n v="0.3"/>
    <x v="0"/>
    <m/>
    <m/>
  </r>
  <r>
    <x v="108"/>
    <x v="1"/>
    <x v="21"/>
    <x v="371"/>
    <n v="0.33"/>
    <x v="0"/>
    <m/>
    <m/>
  </r>
  <r>
    <x v="108"/>
    <x v="1"/>
    <x v="21"/>
    <x v="372"/>
    <n v="0.25"/>
    <x v="0"/>
    <m/>
    <m/>
  </r>
  <r>
    <x v="108"/>
    <x v="1"/>
    <x v="21"/>
    <x v="373"/>
    <n v="0.33"/>
    <x v="0"/>
    <m/>
    <m/>
  </r>
  <r>
    <x v="108"/>
    <x v="1"/>
    <x v="21"/>
    <x v="327"/>
    <n v="1"/>
    <x v="0"/>
    <m/>
    <m/>
  </r>
  <r>
    <x v="109"/>
    <x v="2"/>
    <x v="16"/>
    <x v="374"/>
    <n v="6"/>
    <x v="0"/>
    <m/>
    <m/>
  </r>
  <r>
    <x v="109"/>
    <x v="2"/>
    <x v="24"/>
    <x v="374"/>
    <n v="6"/>
    <x v="0"/>
    <m/>
    <m/>
  </r>
  <r>
    <x v="109"/>
    <x v="2"/>
    <x v="0"/>
    <x v="374"/>
    <n v="6"/>
    <x v="0"/>
    <m/>
    <m/>
  </r>
  <r>
    <x v="109"/>
    <x v="2"/>
    <x v="0"/>
    <x v="4"/>
    <m/>
    <x v="1"/>
    <n v="8"/>
    <m/>
  </r>
  <r>
    <x v="109"/>
    <x v="2"/>
    <x v="21"/>
    <x v="375"/>
    <n v="2"/>
    <x v="0"/>
    <m/>
    <m/>
  </r>
  <r>
    <x v="109"/>
    <x v="2"/>
    <x v="21"/>
    <x v="359"/>
    <n v="0.5"/>
    <x v="0"/>
    <m/>
    <m/>
  </r>
  <r>
    <x v="109"/>
    <x v="2"/>
    <x v="21"/>
    <x v="359"/>
    <n v="0.5"/>
    <x v="0"/>
    <m/>
    <m/>
  </r>
  <r>
    <x v="109"/>
    <x v="2"/>
    <x v="21"/>
    <x v="360"/>
    <n v="0.25"/>
    <x v="0"/>
    <m/>
    <m/>
  </r>
  <r>
    <x v="109"/>
    <x v="2"/>
    <x v="21"/>
    <x v="376"/>
    <n v="0.44"/>
    <x v="0"/>
    <m/>
    <m/>
  </r>
  <r>
    <x v="109"/>
    <x v="2"/>
    <x v="21"/>
    <x v="330"/>
    <n v="1.01"/>
    <x v="0"/>
    <m/>
    <m/>
  </r>
  <r>
    <x v="109"/>
    <x v="2"/>
    <x v="21"/>
    <x v="353"/>
    <n v="0.64"/>
    <x v="0"/>
    <m/>
    <m/>
  </r>
  <r>
    <x v="109"/>
    <x v="2"/>
    <x v="21"/>
    <x v="377"/>
    <n v="0.65"/>
    <x v="0"/>
    <m/>
    <m/>
  </r>
  <r>
    <x v="109"/>
    <x v="2"/>
    <x v="21"/>
    <x v="200"/>
    <n v="2"/>
    <x v="0"/>
    <m/>
    <m/>
  </r>
  <r>
    <x v="109"/>
    <x v="2"/>
    <x v="21"/>
    <x v="378"/>
    <n v="1"/>
    <x v="0"/>
    <m/>
    <m/>
  </r>
  <r>
    <x v="109"/>
    <x v="2"/>
    <x v="18"/>
    <x v="206"/>
    <n v="4.5"/>
    <x v="0"/>
    <m/>
    <m/>
  </r>
  <r>
    <x v="109"/>
    <x v="2"/>
    <x v="18"/>
    <x v="379"/>
    <n v="3"/>
    <x v="0"/>
    <m/>
    <m/>
  </r>
  <r>
    <x v="110"/>
    <x v="3"/>
    <x v="21"/>
    <x v="296"/>
    <n v="2"/>
    <x v="0"/>
    <m/>
    <m/>
  </r>
  <r>
    <x v="110"/>
    <x v="3"/>
    <x v="21"/>
    <x v="351"/>
    <n v="2.6"/>
    <x v="0"/>
    <m/>
    <m/>
  </r>
  <r>
    <x v="110"/>
    <x v="3"/>
    <x v="21"/>
    <x v="352"/>
    <n v="0.82"/>
    <x v="0"/>
    <m/>
    <m/>
  </r>
  <r>
    <x v="110"/>
    <x v="3"/>
    <x v="21"/>
    <x v="299"/>
    <n v="0.25"/>
    <x v="0"/>
    <m/>
    <m/>
  </r>
  <r>
    <x v="110"/>
    <x v="3"/>
    <x v="21"/>
    <x v="353"/>
    <n v="0.3"/>
    <x v="0"/>
    <m/>
    <m/>
  </r>
  <r>
    <x v="111"/>
    <x v="4"/>
    <x v="8"/>
    <x v="380"/>
    <n v="3.75"/>
    <x v="0"/>
    <m/>
    <m/>
  </r>
  <r>
    <x v="111"/>
    <x v="4"/>
    <x v="16"/>
    <x v="380"/>
    <n v="3.75"/>
    <x v="0"/>
    <m/>
    <m/>
  </r>
  <r>
    <x v="111"/>
    <x v="4"/>
    <x v="24"/>
    <x v="380"/>
    <n v="2.25"/>
    <x v="0"/>
    <m/>
    <m/>
  </r>
  <r>
    <x v="111"/>
    <x v="4"/>
    <x v="27"/>
    <x v="380"/>
    <n v="3.75"/>
    <x v="0"/>
    <m/>
    <m/>
  </r>
  <r>
    <x v="111"/>
    <x v="4"/>
    <x v="0"/>
    <x v="4"/>
    <m/>
    <x v="1"/>
    <n v="8.17"/>
    <m/>
  </r>
  <r>
    <x v="111"/>
    <x v="4"/>
    <x v="24"/>
    <x v="320"/>
    <n v="1"/>
    <x v="0"/>
    <m/>
    <m/>
  </r>
  <r>
    <x v="111"/>
    <x v="4"/>
    <x v="21"/>
    <x v="359"/>
    <n v="0.5"/>
    <x v="0"/>
    <m/>
    <m/>
  </r>
  <r>
    <x v="111"/>
    <x v="4"/>
    <x v="21"/>
    <x v="360"/>
    <n v="0.25"/>
    <x v="0"/>
    <m/>
    <m/>
  </r>
  <r>
    <x v="111"/>
    <x v="4"/>
    <x v="21"/>
    <x v="299"/>
    <n v="0.25"/>
    <x v="0"/>
    <m/>
    <m/>
  </r>
  <r>
    <x v="111"/>
    <x v="4"/>
    <x v="21"/>
    <x v="361"/>
    <n v="0.41"/>
    <x v="0"/>
    <m/>
    <m/>
  </r>
  <r>
    <x v="111"/>
    <x v="4"/>
    <x v="21"/>
    <x v="353"/>
    <n v="0.3"/>
    <x v="0"/>
    <m/>
    <m/>
  </r>
  <r>
    <x v="111"/>
    <x v="4"/>
    <x v="21"/>
    <x v="362"/>
    <n v="0.74"/>
    <x v="0"/>
    <m/>
    <m/>
  </r>
  <r>
    <x v="111"/>
    <x v="4"/>
    <x v="21"/>
    <x v="363"/>
    <n v="0.79"/>
    <x v="0"/>
    <m/>
    <m/>
  </r>
  <r>
    <x v="111"/>
    <x v="4"/>
    <x v="21"/>
    <x v="364"/>
    <n v="0.25"/>
    <x v="0"/>
    <m/>
    <m/>
  </r>
  <r>
    <x v="111"/>
    <x v="4"/>
    <x v="21"/>
    <x v="365"/>
    <n v="0.66"/>
    <x v="0"/>
    <m/>
    <m/>
  </r>
  <r>
    <x v="111"/>
    <x v="4"/>
    <x v="21"/>
    <x v="200"/>
    <n v="2"/>
    <x v="0"/>
    <m/>
    <m/>
  </r>
  <r>
    <x v="111"/>
    <x v="4"/>
    <x v="21"/>
    <x v="231"/>
    <n v="2"/>
    <x v="0"/>
    <m/>
    <m/>
  </r>
  <r>
    <x v="111"/>
    <x v="4"/>
    <x v="18"/>
    <x v="206"/>
    <n v="4.5"/>
    <x v="0"/>
    <m/>
    <m/>
  </r>
  <r>
    <x v="112"/>
    <x v="5"/>
    <x v="0"/>
    <x v="234"/>
    <n v="2"/>
    <x v="0"/>
    <m/>
    <m/>
  </r>
  <r>
    <x v="112"/>
    <x v="5"/>
    <x v="0"/>
    <x v="381"/>
    <n v="2.5"/>
    <x v="0"/>
    <m/>
    <m/>
  </r>
  <r>
    <x v="112"/>
    <x v="5"/>
    <x v="0"/>
    <x v="4"/>
    <m/>
    <x v="1"/>
    <n v="8"/>
    <m/>
  </r>
  <r>
    <x v="113"/>
    <x v="0"/>
    <x v="8"/>
    <x v="96"/>
    <n v="1"/>
    <x v="0"/>
    <m/>
    <m/>
  </r>
  <r>
    <x v="113"/>
    <x v="0"/>
    <x v="24"/>
    <x v="96"/>
    <n v="1"/>
    <x v="0"/>
    <m/>
    <m/>
  </r>
  <r>
    <x v="113"/>
    <x v="0"/>
    <x v="8"/>
    <x v="315"/>
    <n v="1.5"/>
    <x v="0"/>
    <m/>
    <m/>
  </r>
  <r>
    <x v="113"/>
    <x v="0"/>
    <x v="24"/>
    <x v="315"/>
    <n v="1.5"/>
    <x v="0"/>
    <m/>
    <m/>
  </r>
  <r>
    <x v="113"/>
    <x v="0"/>
    <x v="16"/>
    <x v="249"/>
    <n v="3"/>
    <x v="0"/>
    <m/>
    <m/>
  </r>
  <r>
    <x v="113"/>
    <x v="0"/>
    <x v="8"/>
    <x v="104"/>
    <n v="0.66"/>
    <x v="0"/>
    <m/>
    <m/>
  </r>
  <r>
    <x v="113"/>
    <x v="0"/>
    <x v="16"/>
    <x v="104"/>
    <n v="0.66"/>
    <x v="0"/>
    <m/>
    <m/>
  </r>
  <r>
    <x v="113"/>
    <x v="0"/>
    <x v="8"/>
    <x v="382"/>
    <n v="0.11"/>
    <x v="0"/>
    <m/>
    <m/>
  </r>
  <r>
    <x v="113"/>
    <x v="0"/>
    <x v="16"/>
    <x v="382"/>
    <n v="0.11"/>
    <x v="0"/>
    <m/>
    <m/>
  </r>
  <r>
    <x v="113"/>
    <x v="0"/>
    <x v="8"/>
    <x v="383"/>
    <n v="0.11"/>
    <x v="0"/>
    <m/>
    <m/>
  </r>
  <r>
    <x v="113"/>
    <x v="0"/>
    <x v="16"/>
    <x v="383"/>
    <n v="0.11"/>
    <x v="0"/>
    <m/>
    <m/>
  </r>
  <r>
    <x v="113"/>
    <x v="0"/>
    <x v="8"/>
    <x v="247"/>
    <n v="0.66"/>
    <x v="0"/>
    <m/>
    <m/>
  </r>
  <r>
    <x v="113"/>
    <x v="0"/>
    <x v="24"/>
    <x v="247"/>
    <n v="0.66"/>
    <x v="0"/>
    <m/>
    <m/>
  </r>
  <r>
    <x v="113"/>
    <x v="0"/>
    <x v="0"/>
    <x v="96"/>
    <n v="1"/>
    <x v="0"/>
    <m/>
    <m/>
  </r>
  <r>
    <x v="113"/>
    <x v="0"/>
    <x v="0"/>
    <x v="315"/>
    <n v="1.5"/>
    <x v="0"/>
    <m/>
    <m/>
  </r>
  <r>
    <x v="113"/>
    <x v="0"/>
    <x v="27"/>
    <x v="104"/>
    <n v="0.66"/>
    <x v="0"/>
    <m/>
    <m/>
  </r>
  <r>
    <x v="113"/>
    <x v="0"/>
    <x v="0"/>
    <x v="247"/>
    <n v="0.66"/>
    <x v="0"/>
    <m/>
    <m/>
  </r>
  <r>
    <x v="113"/>
    <x v="0"/>
    <x v="0"/>
    <x v="382"/>
    <n v="0.11"/>
    <x v="0"/>
    <m/>
    <m/>
  </r>
  <r>
    <x v="113"/>
    <x v="0"/>
    <x v="0"/>
    <x v="383"/>
    <n v="0.11"/>
    <x v="0"/>
    <m/>
    <m/>
  </r>
  <r>
    <x v="113"/>
    <x v="0"/>
    <x v="0"/>
    <x v="4"/>
    <m/>
    <x v="1"/>
    <n v="8"/>
    <m/>
  </r>
  <r>
    <x v="113"/>
    <x v="0"/>
    <x v="21"/>
    <x v="359"/>
    <n v="0.5"/>
    <x v="0"/>
    <m/>
    <m/>
  </r>
  <r>
    <x v="113"/>
    <x v="0"/>
    <x v="21"/>
    <x v="360"/>
    <n v="0.25"/>
    <x v="0"/>
    <m/>
    <m/>
  </r>
  <r>
    <x v="113"/>
    <x v="0"/>
    <x v="21"/>
    <x v="304"/>
    <n v="0.87"/>
    <x v="0"/>
    <m/>
    <m/>
  </r>
  <r>
    <x v="113"/>
    <x v="0"/>
    <x v="21"/>
    <x v="361"/>
    <n v="0.41"/>
    <x v="0"/>
    <m/>
    <m/>
  </r>
  <r>
    <x v="113"/>
    <x v="0"/>
    <x v="21"/>
    <x v="353"/>
    <n v="0.3"/>
    <x v="0"/>
    <m/>
    <m/>
  </r>
  <r>
    <x v="113"/>
    <x v="0"/>
    <x v="21"/>
    <x v="364"/>
    <n v="0.25"/>
    <x v="0"/>
    <m/>
    <m/>
  </r>
  <r>
    <x v="113"/>
    <x v="0"/>
    <x v="21"/>
    <x v="200"/>
    <n v="2"/>
    <x v="0"/>
    <m/>
    <m/>
  </r>
  <r>
    <x v="113"/>
    <x v="0"/>
    <x v="18"/>
    <x v="206"/>
    <n v="4.5"/>
    <x v="0"/>
    <m/>
    <m/>
  </r>
  <r>
    <x v="113"/>
    <x v="0"/>
    <x v="18"/>
    <x v="368"/>
    <n v="3"/>
    <x v="0"/>
    <m/>
    <m/>
  </r>
  <r>
    <x v="114"/>
    <x v="1"/>
    <x v="8"/>
    <x v="321"/>
    <n v="4.42"/>
    <x v="0"/>
    <m/>
    <m/>
  </r>
  <r>
    <x v="114"/>
    <x v="1"/>
    <x v="16"/>
    <x v="321"/>
    <n v="4.42"/>
    <x v="0"/>
    <m/>
    <m/>
  </r>
  <r>
    <x v="114"/>
    <x v="1"/>
    <x v="24"/>
    <x v="321"/>
    <n v="4.42"/>
    <x v="0"/>
    <m/>
    <m/>
  </r>
  <r>
    <x v="114"/>
    <x v="1"/>
    <x v="0"/>
    <x v="321"/>
    <n v="4.42"/>
    <x v="0"/>
    <m/>
    <m/>
  </r>
  <r>
    <x v="114"/>
    <x v="1"/>
    <x v="0"/>
    <x v="4"/>
    <m/>
    <x v="1"/>
    <n v="8"/>
    <m/>
  </r>
  <r>
    <x v="114"/>
    <x v="1"/>
    <x v="21"/>
    <x v="369"/>
    <n v="1.1000000000000001"/>
    <x v="0"/>
    <m/>
    <m/>
  </r>
  <r>
    <x v="114"/>
    <x v="1"/>
    <x v="21"/>
    <x v="360"/>
    <n v="0.25"/>
    <x v="0"/>
    <m/>
    <m/>
  </r>
  <r>
    <x v="114"/>
    <x v="1"/>
    <x v="21"/>
    <x v="370"/>
    <n v="0.5"/>
    <x v="0"/>
    <m/>
    <m/>
  </r>
  <r>
    <x v="114"/>
    <x v="1"/>
    <x v="21"/>
    <x v="353"/>
    <n v="0.3"/>
    <x v="0"/>
    <m/>
    <m/>
  </r>
  <r>
    <x v="114"/>
    <x v="1"/>
    <x v="21"/>
    <x v="371"/>
    <n v="0.33"/>
    <x v="0"/>
    <m/>
    <m/>
  </r>
  <r>
    <x v="114"/>
    <x v="1"/>
    <x v="21"/>
    <x v="372"/>
    <n v="0.25"/>
    <x v="0"/>
    <m/>
    <m/>
  </r>
  <r>
    <x v="114"/>
    <x v="1"/>
    <x v="21"/>
    <x v="373"/>
    <n v="0.33"/>
    <x v="0"/>
    <m/>
    <m/>
  </r>
  <r>
    <x v="114"/>
    <x v="1"/>
    <x v="21"/>
    <x v="327"/>
    <n v="1"/>
    <x v="0"/>
    <m/>
    <m/>
  </r>
  <r>
    <x v="114"/>
    <x v="1"/>
    <x v="18"/>
    <x v="206"/>
    <n v="4.5"/>
    <x v="0"/>
    <m/>
    <m/>
  </r>
  <r>
    <x v="115"/>
    <x v="2"/>
    <x v="16"/>
    <x v="234"/>
    <n v="5.5"/>
    <x v="0"/>
    <m/>
    <m/>
  </r>
  <r>
    <x v="115"/>
    <x v="2"/>
    <x v="8"/>
    <x v="234"/>
    <n v="5.5"/>
    <x v="0"/>
    <m/>
    <m/>
  </r>
  <r>
    <x v="115"/>
    <x v="2"/>
    <x v="24"/>
    <x v="234"/>
    <n v="5.5"/>
    <x v="0"/>
    <m/>
    <m/>
  </r>
  <r>
    <x v="115"/>
    <x v="2"/>
    <x v="0"/>
    <x v="234"/>
    <n v="5.5"/>
    <x v="0"/>
    <m/>
    <m/>
  </r>
  <r>
    <x v="115"/>
    <x v="2"/>
    <x v="0"/>
    <x v="4"/>
    <m/>
    <x v="1"/>
    <n v="8"/>
    <m/>
  </r>
  <r>
    <x v="115"/>
    <x v="2"/>
    <x v="0"/>
    <x v="384"/>
    <n v="1.75"/>
    <x v="0"/>
    <m/>
    <m/>
  </r>
  <r>
    <x v="115"/>
    <x v="2"/>
    <x v="21"/>
    <x v="360"/>
    <n v="0.25"/>
    <x v="0"/>
    <m/>
    <m/>
  </r>
  <r>
    <x v="115"/>
    <x v="2"/>
    <x v="21"/>
    <x v="376"/>
    <n v="0.44"/>
    <x v="0"/>
    <m/>
    <m/>
  </r>
  <r>
    <x v="115"/>
    <x v="2"/>
    <x v="21"/>
    <x v="330"/>
    <n v="1.01"/>
    <x v="0"/>
    <m/>
    <m/>
  </r>
  <r>
    <x v="115"/>
    <x v="2"/>
    <x v="21"/>
    <x v="353"/>
    <n v="0.64"/>
    <x v="0"/>
    <m/>
    <m/>
  </r>
  <r>
    <x v="115"/>
    <x v="2"/>
    <x v="21"/>
    <x v="377"/>
    <n v="0.65"/>
    <x v="0"/>
    <m/>
    <m/>
  </r>
  <r>
    <x v="115"/>
    <x v="2"/>
    <x v="21"/>
    <x v="200"/>
    <n v="2"/>
    <x v="0"/>
    <m/>
    <m/>
  </r>
  <r>
    <x v="115"/>
    <x v="2"/>
    <x v="21"/>
    <x v="378"/>
    <n v="3"/>
    <x v="0"/>
    <m/>
    <m/>
  </r>
  <r>
    <x v="115"/>
    <x v="2"/>
    <x v="18"/>
    <x v="206"/>
    <n v="4.5"/>
    <x v="0"/>
    <m/>
    <m/>
  </r>
  <r>
    <x v="115"/>
    <x v="2"/>
    <x v="18"/>
    <x v="379"/>
    <n v="3"/>
    <x v="0"/>
    <m/>
    <m/>
  </r>
  <r>
    <x v="116"/>
    <x v="3"/>
    <x v="16"/>
    <x v="234"/>
    <n v="6"/>
    <x v="0"/>
    <m/>
    <m/>
  </r>
  <r>
    <x v="116"/>
    <x v="3"/>
    <x v="8"/>
    <x v="234"/>
    <n v="6"/>
    <x v="0"/>
    <m/>
    <m/>
  </r>
  <r>
    <x v="116"/>
    <x v="3"/>
    <x v="24"/>
    <x v="234"/>
    <n v="6"/>
    <x v="0"/>
    <m/>
    <m/>
  </r>
  <r>
    <x v="116"/>
    <x v="3"/>
    <x v="0"/>
    <x v="234"/>
    <n v="6"/>
    <x v="0"/>
    <m/>
    <m/>
  </r>
  <r>
    <x v="116"/>
    <x v="3"/>
    <x v="0"/>
    <x v="4"/>
    <m/>
    <x v="1"/>
    <n v="8.3699999999999992"/>
    <m/>
  </r>
  <r>
    <x v="116"/>
    <x v="3"/>
    <x v="21"/>
    <x v="296"/>
    <n v="2"/>
    <x v="0"/>
    <m/>
    <m/>
  </r>
  <r>
    <x v="116"/>
    <x v="3"/>
    <x v="21"/>
    <x v="351"/>
    <n v="2.6"/>
    <x v="0"/>
    <m/>
    <m/>
  </r>
  <r>
    <x v="116"/>
    <x v="3"/>
    <x v="21"/>
    <x v="352"/>
    <n v="0.82"/>
    <x v="0"/>
    <m/>
    <m/>
  </r>
  <r>
    <x v="116"/>
    <x v="3"/>
    <x v="21"/>
    <x v="299"/>
    <n v="0.25"/>
    <x v="0"/>
    <m/>
    <m/>
  </r>
  <r>
    <x v="116"/>
    <x v="3"/>
    <x v="21"/>
    <x v="353"/>
    <n v="0.3"/>
    <x v="0"/>
    <m/>
    <m/>
  </r>
  <r>
    <x v="116"/>
    <x v="3"/>
    <x v="21"/>
    <x v="309"/>
    <n v="2"/>
    <x v="0"/>
    <m/>
    <m/>
  </r>
  <r>
    <x v="116"/>
    <x v="3"/>
    <x v="18"/>
    <x v="206"/>
    <n v="4.5"/>
    <x v="0"/>
    <m/>
    <m/>
  </r>
  <r>
    <x v="117"/>
    <x v="4"/>
    <x v="24"/>
    <x v="385"/>
    <n v="6"/>
    <x v="0"/>
    <m/>
    <m/>
  </r>
  <r>
    <x v="117"/>
    <x v="4"/>
    <x v="16"/>
    <x v="385"/>
    <n v="6"/>
    <x v="0"/>
    <m/>
    <m/>
  </r>
  <r>
    <x v="117"/>
    <x v="4"/>
    <x v="28"/>
    <x v="385"/>
    <n v="6"/>
    <x v="0"/>
    <m/>
    <m/>
  </r>
  <r>
    <x v="117"/>
    <x v="4"/>
    <x v="0"/>
    <x v="385"/>
    <n v="6"/>
    <x v="0"/>
    <m/>
    <m/>
  </r>
  <r>
    <x v="117"/>
    <x v="4"/>
    <x v="0"/>
    <x v="4"/>
    <m/>
    <x v="1"/>
    <n v="8.3699999999999992"/>
    <m/>
  </r>
  <r>
    <x v="117"/>
    <x v="4"/>
    <x v="21"/>
    <x v="359"/>
    <n v="0.5"/>
    <x v="0"/>
    <m/>
    <m/>
  </r>
  <r>
    <x v="117"/>
    <x v="4"/>
    <x v="21"/>
    <x v="360"/>
    <n v="0.25"/>
    <x v="0"/>
    <m/>
    <m/>
  </r>
  <r>
    <x v="117"/>
    <x v="4"/>
    <x v="21"/>
    <x v="299"/>
    <n v="0.25"/>
    <x v="0"/>
    <m/>
    <m/>
  </r>
  <r>
    <x v="117"/>
    <x v="4"/>
    <x v="21"/>
    <x v="361"/>
    <n v="0.41"/>
    <x v="0"/>
    <m/>
    <m/>
  </r>
  <r>
    <x v="117"/>
    <x v="4"/>
    <x v="21"/>
    <x v="353"/>
    <n v="0.3"/>
    <x v="0"/>
    <m/>
    <m/>
  </r>
  <r>
    <x v="117"/>
    <x v="4"/>
    <x v="21"/>
    <x v="362"/>
    <n v="0.74"/>
    <x v="0"/>
    <m/>
    <m/>
  </r>
  <r>
    <x v="117"/>
    <x v="4"/>
    <x v="21"/>
    <x v="363"/>
    <n v="0.79"/>
    <x v="0"/>
    <m/>
    <m/>
  </r>
  <r>
    <x v="117"/>
    <x v="4"/>
    <x v="21"/>
    <x v="364"/>
    <n v="0.25"/>
    <x v="0"/>
    <m/>
    <m/>
  </r>
  <r>
    <x v="117"/>
    <x v="4"/>
    <x v="21"/>
    <x v="365"/>
    <n v="0.66"/>
    <x v="0"/>
    <m/>
    <m/>
  </r>
  <r>
    <x v="117"/>
    <x v="4"/>
    <x v="21"/>
    <x v="200"/>
    <n v="2"/>
    <x v="0"/>
    <m/>
    <m/>
  </r>
  <r>
    <x v="117"/>
    <x v="4"/>
    <x v="21"/>
    <x v="231"/>
    <n v="2"/>
    <x v="0"/>
    <m/>
    <m/>
  </r>
  <r>
    <x v="117"/>
    <x v="4"/>
    <x v="18"/>
    <x v="206"/>
    <n v="4.5"/>
    <x v="0"/>
    <m/>
    <m/>
  </r>
  <r>
    <x v="118"/>
    <x v="5"/>
    <x v="0"/>
    <x v="247"/>
    <n v="2"/>
    <x v="0"/>
    <m/>
    <m/>
  </r>
  <r>
    <x v="118"/>
    <x v="5"/>
    <x v="0"/>
    <x v="39"/>
    <n v="1.5"/>
    <x v="0"/>
    <m/>
    <m/>
  </r>
  <r>
    <x v="118"/>
    <x v="5"/>
    <x v="0"/>
    <x v="4"/>
    <m/>
    <x v="1"/>
    <n v="8"/>
    <m/>
  </r>
  <r>
    <x v="118"/>
    <x v="5"/>
    <x v="0"/>
    <x v="386"/>
    <n v="1"/>
    <x v="0"/>
    <m/>
    <m/>
  </r>
  <r>
    <x v="118"/>
    <x v="5"/>
    <x v="0"/>
    <x v="387"/>
    <n v="1"/>
    <x v="0"/>
    <m/>
    <m/>
  </r>
  <r>
    <x v="119"/>
    <x v="0"/>
    <x v="24"/>
    <x v="388"/>
    <n v="2"/>
    <x v="0"/>
    <m/>
    <s v="MARGARITA"/>
  </r>
  <r>
    <x v="119"/>
    <x v="0"/>
    <x v="21"/>
    <x v="359"/>
    <n v="0.5"/>
    <x v="0"/>
    <m/>
    <m/>
  </r>
  <r>
    <x v="119"/>
    <x v="0"/>
    <x v="21"/>
    <x v="360"/>
    <n v="0.25"/>
    <x v="0"/>
    <m/>
    <m/>
  </r>
  <r>
    <x v="119"/>
    <x v="0"/>
    <x v="21"/>
    <x v="304"/>
    <n v="0.87"/>
    <x v="0"/>
    <m/>
    <m/>
  </r>
  <r>
    <x v="119"/>
    <x v="0"/>
    <x v="21"/>
    <x v="361"/>
    <n v="0.41"/>
    <x v="0"/>
    <m/>
    <m/>
  </r>
  <r>
    <x v="119"/>
    <x v="0"/>
    <x v="21"/>
    <x v="353"/>
    <n v="0.3"/>
    <x v="0"/>
    <m/>
    <m/>
  </r>
  <r>
    <x v="119"/>
    <x v="0"/>
    <x v="21"/>
    <x v="364"/>
    <n v="0.25"/>
    <x v="0"/>
    <m/>
    <m/>
  </r>
  <r>
    <x v="119"/>
    <x v="0"/>
    <x v="21"/>
    <x v="200"/>
    <n v="2"/>
    <x v="0"/>
    <m/>
    <m/>
  </r>
  <r>
    <x v="119"/>
    <x v="0"/>
    <x v="18"/>
    <x v="206"/>
    <n v="4.5"/>
    <x v="0"/>
    <m/>
    <m/>
  </r>
  <r>
    <x v="119"/>
    <x v="0"/>
    <x v="18"/>
    <x v="368"/>
    <n v="3"/>
    <x v="0"/>
    <m/>
    <m/>
  </r>
  <r>
    <x v="120"/>
    <x v="1"/>
    <x v="8"/>
    <x v="234"/>
    <n v="2"/>
    <x v="0"/>
    <m/>
    <m/>
  </r>
  <r>
    <x v="120"/>
    <x v="1"/>
    <x v="8"/>
    <x v="381"/>
    <n v="2.5"/>
    <x v="0"/>
    <m/>
    <m/>
  </r>
  <r>
    <x v="120"/>
    <x v="1"/>
    <x v="16"/>
    <x v="249"/>
    <n v="3"/>
    <x v="0"/>
    <m/>
    <m/>
  </r>
  <r>
    <x v="120"/>
    <x v="1"/>
    <x v="21"/>
    <x v="369"/>
    <n v="1.1000000000000001"/>
    <x v="0"/>
    <m/>
    <m/>
  </r>
  <r>
    <x v="120"/>
    <x v="1"/>
    <x v="21"/>
    <x v="360"/>
    <n v="0.25"/>
    <x v="0"/>
    <m/>
    <m/>
  </r>
  <r>
    <x v="120"/>
    <x v="1"/>
    <x v="21"/>
    <x v="370"/>
    <n v="0.5"/>
    <x v="0"/>
    <m/>
    <m/>
  </r>
  <r>
    <x v="120"/>
    <x v="1"/>
    <x v="21"/>
    <x v="353"/>
    <n v="0.3"/>
    <x v="0"/>
    <m/>
    <m/>
  </r>
  <r>
    <x v="120"/>
    <x v="1"/>
    <x v="21"/>
    <x v="371"/>
    <n v="0.33"/>
    <x v="0"/>
    <m/>
    <m/>
  </r>
  <r>
    <x v="120"/>
    <x v="1"/>
    <x v="21"/>
    <x v="372"/>
    <n v="0.25"/>
    <x v="0"/>
    <m/>
    <m/>
  </r>
  <r>
    <x v="120"/>
    <x v="1"/>
    <x v="21"/>
    <x v="373"/>
    <n v="0.33"/>
    <x v="0"/>
    <m/>
    <m/>
  </r>
  <r>
    <x v="120"/>
    <x v="1"/>
    <x v="21"/>
    <x v="327"/>
    <n v="1"/>
    <x v="0"/>
    <m/>
    <m/>
  </r>
  <r>
    <x v="120"/>
    <x v="1"/>
    <x v="21"/>
    <x v="389"/>
    <n v="2"/>
    <x v="0"/>
    <m/>
    <m/>
  </r>
  <r>
    <x v="120"/>
    <x v="1"/>
    <x v="18"/>
    <x v="206"/>
    <n v="4.5"/>
    <x v="0"/>
    <m/>
    <m/>
  </r>
  <r>
    <x v="121"/>
    <x v="2"/>
    <x v="8"/>
    <x v="366"/>
    <n v="1"/>
    <x v="0"/>
    <m/>
    <m/>
  </r>
  <r>
    <x v="121"/>
    <x v="2"/>
    <x v="16"/>
    <x v="366"/>
    <n v="1"/>
    <x v="0"/>
    <m/>
    <m/>
  </r>
  <r>
    <x v="121"/>
    <x v="2"/>
    <x v="8"/>
    <x v="342"/>
    <n v="2.66"/>
    <x v="0"/>
    <m/>
    <m/>
  </r>
  <r>
    <x v="121"/>
    <x v="2"/>
    <x v="16"/>
    <x v="342"/>
    <n v="2.66"/>
    <x v="0"/>
    <m/>
    <m/>
  </r>
  <r>
    <x v="121"/>
    <x v="2"/>
    <x v="24"/>
    <x v="390"/>
    <n v="1"/>
    <x v="0"/>
    <m/>
    <m/>
  </r>
  <r>
    <x v="121"/>
    <x v="2"/>
    <x v="24"/>
    <x v="391"/>
    <n v="2"/>
    <x v="0"/>
    <m/>
    <m/>
  </r>
  <r>
    <x v="121"/>
    <x v="2"/>
    <x v="24"/>
    <x v="392"/>
    <n v="1.25"/>
    <x v="0"/>
    <m/>
    <m/>
  </r>
  <r>
    <x v="121"/>
    <x v="2"/>
    <x v="24"/>
    <x v="393"/>
    <n v="0.75"/>
    <x v="0"/>
    <m/>
    <m/>
  </r>
  <r>
    <x v="121"/>
    <x v="2"/>
    <x v="21"/>
    <x v="359"/>
    <n v="0.5"/>
    <x v="0"/>
    <m/>
    <m/>
  </r>
  <r>
    <x v="121"/>
    <x v="2"/>
    <x v="21"/>
    <x v="360"/>
    <n v="0.25"/>
    <x v="0"/>
    <m/>
    <m/>
  </r>
  <r>
    <x v="121"/>
    <x v="2"/>
    <x v="21"/>
    <x v="376"/>
    <n v="0.44"/>
    <x v="0"/>
    <m/>
    <m/>
  </r>
  <r>
    <x v="121"/>
    <x v="2"/>
    <x v="21"/>
    <x v="330"/>
    <n v="1.01"/>
    <x v="0"/>
    <m/>
    <m/>
  </r>
  <r>
    <x v="121"/>
    <x v="2"/>
    <x v="21"/>
    <x v="353"/>
    <n v="0.64"/>
    <x v="0"/>
    <m/>
    <m/>
  </r>
  <r>
    <x v="121"/>
    <x v="2"/>
    <x v="21"/>
    <x v="377"/>
    <n v="0.65"/>
    <x v="0"/>
    <m/>
    <m/>
  </r>
  <r>
    <x v="121"/>
    <x v="2"/>
    <x v="21"/>
    <x v="200"/>
    <n v="2"/>
    <x v="0"/>
    <m/>
    <m/>
  </r>
  <r>
    <x v="121"/>
    <x v="2"/>
    <x v="18"/>
    <x v="206"/>
    <n v="4.5"/>
    <x v="0"/>
    <m/>
    <m/>
  </r>
  <r>
    <x v="122"/>
    <x v="3"/>
    <x v="16"/>
    <x v="386"/>
    <n v="1"/>
    <x v="0"/>
    <m/>
    <m/>
  </r>
  <r>
    <x v="122"/>
    <x v="3"/>
    <x v="16"/>
    <x v="387"/>
    <n v="1"/>
    <x v="0"/>
    <m/>
    <m/>
  </r>
  <r>
    <x v="122"/>
    <x v="3"/>
    <x v="16"/>
    <x v="350"/>
    <n v="1.5"/>
    <x v="0"/>
    <m/>
    <m/>
  </r>
  <r>
    <x v="122"/>
    <x v="3"/>
    <x v="16"/>
    <x v="384"/>
    <n v="1.75"/>
    <x v="0"/>
    <m/>
    <m/>
  </r>
  <r>
    <x v="122"/>
    <x v="3"/>
    <x v="21"/>
    <x v="296"/>
    <n v="2"/>
    <x v="0"/>
    <m/>
    <m/>
  </r>
  <r>
    <x v="122"/>
    <x v="3"/>
    <x v="21"/>
    <x v="351"/>
    <n v="2.6"/>
    <x v="0"/>
    <m/>
    <m/>
  </r>
  <r>
    <x v="122"/>
    <x v="3"/>
    <x v="21"/>
    <x v="352"/>
    <n v="0.82"/>
    <x v="0"/>
    <m/>
    <m/>
  </r>
  <r>
    <x v="122"/>
    <x v="3"/>
    <x v="21"/>
    <x v="299"/>
    <n v="0.25"/>
    <x v="0"/>
    <m/>
    <m/>
  </r>
  <r>
    <x v="122"/>
    <x v="3"/>
    <x v="21"/>
    <x v="353"/>
    <n v="0.3"/>
    <x v="0"/>
    <m/>
    <m/>
  </r>
  <r>
    <x v="122"/>
    <x v="3"/>
    <x v="18"/>
    <x v="206"/>
    <n v="4.5"/>
    <x v="0"/>
    <m/>
    <m/>
  </r>
  <r>
    <x v="122"/>
    <x v="3"/>
    <x v="18"/>
    <x v="222"/>
    <n v="2"/>
    <x v="0"/>
    <m/>
    <m/>
  </r>
  <r>
    <x v="123"/>
    <x v="4"/>
    <x v="24"/>
    <x v="394"/>
    <n v="4.5"/>
    <x v="0"/>
    <m/>
    <m/>
  </r>
  <r>
    <x v="123"/>
    <x v="4"/>
    <x v="16"/>
    <x v="394"/>
    <n v="4.5"/>
    <x v="0"/>
    <m/>
    <m/>
  </r>
  <r>
    <x v="123"/>
    <x v="4"/>
    <x v="21"/>
    <x v="359"/>
    <n v="0.5"/>
    <x v="0"/>
    <m/>
    <m/>
  </r>
  <r>
    <x v="123"/>
    <x v="4"/>
    <x v="21"/>
    <x v="360"/>
    <n v="0.25"/>
    <x v="0"/>
    <m/>
    <m/>
  </r>
  <r>
    <x v="123"/>
    <x v="4"/>
    <x v="21"/>
    <x v="299"/>
    <n v="0.25"/>
    <x v="0"/>
    <m/>
    <m/>
  </r>
  <r>
    <x v="123"/>
    <x v="4"/>
    <x v="21"/>
    <x v="361"/>
    <n v="0.41"/>
    <x v="0"/>
    <m/>
    <m/>
  </r>
  <r>
    <x v="123"/>
    <x v="4"/>
    <x v="21"/>
    <x v="353"/>
    <n v="0.3"/>
    <x v="0"/>
    <m/>
    <m/>
  </r>
  <r>
    <x v="123"/>
    <x v="4"/>
    <x v="21"/>
    <x v="362"/>
    <n v="0.74"/>
    <x v="0"/>
    <m/>
    <m/>
  </r>
  <r>
    <x v="123"/>
    <x v="4"/>
    <x v="21"/>
    <x v="363"/>
    <n v="0.79"/>
    <x v="0"/>
    <m/>
    <m/>
  </r>
  <r>
    <x v="123"/>
    <x v="4"/>
    <x v="21"/>
    <x v="364"/>
    <n v="0.25"/>
    <x v="0"/>
    <m/>
    <m/>
  </r>
  <r>
    <x v="123"/>
    <x v="4"/>
    <x v="21"/>
    <x v="365"/>
    <n v="0.66"/>
    <x v="0"/>
    <m/>
    <m/>
  </r>
  <r>
    <x v="123"/>
    <x v="4"/>
    <x v="21"/>
    <x v="200"/>
    <n v="2"/>
    <x v="0"/>
    <m/>
    <m/>
  </r>
  <r>
    <x v="123"/>
    <x v="4"/>
    <x v="21"/>
    <x v="231"/>
    <n v="2"/>
    <x v="0"/>
    <m/>
    <m/>
  </r>
  <r>
    <x v="123"/>
    <x v="4"/>
    <x v="18"/>
    <x v="206"/>
    <n v="3"/>
    <x v="0"/>
    <m/>
    <m/>
  </r>
  <r>
    <x v="124"/>
    <x v="0"/>
    <x v="21"/>
    <x v="359"/>
    <n v="0.5"/>
    <x v="0"/>
    <m/>
    <m/>
  </r>
  <r>
    <x v="124"/>
    <x v="0"/>
    <x v="21"/>
    <x v="360"/>
    <n v="0.25"/>
    <x v="0"/>
    <m/>
    <m/>
  </r>
  <r>
    <x v="124"/>
    <x v="0"/>
    <x v="21"/>
    <x v="304"/>
    <n v="0.87"/>
    <x v="0"/>
    <m/>
    <m/>
  </r>
  <r>
    <x v="124"/>
    <x v="0"/>
    <x v="21"/>
    <x v="361"/>
    <n v="0.41"/>
    <x v="0"/>
    <m/>
    <m/>
  </r>
  <r>
    <x v="124"/>
    <x v="0"/>
    <x v="21"/>
    <x v="353"/>
    <n v="0.3"/>
    <x v="0"/>
    <m/>
    <m/>
  </r>
  <r>
    <x v="124"/>
    <x v="0"/>
    <x v="21"/>
    <x v="364"/>
    <n v="0.25"/>
    <x v="0"/>
    <m/>
    <m/>
  </r>
  <r>
    <x v="124"/>
    <x v="0"/>
    <x v="21"/>
    <x v="200"/>
    <n v="2"/>
    <x v="0"/>
    <m/>
    <m/>
  </r>
  <r>
    <x v="125"/>
    <x v="1"/>
    <x v="24"/>
    <x v="247"/>
    <n v="1"/>
    <x v="0"/>
    <m/>
    <m/>
  </r>
  <r>
    <x v="125"/>
    <x v="1"/>
    <x v="8"/>
    <x v="247"/>
    <n v="1"/>
    <x v="0"/>
    <m/>
    <m/>
  </r>
  <r>
    <x v="125"/>
    <x v="1"/>
    <x v="24"/>
    <x v="395"/>
    <n v="0.39"/>
    <x v="0"/>
    <m/>
    <s v="Mª DOLORES PEÑA"/>
  </r>
  <r>
    <x v="125"/>
    <x v="1"/>
    <x v="29"/>
    <x v="395"/>
    <n v="0.39"/>
    <x v="0"/>
    <m/>
    <s v="Mª DOLORES PEÑA"/>
  </r>
  <r>
    <x v="125"/>
    <x v="1"/>
    <x v="8"/>
    <x v="395"/>
    <n v="0.39"/>
    <x v="0"/>
    <m/>
    <s v="Mª DOLORES PEÑA"/>
  </r>
  <r>
    <x v="125"/>
    <x v="1"/>
    <x v="24"/>
    <x v="396"/>
    <n v="0.6"/>
    <x v="0"/>
    <m/>
    <s v="Mª DOLORES PEÑA"/>
  </r>
  <r>
    <x v="125"/>
    <x v="1"/>
    <x v="29"/>
    <x v="396"/>
    <n v="0.6"/>
    <x v="0"/>
    <m/>
    <s v="Mª DOLORES PEÑA"/>
  </r>
  <r>
    <x v="125"/>
    <x v="1"/>
    <x v="8"/>
    <x v="396"/>
    <n v="0.6"/>
    <x v="0"/>
    <m/>
    <s v="Mª DOLORES PEÑA"/>
  </r>
  <r>
    <x v="125"/>
    <x v="1"/>
    <x v="24"/>
    <x v="397"/>
    <n v="0.3"/>
    <x v="0"/>
    <m/>
    <s v="Mª DOLORES PEÑA"/>
  </r>
  <r>
    <x v="125"/>
    <x v="1"/>
    <x v="29"/>
    <x v="397"/>
    <n v="0.3"/>
    <x v="0"/>
    <m/>
    <s v="Mª DOLORES PEÑA"/>
  </r>
  <r>
    <x v="125"/>
    <x v="1"/>
    <x v="8"/>
    <x v="397"/>
    <n v="0.3"/>
    <x v="0"/>
    <m/>
    <s v="Mª DOLORES PEÑA"/>
  </r>
  <r>
    <x v="125"/>
    <x v="1"/>
    <x v="24"/>
    <x v="398"/>
    <n v="0.3"/>
    <x v="0"/>
    <m/>
    <s v="Mª DOLORES PEÑA"/>
  </r>
  <r>
    <x v="125"/>
    <x v="1"/>
    <x v="29"/>
    <x v="398"/>
    <n v="0.3"/>
    <x v="0"/>
    <m/>
    <s v="Mª DOLORES PEÑA"/>
  </r>
  <r>
    <x v="125"/>
    <x v="1"/>
    <x v="8"/>
    <x v="398"/>
    <n v="0.3"/>
    <x v="0"/>
    <m/>
    <s v="Mª DOLORES PEÑA"/>
  </r>
  <r>
    <x v="125"/>
    <x v="1"/>
    <x v="24"/>
    <x v="399"/>
    <n v="0.22"/>
    <x v="0"/>
    <m/>
    <s v="Mª DOLORES PEÑA"/>
  </r>
  <r>
    <x v="125"/>
    <x v="1"/>
    <x v="29"/>
    <x v="399"/>
    <n v="0.22"/>
    <x v="0"/>
    <m/>
    <s v="Mª DOLORES PEÑA"/>
  </r>
  <r>
    <x v="125"/>
    <x v="1"/>
    <x v="8"/>
    <x v="399"/>
    <n v="0.22"/>
    <x v="0"/>
    <m/>
    <s v="Mª DOLORES PEÑA"/>
  </r>
  <r>
    <x v="125"/>
    <x v="1"/>
    <x v="16"/>
    <x v="400"/>
    <n v="8"/>
    <x v="0"/>
    <m/>
    <m/>
  </r>
  <r>
    <x v="125"/>
    <x v="1"/>
    <x v="21"/>
    <x v="369"/>
    <n v="1.1000000000000001"/>
    <x v="0"/>
    <m/>
    <m/>
  </r>
  <r>
    <x v="125"/>
    <x v="1"/>
    <x v="21"/>
    <x v="360"/>
    <n v="0.25"/>
    <x v="0"/>
    <m/>
    <m/>
  </r>
  <r>
    <x v="125"/>
    <x v="1"/>
    <x v="21"/>
    <x v="370"/>
    <n v="0.5"/>
    <x v="0"/>
    <m/>
    <m/>
  </r>
  <r>
    <x v="125"/>
    <x v="1"/>
    <x v="21"/>
    <x v="353"/>
    <n v="0.3"/>
    <x v="0"/>
    <m/>
    <m/>
  </r>
  <r>
    <x v="125"/>
    <x v="1"/>
    <x v="21"/>
    <x v="371"/>
    <n v="0.33"/>
    <x v="0"/>
    <m/>
    <m/>
  </r>
  <r>
    <x v="125"/>
    <x v="1"/>
    <x v="21"/>
    <x v="372"/>
    <n v="0.25"/>
    <x v="0"/>
    <m/>
    <m/>
  </r>
  <r>
    <x v="125"/>
    <x v="1"/>
    <x v="21"/>
    <x v="373"/>
    <n v="0.33"/>
    <x v="0"/>
    <m/>
    <m/>
  </r>
  <r>
    <x v="125"/>
    <x v="1"/>
    <x v="21"/>
    <x v="327"/>
    <n v="1"/>
    <x v="0"/>
    <m/>
    <m/>
  </r>
  <r>
    <x v="125"/>
    <x v="1"/>
    <x v="21"/>
    <x v="389"/>
    <n v="2"/>
    <x v="0"/>
    <m/>
    <m/>
  </r>
  <r>
    <x v="125"/>
    <x v="1"/>
    <x v="18"/>
    <x v="206"/>
    <n v="4.5"/>
    <x v="0"/>
    <m/>
    <m/>
  </r>
  <r>
    <x v="126"/>
    <x v="2"/>
    <x v="16"/>
    <x v="400"/>
    <n v="8"/>
    <x v="0"/>
    <m/>
    <m/>
  </r>
  <r>
    <x v="126"/>
    <x v="2"/>
    <x v="24"/>
    <x v="394"/>
    <n v="3"/>
    <x v="0"/>
    <m/>
    <m/>
  </r>
  <r>
    <x v="126"/>
    <x v="2"/>
    <x v="8"/>
    <x v="394"/>
    <n v="3"/>
    <x v="0"/>
    <m/>
    <m/>
  </r>
  <r>
    <x v="126"/>
    <x v="2"/>
    <x v="29"/>
    <x v="394"/>
    <n v="3"/>
    <x v="0"/>
    <m/>
    <m/>
  </r>
  <r>
    <x v="126"/>
    <x v="2"/>
    <x v="24"/>
    <x v="315"/>
    <n v="1.5"/>
    <x v="0"/>
    <m/>
    <m/>
  </r>
  <r>
    <x v="126"/>
    <x v="2"/>
    <x v="8"/>
    <x v="315"/>
    <n v="1.5"/>
    <x v="0"/>
    <m/>
    <m/>
  </r>
  <r>
    <x v="126"/>
    <x v="2"/>
    <x v="29"/>
    <x v="315"/>
    <n v="1.5"/>
    <x v="0"/>
    <m/>
    <m/>
  </r>
  <r>
    <x v="126"/>
    <x v="2"/>
    <x v="21"/>
    <x v="359"/>
    <n v="0.5"/>
    <x v="0"/>
    <m/>
    <m/>
  </r>
  <r>
    <x v="126"/>
    <x v="2"/>
    <x v="21"/>
    <x v="360"/>
    <n v="0.25"/>
    <x v="0"/>
    <m/>
    <m/>
  </r>
  <r>
    <x v="126"/>
    <x v="2"/>
    <x v="21"/>
    <x v="376"/>
    <n v="0.44"/>
    <x v="0"/>
    <m/>
    <m/>
  </r>
  <r>
    <x v="126"/>
    <x v="2"/>
    <x v="21"/>
    <x v="330"/>
    <n v="1.01"/>
    <x v="0"/>
    <m/>
    <m/>
  </r>
  <r>
    <x v="126"/>
    <x v="2"/>
    <x v="21"/>
    <x v="353"/>
    <n v="0.64"/>
    <x v="0"/>
    <m/>
    <m/>
  </r>
  <r>
    <x v="126"/>
    <x v="2"/>
    <x v="21"/>
    <x v="377"/>
    <n v="0.65"/>
    <x v="0"/>
    <m/>
    <m/>
  </r>
  <r>
    <x v="126"/>
    <x v="2"/>
    <x v="21"/>
    <x v="200"/>
    <n v="2"/>
    <x v="0"/>
    <m/>
    <m/>
  </r>
  <r>
    <x v="126"/>
    <x v="2"/>
    <x v="18"/>
    <x v="206"/>
    <n v="4.5"/>
    <x v="0"/>
    <m/>
    <m/>
  </r>
  <r>
    <x v="126"/>
    <x v="2"/>
    <x v="18"/>
    <x v="368"/>
    <n v="3"/>
    <x v="0"/>
    <m/>
    <m/>
  </r>
  <r>
    <x v="127"/>
    <x v="3"/>
    <x v="16"/>
    <x v="400"/>
    <n v="8"/>
    <x v="0"/>
    <m/>
    <m/>
  </r>
  <r>
    <x v="127"/>
    <x v="3"/>
    <x v="21"/>
    <x v="296"/>
    <n v="2"/>
    <x v="0"/>
    <m/>
    <m/>
  </r>
  <r>
    <x v="127"/>
    <x v="3"/>
    <x v="24"/>
    <x v="401"/>
    <n v="2"/>
    <x v="0"/>
    <m/>
    <m/>
  </r>
  <r>
    <x v="127"/>
    <x v="3"/>
    <x v="8"/>
    <x v="401"/>
    <n v="2"/>
    <x v="0"/>
    <m/>
    <m/>
  </r>
  <r>
    <x v="127"/>
    <x v="3"/>
    <x v="24"/>
    <x v="402"/>
    <n v="0.5"/>
    <x v="0"/>
    <m/>
    <m/>
  </r>
  <r>
    <x v="127"/>
    <x v="3"/>
    <x v="8"/>
    <x v="402"/>
    <n v="0.5"/>
    <x v="0"/>
    <m/>
    <m/>
  </r>
  <r>
    <x v="127"/>
    <x v="3"/>
    <x v="24"/>
    <x v="403"/>
    <n v="1"/>
    <x v="0"/>
    <m/>
    <m/>
  </r>
  <r>
    <x v="128"/>
    <x v="4"/>
    <x v="24"/>
    <x v="404"/>
    <n v="5.5"/>
    <x v="0"/>
    <m/>
    <m/>
  </r>
  <r>
    <x v="127"/>
    <x v="3"/>
    <x v="8"/>
    <x v="403"/>
    <n v="1"/>
    <x v="0"/>
    <m/>
    <m/>
  </r>
  <r>
    <x v="127"/>
    <x v="3"/>
    <x v="21"/>
    <x v="351"/>
    <n v="2.6"/>
    <x v="0"/>
    <m/>
    <m/>
  </r>
  <r>
    <x v="127"/>
    <x v="3"/>
    <x v="21"/>
    <x v="352"/>
    <n v="0.82"/>
    <x v="0"/>
    <m/>
    <m/>
  </r>
  <r>
    <x v="127"/>
    <x v="3"/>
    <x v="21"/>
    <x v="299"/>
    <n v="0.25"/>
    <x v="0"/>
    <m/>
    <m/>
  </r>
  <r>
    <x v="129"/>
    <x v="1"/>
    <x v="24"/>
    <x v="247"/>
    <n v="2"/>
    <x v="0"/>
    <m/>
    <m/>
  </r>
  <r>
    <x v="129"/>
    <x v="1"/>
    <x v="24"/>
    <x v="341"/>
    <n v="1.25"/>
    <x v="0"/>
    <m/>
    <m/>
  </r>
  <r>
    <x v="129"/>
    <x v="1"/>
    <x v="16"/>
    <x v="341"/>
    <n v="1.25"/>
    <x v="0"/>
    <m/>
    <m/>
  </r>
  <r>
    <x v="129"/>
    <x v="1"/>
    <x v="24"/>
    <x v="405"/>
    <n v="1"/>
    <x v="0"/>
    <m/>
    <m/>
  </r>
  <r>
    <x v="129"/>
    <x v="1"/>
    <x v="16"/>
    <x v="405"/>
    <n v="1"/>
    <x v="0"/>
    <m/>
    <m/>
  </r>
  <r>
    <x v="129"/>
    <x v="1"/>
    <x v="24"/>
    <x v="406"/>
    <n v="0.5"/>
    <x v="0"/>
    <m/>
    <m/>
  </r>
  <r>
    <x v="129"/>
    <x v="1"/>
    <x v="16"/>
    <x v="406"/>
    <n v="0.5"/>
    <x v="0"/>
    <m/>
    <m/>
  </r>
  <r>
    <x v="129"/>
    <x v="1"/>
    <x v="24"/>
    <x v="407"/>
    <n v="0.5"/>
    <x v="0"/>
    <m/>
    <m/>
  </r>
  <r>
    <x v="129"/>
    <x v="1"/>
    <x v="16"/>
    <x v="407"/>
    <n v="0.5"/>
    <x v="0"/>
    <m/>
    <m/>
  </r>
  <r>
    <x v="130"/>
    <x v="2"/>
    <x v="24"/>
    <x v="408"/>
    <n v="6.5"/>
    <x v="0"/>
    <m/>
    <m/>
  </r>
  <r>
    <x v="130"/>
    <x v="2"/>
    <x v="16"/>
    <x v="408"/>
    <n v="6.5"/>
    <x v="0"/>
    <m/>
    <m/>
  </r>
  <r>
    <x v="131"/>
    <x v="3"/>
    <x v="24"/>
    <x v="408"/>
    <n v="2"/>
    <x v="0"/>
    <m/>
    <m/>
  </r>
  <r>
    <x v="131"/>
    <x v="3"/>
    <x v="16"/>
    <x v="408"/>
    <n v="2"/>
    <x v="0"/>
    <m/>
    <m/>
  </r>
  <r>
    <x v="131"/>
    <x v="3"/>
    <x v="24"/>
    <x v="409"/>
    <n v="1"/>
    <x v="0"/>
    <m/>
    <m/>
  </r>
  <r>
    <x v="131"/>
    <x v="3"/>
    <x v="16"/>
    <x v="409"/>
    <n v="1"/>
    <x v="0"/>
    <m/>
    <m/>
  </r>
  <r>
    <x v="127"/>
    <x v="3"/>
    <x v="21"/>
    <x v="353"/>
    <n v="0.3"/>
    <x v="0"/>
    <m/>
    <m/>
  </r>
  <r>
    <x v="127"/>
    <x v="3"/>
    <x v="18"/>
    <x v="206"/>
    <n v="4.5"/>
    <x v="0"/>
    <m/>
    <m/>
  </r>
  <r>
    <x v="128"/>
    <x v="4"/>
    <x v="16"/>
    <x v="400"/>
    <n v="8"/>
    <x v="0"/>
    <m/>
    <m/>
  </r>
  <r>
    <x v="128"/>
    <x v="4"/>
    <x v="21"/>
    <x v="359"/>
    <n v="0.5"/>
    <x v="0"/>
    <m/>
    <m/>
  </r>
  <r>
    <x v="128"/>
    <x v="4"/>
    <x v="21"/>
    <x v="360"/>
    <n v="0.25"/>
    <x v="0"/>
    <m/>
    <m/>
  </r>
  <r>
    <x v="128"/>
    <x v="4"/>
    <x v="21"/>
    <x v="299"/>
    <n v="0.25"/>
    <x v="0"/>
    <m/>
    <m/>
  </r>
  <r>
    <x v="128"/>
    <x v="4"/>
    <x v="21"/>
    <x v="361"/>
    <n v="0.41"/>
    <x v="0"/>
    <m/>
    <m/>
  </r>
  <r>
    <x v="128"/>
    <x v="4"/>
    <x v="21"/>
    <x v="353"/>
    <n v="0.3"/>
    <x v="0"/>
    <m/>
    <m/>
  </r>
  <r>
    <x v="128"/>
    <x v="4"/>
    <x v="21"/>
    <x v="362"/>
    <n v="0.74"/>
    <x v="0"/>
    <m/>
    <m/>
  </r>
  <r>
    <x v="128"/>
    <x v="4"/>
    <x v="21"/>
    <x v="363"/>
    <n v="0.79"/>
    <x v="0"/>
    <m/>
    <m/>
  </r>
  <r>
    <x v="128"/>
    <x v="4"/>
    <x v="21"/>
    <x v="364"/>
    <n v="0.25"/>
    <x v="0"/>
    <m/>
    <m/>
  </r>
  <r>
    <x v="128"/>
    <x v="4"/>
    <x v="21"/>
    <x v="365"/>
    <n v="0.66"/>
    <x v="0"/>
    <m/>
    <m/>
  </r>
  <r>
    <x v="132"/>
    <x v="0"/>
    <x v="0"/>
    <x v="4"/>
    <m/>
    <x v="1"/>
    <n v="5.33"/>
    <m/>
  </r>
  <r>
    <x v="132"/>
    <x v="0"/>
    <x v="0"/>
    <x v="39"/>
    <n v="1.5"/>
    <x v="0"/>
    <m/>
    <m/>
  </r>
  <r>
    <x v="132"/>
    <x v="0"/>
    <x v="0"/>
    <x v="247"/>
    <n v="2"/>
    <x v="0"/>
    <m/>
    <m/>
  </r>
  <r>
    <x v="133"/>
    <x v="1"/>
    <x v="0"/>
    <x v="4"/>
    <m/>
    <x v="1"/>
    <n v="6.66"/>
    <m/>
  </r>
  <r>
    <x v="133"/>
    <x v="1"/>
    <x v="16"/>
    <x v="410"/>
    <n v="4.5"/>
    <x v="0"/>
    <m/>
    <m/>
  </r>
  <r>
    <x v="134"/>
    <x v="5"/>
    <x v="9"/>
    <x v="4"/>
    <m/>
    <x v="0"/>
    <m/>
    <m/>
  </r>
  <r>
    <x v="133"/>
    <x v="1"/>
    <x v="0"/>
    <x v="410"/>
    <n v="4.5"/>
    <x v="0"/>
    <m/>
    <m/>
  </r>
  <r>
    <x v="135"/>
    <x v="2"/>
    <x v="0"/>
    <x v="411"/>
    <n v="2.5"/>
    <x v="0"/>
    <m/>
    <m/>
  </r>
  <r>
    <x v="135"/>
    <x v="2"/>
    <x v="24"/>
    <x v="156"/>
    <n v="3"/>
    <x v="0"/>
    <m/>
    <m/>
  </r>
  <r>
    <x v="135"/>
    <x v="2"/>
    <x v="16"/>
    <x v="411"/>
    <n v="2.5"/>
    <x v="0"/>
    <m/>
    <m/>
  </r>
  <r>
    <x v="136"/>
    <x v="3"/>
    <x v="0"/>
    <x v="4"/>
    <m/>
    <x v="1"/>
    <n v="5.75"/>
    <m/>
  </r>
  <r>
    <x v="136"/>
    <x v="3"/>
    <x v="0"/>
    <x v="412"/>
    <n v="1.5"/>
    <x v="0"/>
    <m/>
    <m/>
  </r>
  <r>
    <x v="136"/>
    <x v="3"/>
    <x v="0"/>
    <x v="288"/>
    <n v="1.5"/>
    <x v="0"/>
    <m/>
    <m/>
  </r>
  <r>
    <x v="137"/>
    <x v="4"/>
    <x v="16"/>
    <x v="413"/>
    <n v="7.75"/>
    <x v="0"/>
    <m/>
    <m/>
  </r>
  <r>
    <x v="137"/>
    <x v="4"/>
    <x v="0"/>
    <x v="4"/>
    <m/>
    <x v="1"/>
    <n v="9.5"/>
    <m/>
  </r>
  <r>
    <x v="137"/>
    <x v="4"/>
    <x v="0"/>
    <x v="413"/>
    <n v="7.75"/>
    <x v="0"/>
    <m/>
    <m/>
  </r>
  <r>
    <x v="138"/>
    <x v="0"/>
    <x v="0"/>
    <x v="4"/>
    <m/>
    <x v="1"/>
    <n v="3.83"/>
    <m/>
  </r>
  <r>
    <x v="138"/>
    <x v="0"/>
    <x v="0"/>
    <x v="247"/>
    <n v="2"/>
    <x v="0"/>
    <m/>
    <m/>
  </r>
  <r>
    <x v="139"/>
    <x v="1"/>
    <x v="16"/>
    <x v="414"/>
    <n v="1.5"/>
    <x v="0"/>
    <m/>
    <m/>
  </r>
  <r>
    <x v="139"/>
    <x v="1"/>
    <x v="16"/>
    <x v="415"/>
    <n v="3"/>
    <x v="0"/>
    <m/>
    <m/>
  </r>
  <r>
    <x v="139"/>
    <x v="1"/>
    <x v="0"/>
    <x v="4"/>
    <m/>
    <x v="1"/>
    <n v="7"/>
    <m/>
  </r>
  <r>
    <x v="139"/>
    <x v="1"/>
    <x v="0"/>
    <x v="414"/>
    <n v="1.5"/>
    <x v="0"/>
    <m/>
    <m/>
  </r>
  <r>
    <x v="139"/>
    <x v="1"/>
    <x v="0"/>
    <x v="415"/>
    <n v="3"/>
    <x v="0"/>
    <m/>
    <m/>
  </r>
  <r>
    <x v="140"/>
    <x v="2"/>
    <x v="0"/>
    <x v="416"/>
    <n v="4.5"/>
    <x v="0"/>
    <m/>
    <m/>
  </r>
  <r>
    <x v="140"/>
    <x v="2"/>
    <x v="16"/>
    <x v="416"/>
    <n v="4.5"/>
    <x v="0"/>
    <m/>
    <m/>
  </r>
  <r>
    <x v="140"/>
    <x v="2"/>
    <x v="8"/>
    <x v="416"/>
    <n v="4.5"/>
    <x v="0"/>
    <m/>
    <m/>
  </r>
  <r>
    <x v="140"/>
    <x v="2"/>
    <x v="24"/>
    <x v="416"/>
    <n v="3.75"/>
    <x v="0"/>
    <m/>
    <m/>
  </r>
  <r>
    <x v="140"/>
    <x v="2"/>
    <x v="0"/>
    <x v="4"/>
    <m/>
    <x v="1"/>
    <n v="6"/>
    <m/>
  </r>
  <r>
    <x v="141"/>
    <x v="3"/>
    <x v="0"/>
    <x v="414"/>
    <n v="5"/>
    <x v="0"/>
    <m/>
    <m/>
  </r>
  <r>
    <x v="141"/>
    <x v="3"/>
    <x v="16"/>
    <x v="414"/>
    <n v="3"/>
    <x v="0"/>
    <m/>
    <m/>
  </r>
  <r>
    <x v="141"/>
    <x v="3"/>
    <x v="0"/>
    <x v="4"/>
    <m/>
    <x v="1"/>
    <n v="6.58"/>
    <m/>
  </r>
  <r>
    <x v="142"/>
    <x v="4"/>
    <x v="0"/>
    <x v="156"/>
    <n v="3"/>
    <x v="0"/>
    <m/>
    <m/>
  </r>
  <r>
    <x v="142"/>
    <x v="4"/>
    <x v="0"/>
    <x v="4"/>
    <m/>
    <x v="1"/>
    <n v="3"/>
    <m/>
  </r>
  <r>
    <x v="143"/>
    <x v="0"/>
    <x v="0"/>
    <x v="39"/>
    <n v="1.5"/>
    <x v="0"/>
    <m/>
    <m/>
  </r>
  <r>
    <x v="143"/>
    <x v="0"/>
    <x v="0"/>
    <x v="247"/>
    <n v="2"/>
    <x v="0"/>
    <m/>
    <m/>
  </r>
  <r>
    <x v="143"/>
    <x v="0"/>
    <x v="0"/>
    <x v="4"/>
    <m/>
    <x v="1"/>
    <n v="5.42"/>
    <m/>
  </r>
  <r>
    <x v="144"/>
    <x v="3"/>
    <x v="16"/>
    <x v="417"/>
    <n v="4"/>
    <x v="0"/>
    <m/>
    <m/>
  </r>
  <r>
    <x v="144"/>
    <x v="3"/>
    <x v="0"/>
    <x v="417"/>
    <n v="4"/>
    <x v="0"/>
    <m/>
    <m/>
  </r>
  <r>
    <x v="144"/>
    <x v="3"/>
    <x v="0"/>
    <x v="4"/>
    <m/>
    <x v="1"/>
    <n v="6"/>
    <m/>
  </r>
  <r>
    <x v="145"/>
    <x v="1"/>
    <x v="0"/>
    <x v="416"/>
    <n v="1.33"/>
    <x v="0"/>
    <m/>
    <m/>
  </r>
  <r>
    <x v="146"/>
    <x v="4"/>
    <x v="0"/>
    <x v="249"/>
    <n v="3"/>
    <x v="0"/>
    <m/>
    <m/>
  </r>
  <r>
    <x v="146"/>
    <x v="4"/>
    <x v="0"/>
    <x v="4"/>
    <m/>
    <x v="1"/>
    <n v="3"/>
    <m/>
  </r>
  <r>
    <x v="145"/>
    <x v="1"/>
    <x v="0"/>
    <x v="418"/>
    <n v="3.75"/>
    <x v="0"/>
    <m/>
    <m/>
  </r>
  <r>
    <x v="145"/>
    <x v="1"/>
    <x v="0"/>
    <x v="4"/>
    <m/>
    <x v="1"/>
    <n v="7.08"/>
    <m/>
  </r>
  <r>
    <x v="128"/>
    <x v="4"/>
    <x v="21"/>
    <x v="200"/>
    <n v="2"/>
    <x v="0"/>
    <m/>
    <m/>
  </r>
  <r>
    <x v="128"/>
    <x v="4"/>
    <x v="21"/>
    <x v="231"/>
    <n v="2"/>
    <x v="0"/>
    <m/>
    <m/>
  </r>
  <r>
    <x v="128"/>
    <x v="4"/>
    <x v="18"/>
    <x v="206"/>
    <n v="4.5"/>
    <x v="0"/>
    <m/>
    <m/>
  </r>
  <r>
    <x v="134"/>
    <x v="5"/>
    <x v="30"/>
    <x v="4"/>
    <m/>
    <x v="0"/>
    <m/>
    <m/>
  </r>
  <r>
    <x v="134"/>
    <x v="5"/>
    <x v="18"/>
    <x v="4"/>
    <m/>
    <x v="0"/>
    <m/>
    <m/>
  </r>
  <r>
    <x v="111"/>
    <x v="4"/>
    <x v="24"/>
    <x v="419"/>
    <n v="4.33"/>
    <x v="0"/>
    <m/>
    <m/>
  </r>
  <r>
    <x v="138"/>
    <x v="0"/>
    <x v="16"/>
    <x v="142"/>
    <n v="1.5"/>
    <x v="0"/>
    <m/>
    <s v="VACACIONES DE PORTILLO"/>
  </r>
  <r>
    <x v="143"/>
    <x v="0"/>
    <x v="16"/>
    <x v="142"/>
    <n v="1.5"/>
    <x v="0"/>
    <m/>
    <s v="VACACIONES DE PORTILLO"/>
  </r>
  <r>
    <x v="147"/>
    <x v="0"/>
    <x v="16"/>
    <x v="142"/>
    <n v="1.5"/>
    <x v="0"/>
    <m/>
    <s v="VACACIONES DE PORTILLO"/>
  </r>
  <r>
    <x v="140"/>
    <x v="2"/>
    <x v="16"/>
    <x v="162"/>
    <n v="1.5"/>
    <x v="0"/>
    <m/>
    <s v="VACACIONES DE PORTILLO"/>
  </r>
  <r>
    <x v="148"/>
    <x v="2"/>
    <x v="16"/>
    <x v="162"/>
    <n v="1.5"/>
    <x v="0"/>
    <m/>
    <s v="VACACIONES DE PORTILLO"/>
  </r>
  <r>
    <x v="143"/>
    <x v="0"/>
    <x v="16"/>
    <x v="237"/>
    <n v="2.08"/>
    <x v="0"/>
    <m/>
    <s v="VACACIONES 2022 VERÓNICA SANCHEZ"/>
  </r>
  <r>
    <x v="145"/>
    <x v="1"/>
    <x v="16"/>
    <x v="237"/>
    <n v="2.0699999999999998"/>
    <x v="0"/>
    <m/>
    <s v="VACACIONES 2022 VERÓNICA SANCHEZ"/>
  </r>
  <r>
    <x v="148"/>
    <x v="2"/>
    <x v="16"/>
    <x v="237"/>
    <n v="2.08"/>
    <x v="0"/>
    <m/>
    <s v="VACACIONES 2022 VERÓNICA SANCHEZ"/>
  </r>
  <r>
    <x v="144"/>
    <x v="3"/>
    <x v="16"/>
    <x v="237"/>
    <n v="2.0699999999999998"/>
    <x v="0"/>
    <m/>
    <s v="VACACIONES 2022 VERÓNICA SANCHEZ"/>
  </r>
  <r>
    <x v="146"/>
    <x v="4"/>
    <x v="16"/>
    <x v="237"/>
    <n v="2.08"/>
    <x v="0"/>
    <m/>
    <s v="VACACIONES 2022 VERÓNICA SANCHEZ"/>
  </r>
  <r>
    <x v="147"/>
    <x v="0"/>
    <x v="16"/>
    <x v="237"/>
    <n v="2.08"/>
    <x v="0"/>
    <m/>
    <s v="VACACIONES 2022 VERÓNICA SANCHEZ"/>
  </r>
  <r>
    <x v="149"/>
    <x v="1"/>
    <x v="16"/>
    <x v="237"/>
    <n v="2.0699999999999998"/>
    <x v="0"/>
    <m/>
    <s v="VACACIONES 2022 VERÓNICA SANCHEZ"/>
  </r>
  <r>
    <x v="145"/>
    <x v="1"/>
    <x v="16"/>
    <x v="420"/>
    <n v="0.81"/>
    <x v="0"/>
    <m/>
    <s v="CUBRE BAJA PATRICIA PADILLA"/>
  </r>
  <r>
    <x v="145"/>
    <x v="1"/>
    <x v="16"/>
    <x v="421"/>
    <n v="0.5"/>
    <x v="0"/>
    <m/>
    <s v="CUBRE BAJA PATRICIA PADILLA"/>
  </r>
  <r>
    <x v="145"/>
    <x v="1"/>
    <x v="16"/>
    <x v="422"/>
    <n v="1.66"/>
    <x v="0"/>
    <m/>
    <s v="CUBRE BAJA PATRICIA PADILLA"/>
  </r>
  <r>
    <x v="148"/>
    <x v="2"/>
    <x v="16"/>
    <x v="423"/>
    <n v="0.33"/>
    <x v="0"/>
    <m/>
    <s v="CUBRE BAJA PATRICIA PADILLA"/>
  </r>
  <r>
    <x v="144"/>
    <x v="3"/>
    <x v="16"/>
    <x v="423"/>
    <n v="0.33"/>
    <x v="0"/>
    <m/>
    <s v="CUBRE BAJA PATRICIA PADILLA"/>
  </r>
  <r>
    <x v="146"/>
    <x v="4"/>
    <x v="16"/>
    <x v="423"/>
    <n v="0.33"/>
    <x v="0"/>
    <m/>
    <s v="CUBRE BAJA PATRICIA PADILLA"/>
  </r>
  <r>
    <x v="146"/>
    <x v="4"/>
    <x v="16"/>
    <x v="424"/>
    <n v="2"/>
    <x v="0"/>
    <m/>
    <s v="CUBRE BAJA PATRICIA PADILLA"/>
  </r>
  <r>
    <x v="146"/>
    <x v="4"/>
    <x v="16"/>
    <x v="425"/>
    <n v="0.33"/>
    <x v="0"/>
    <m/>
    <s v="CUBRE BAJA PATRICIA PADILLA"/>
  </r>
  <r>
    <x v="147"/>
    <x v="0"/>
    <x v="16"/>
    <x v="426"/>
    <n v="0.33"/>
    <x v="0"/>
    <m/>
    <s v="CUBRE BAJA CARMEN MORALES IMBERNON"/>
  </r>
  <r>
    <x v="147"/>
    <x v="0"/>
    <x v="16"/>
    <x v="427"/>
    <n v="1.1599999999999999"/>
    <x v="0"/>
    <m/>
    <s v="CUBRE BAJA CARMEN MORALES IMBERNON"/>
  </r>
  <r>
    <x v="147"/>
    <x v="0"/>
    <x v="16"/>
    <x v="428"/>
    <n v="0.25"/>
    <x v="0"/>
    <m/>
    <s v="CUBRE BAJA CARMEN MORALES IMBERNON"/>
  </r>
  <r>
    <x v="147"/>
    <x v="0"/>
    <x v="16"/>
    <x v="429"/>
    <n v="1.28"/>
    <x v="0"/>
    <m/>
    <s v="CUBRE BAJA CARMEN MORALES IMBERNON"/>
  </r>
  <r>
    <x v="149"/>
    <x v="1"/>
    <x v="16"/>
    <x v="430"/>
    <n v="0.25"/>
    <x v="0"/>
    <m/>
    <s v="CUBRE BAJA CARMEN MORALES IMBERNON"/>
  </r>
  <r>
    <x v="149"/>
    <x v="1"/>
    <x v="16"/>
    <x v="431"/>
    <n v="1.35"/>
    <x v="0"/>
    <m/>
    <s v="CUBRE BAJA CARMEN MORALES IMBERNON"/>
  </r>
  <r>
    <x v="149"/>
    <x v="1"/>
    <x v="16"/>
    <x v="432"/>
    <n v="0.44"/>
    <x v="0"/>
    <m/>
    <s v="CUBRE BAJA CARMEN MORALES IMBERNON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087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7"/>
    <n v="1"/>
    <x v="0"/>
    <m/>
    <m/>
  </r>
  <r>
    <x v="103"/>
    <x v="2"/>
    <x v="16"/>
    <x v="347"/>
    <n v="1"/>
    <x v="0"/>
    <m/>
    <m/>
  </r>
  <r>
    <x v="104"/>
    <x v="3"/>
    <x v="0"/>
    <x v="348"/>
    <n v="2"/>
    <x v="0"/>
    <m/>
    <m/>
  </r>
  <r>
    <x v="104"/>
    <x v="3"/>
    <x v="8"/>
    <x v="348"/>
    <n v="2"/>
    <x v="0"/>
    <m/>
    <m/>
  </r>
  <r>
    <x v="104"/>
    <x v="3"/>
    <x v="16"/>
    <x v="348"/>
    <n v="2"/>
    <x v="0"/>
    <m/>
    <m/>
  </r>
  <r>
    <x v="104"/>
    <x v="3"/>
    <x v="0"/>
    <x v="349"/>
    <n v="1.5"/>
    <x v="0"/>
    <m/>
    <m/>
  </r>
  <r>
    <x v="104"/>
    <x v="3"/>
    <x v="16"/>
    <x v="349"/>
    <n v="1.5"/>
    <x v="0"/>
    <m/>
    <m/>
  </r>
  <r>
    <x v="104"/>
    <x v="3"/>
    <x v="8"/>
    <x v="349"/>
    <n v="1.5"/>
    <x v="0"/>
    <m/>
    <m/>
  </r>
  <r>
    <x v="104"/>
    <x v="3"/>
    <x v="0"/>
    <x v="4"/>
    <m/>
    <x v="1"/>
    <n v="8"/>
    <m/>
  </r>
  <r>
    <x v="103"/>
    <x v="2"/>
    <x v="0"/>
    <x v="4"/>
    <m/>
    <x v="1"/>
    <n v="7.25"/>
    <m/>
  </r>
  <r>
    <x v="103"/>
    <x v="2"/>
    <x v="24"/>
    <x v="347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8"/>
    <n v="1.08"/>
    <x v="24"/>
    <m/>
    <m/>
  </r>
  <r>
    <x v="104"/>
    <x v="3"/>
    <x v="0"/>
    <x v="350"/>
    <n v="1.5"/>
    <x v="0"/>
    <m/>
    <m/>
  </r>
  <r>
    <x v="104"/>
    <x v="3"/>
    <x v="21"/>
    <x v="296"/>
    <n v="2"/>
    <x v="0"/>
    <m/>
    <m/>
  </r>
  <r>
    <x v="104"/>
    <x v="3"/>
    <x v="21"/>
    <x v="351"/>
    <n v="2.6"/>
    <x v="0"/>
    <m/>
    <m/>
  </r>
  <r>
    <x v="104"/>
    <x v="3"/>
    <x v="21"/>
    <x v="352"/>
    <n v="0.82"/>
    <x v="0"/>
    <m/>
    <m/>
  </r>
  <r>
    <x v="104"/>
    <x v="3"/>
    <x v="21"/>
    <x v="299"/>
    <n v="0.25"/>
    <x v="0"/>
    <m/>
    <m/>
  </r>
  <r>
    <x v="104"/>
    <x v="3"/>
    <x v="21"/>
    <x v="353"/>
    <n v="0.3"/>
    <x v="0"/>
    <m/>
    <m/>
  </r>
  <r>
    <x v="104"/>
    <x v="3"/>
    <x v="18"/>
    <x v="206"/>
    <n v="4.5"/>
    <x v="0"/>
    <m/>
    <m/>
  </r>
  <r>
    <x v="104"/>
    <x v="3"/>
    <x v="18"/>
    <x v="222"/>
    <n v="3"/>
    <x v="0"/>
    <m/>
    <m/>
  </r>
  <r>
    <x v="105"/>
    <x v="4"/>
    <x v="0"/>
    <x v="4"/>
    <m/>
    <x v="1"/>
    <n v="8"/>
    <m/>
  </r>
  <r>
    <x v="105"/>
    <x v="4"/>
    <x v="0"/>
    <x v="354"/>
    <n v="1"/>
    <x v="0"/>
    <m/>
    <m/>
  </r>
  <r>
    <x v="105"/>
    <x v="4"/>
    <x v="0"/>
    <x v="355"/>
    <n v="4.5"/>
    <x v="0"/>
    <m/>
    <m/>
  </r>
  <r>
    <x v="105"/>
    <x v="4"/>
    <x v="16"/>
    <x v="356"/>
    <n v="1.33"/>
    <x v="0"/>
    <m/>
    <m/>
  </r>
  <r>
    <x v="105"/>
    <x v="4"/>
    <x v="16"/>
    <x v="355"/>
    <n v="3.75"/>
    <x v="0"/>
    <m/>
    <m/>
  </r>
  <r>
    <x v="105"/>
    <x v="4"/>
    <x v="24"/>
    <x v="355"/>
    <n v="6.25"/>
    <x v="0"/>
    <m/>
    <m/>
  </r>
  <r>
    <x v="105"/>
    <x v="4"/>
    <x v="26"/>
    <x v="355"/>
    <n v="6.25"/>
    <x v="0"/>
    <m/>
    <m/>
  </r>
  <r>
    <x v="105"/>
    <x v="4"/>
    <x v="16"/>
    <x v="357"/>
    <n v="1"/>
    <x v="25"/>
    <m/>
    <m/>
  </r>
  <r>
    <x v="105"/>
    <x v="4"/>
    <x v="25"/>
    <x v="358"/>
    <n v="6.25"/>
    <x v="0"/>
    <m/>
    <m/>
  </r>
  <r>
    <x v="105"/>
    <x v="4"/>
    <x v="21"/>
    <x v="359"/>
    <n v="0.5"/>
    <x v="0"/>
    <m/>
    <m/>
  </r>
  <r>
    <x v="105"/>
    <x v="4"/>
    <x v="21"/>
    <x v="360"/>
    <n v="0.25"/>
    <x v="0"/>
    <m/>
    <m/>
  </r>
  <r>
    <x v="105"/>
    <x v="4"/>
    <x v="21"/>
    <x v="299"/>
    <n v="0.25"/>
    <x v="0"/>
    <m/>
    <m/>
  </r>
  <r>
    <x v="105"/>
    <x v="4"/>
    <x v="21"/>
    <x v="361"/>
    <n v="0.41"/>
    <x v="0"/>
    <m/>
    <m/>
  </r>
  <r>
    <x v="105"/>
    <x v="4"/>
    <x v="21"/>
    <x v="353"/>
    <n v="0.3"/>
    <x v="0"/>
    <m/>
    <m/>
  </r>
  <r>
    <x v="105"/>
    <x v="4"/>
    <x v="21"/>
    <x v="362"/>
    <n v="0.74"/>
    <x v="0"/>
    <m/>
    <m/>
  </r>
  <r>
    <x v="105"/>
    <x v="4"/>
    <x v="21"/>
    <x v="363"/>
    <n v="0.79"/>
    <x v="0"/>
    <m/>
    <m/>
  </r>
  <r>
    <x v="105"/>
    <x v="4"/>
    <x v="21"/>
    <x v="364"/>
    <n v="0.25"/>
    <x v="0"/>
    <m/>
    <m/>
  </r>
  <r>
    <x v="105"/>
    <x v="4"/>
    <x v="21"/>
    <x v="365"/>
    <n v="0.66"/>
    <x v="0"/>
    <m/>
    <m/>
  </r>
  <r>
    <x v="105"/>
    <x v="4"/>
    <x v="21"/>
    <x v="200"/>
    <n v="2"/>
    <x v="0"/>
    <m/>
    <m/>
  </r>
  <r>
    <x v="105"/>
    <x v="4"/>
    <x v="21"/>
    <x v="231"/>
    <n v="2"/>
    <x v="0"/>
    <m/>
    <m/>
  </r>
  <r>
    <x v="105"/>
    <x v="4"/>
    <x v="18"/>
    <x v="206"/>
    <n v="4.5"/>
    <x v="0"/>
    <m/>
    <m/>
  </r>
  <r>
    <x v="106"/>
    <x v="5"/>
    <x v="0"/>
    <x v="4"/>
    <m/>
    <x v="1"/>
    <n v="9"/>
    <m/>
  </r>
  <r>
    <x v="106"/>
    <x v="5"/>
    <x v="0"/>
    <x v="355"/>
    <n v="5"/>
    <x v="0"/>
    <m/>
    <m/>
  </r>
  <r>
    <x v="106"/>
    <x v="5"/>
    <x v="0"/>
    <x v="366"/>
    <n v="3"/>
    <x v="0"/>
    <m/>
    <m/>
  </r>
  <r>
    <x v="106"/>
    <x v="5"/>
    <x v="0"/>
    <x v="366"/>
    <n v="1"/>
    <x v="0"/>
    <m/>
    <m/>
  </r>
  <r>
    <x v="106"/>
    <x v="5"/>
    <x v="8"/>
    <x v="355"/>
    <n v="8"/>
    <x v="0"/>
    <m/>
    <m/>
  </r>
  <r>
    <x v="106"/>
    <x v="5"/>
    <x v="16"/>
    <x v="355"/>
    <n v="8"/>
    <x v="0"/>
    <m/>
    <m/>
  </r>
  <r>
    <x v="106"/>
    <x v="5"/>
    <x v="26"/>
    <x v="355"/>
    <n v="8"/>
    <x v="0"/>
    <m/>
    <m/>
  </r>
  <r>
    <x v="106"/>
    <x v="5"/>
    <x v="24"/>
    <x v="355"/>
    <n v="8"/>
    <x v="0"/>
    <m/>
    <m/>
  </r>
  <r>
    <x v="106"/>
    <x v="5"/>
    <x v="27"/>
    <x v="342"/>
    <n v="2.66"/>
    <x v="0"/>
    <m/>
    <m/>
  </r>
  <r>
    <x v="106"/>
    <x v="5"/>
    <x v="4"/>
    <x v="367"/>
    <n v="1"/>
    <x v="0"/>
    <m/>
    <m/>
  </r>
  <r>
    <x v="107"/>
    <x v="0"/>
    <x v="16"/>
    <x v="271"/>
    <n v="1.5"/>
    <x v="0"/>
    <m/>
    <m/>
  </r>
  <r>
    <x v="107"/>
    <x v="0"/>
    <x v="16"/>
    <x v="247"/>
    <n v="1"/>
    <x v="0"/>
    <m/>
    <m/>
  </r>
  <r>
    <x v="107"/>
    <x v="0"/>
    <x v="24"/>
    <x v="355"/>
    <n v="6"/>
    <x v="0"/>
    <m/>
    <m/>
  </r>
  <r>
    <x v="107"/>
    <x v="0"/>
    <x v="16"/>
    <x v="355"/>
    <n v="2"/>
    <x v="0"/>
    <m/>
    <m/>
  </r>
  <r>
    <x v="107"/>
    <x v="0"/>
    <x v="0"/>
    <x v="39"/>
    <n v="1.5"/>
    <x v="0"/>
    <m/>
    <m/>
  </r>
  <r>
    <x v="107"/>
    <x v="0"/>
    <x v="0"/>
    <x v="271"/>
    <n v="1.5"/>
    <x v="0"/>
    <m/>
    <m/>
  </r>
  <r>
    <x v="107"/>
    <x v="0"/>
    <x v="0"/>
    <x v="247"/>
    <n v="1"/>
    <x v="0"/>
    <m/>
    <m/>
  </r>
  <r>
    <x v="107"/>
    <x v="0"/>
    <x v="0"/>
    <x v="4"/>
    <m/>
    <x v="1"/>
    <n v="8"/>
    <m/>
  </r>
  <r>
    <x v="107"/>
    <x v="0"/>
    <x v="21"/>
    <x v="359"/>
    <n v="0.5"/>
    <x v="0"/>
    <m/>
    <m/>
  </r>
  <r>
    <x v="107"/>
    <x v="0"/>
    <x v="21"/>
    <x v="360"/>
    <n v="0.25"/>
    <x v="0"/>
    <m/>
    <m/>
  </r>
  <r>
    <x v="107"/>
    <x v="0"/>
    <x v="21"/>
    <x v="304"/>
    <n v="0.87"/>
    <x v="0"/>
    <m/>
    <m/>
  </r>
  <r>
    <x v="107"/>
    <x v="0"/>
    <x v="21"/>
    <x v="361"/>
    <n v="0.41"/>
    <x v="0"/>
    <m/>
    <m/>
  </r>
  <r>
    <x v="107"/>
    <x v="0"/>
    <x v="21"/>
    <x v="353"/>
    <n v="0.3"/>
    <x v="0"/>
    <m/>
    <m/>
  </r>
  <r>
    <x v="107"/>
    <x v="0"/>
    <x v="21"/>
    <x v="364"/>
    <n v="0.25"/>
    <x v="0"/>
    <m/>
    <m/>
  </r>
  <r>
    <x v="107"/>
    <x v="0"/>
    <x v="21"/>
    <x v="200"/>
    <n v="2"/>
    <x v="0"/>
    <m/>
    <m/>
  </r>
  <r>
    <x v="107"/>
    <x v="0"/>
    <x v="18"/>
    <x v="206"/>
    <n v="4.5"/>
    <x v="0"/>
    <m/>
    <m/>
  </r>
  <r>
    <x v="107"/>
    <x v="0"/>
    <x v="18"/>
    <x v="368"/>
    <n v="3"/>
    <x v="0"/>
    <m/>
    <m/>
  </r>
  <r>
    <x v="108"/>
    <x v="1"/>
    <x v="21"/>
    <x v="369"/>
    <n v="1.1000000000000001"/>
    <x v="0"/>
    <m/>
    <m/>
  </r>
  <r>
    <x v="108"/>
    <x v="1"/>
    <x v="21"/>
    <x v="360"/>
    <n v="0.25"/>
    <x v="0"/>
    <m/>
    <m/>
  </r>
  <r>
    <x v="108"/>
    <x v="1"/>
    <x v="21"/>
    <x v="370"/>
    <n v="0.5"/>
    <x v="0"/>
    <m/>
    <m/>
  </r>
  <r>
    <x v="108"/>
    <x v="1"/>
    <x v="21"/>
    <x v="353"/>
    <n v="0.3"/>
    <x v="0"/>
    <m/>
    <m/>
  </r>
  <r>
    <x v="108"/>
    <x v="1"/>
    <x v="21"/>
    <x v="371"/>
    <n v="0.33"/>
    <x v="0"/>
    <m/>
    <m/>
  </r>
  <r>
    <x v="108"/>
    <x v="1"/>
    <x v="21"/>
    <x v="372"/>
    <n v="0.25"/>
    <x v="0"/>
    <m/>
    <m/>
  </r>
  <r>
    <x v="108"/>
    <x v="1"/>
    <x v="21"/>
    <x v="373"/>
    <n v="0.33"/>
    <x v="0"/>
    <m/>
    <m/>
  </r>
  <r>
    <x v="108"/>
    <x v="1"/>
    <x v="21"/>
    <x v="327"/>
    <n v="1"/>
    <x v="0"/>
    <m/>
    <m/>
  </r>
  <r>
    <x v="109"/>
    <x v="2"/>
    <x v="16"/>
    <x v="374"/>
    <n v="6"/>
    <x v="0"/>
    <m/>
    <m/>
  </r>
  <r>
    <x v="109"/>
    <x v="2"/>
    <x v="24"/>
    <x v="374"/>
    <n v="6"/>
    <x v="0"/>
    <m/>
    <m/>
  </r>
  <r>
    <x v="109"/>
    <x v="2"/>
    <x v="0"/>
    <x v="374"/>
    <n v="6"/>
    <x v="0"/>
    <m/>
    <m/>
  </r>
  <r>
    <x v="109"/>
    <x v="2"/>
    <x v="0"/>
    <x v="4"/>
    <m/>
    <x v="1"/>
    <n v="8"/>
    <m/>
  </r>
  <r>
    <x v="109"/>
    <x v="2"/>
    <x v="21"/>
    <x v="375"/>
    <n v="2"/>
    <x v="0"/>
    <m/>
    <m/>
  </r>
  <r>
    <x v="109"/>
    <x v="2"/>
    <x v="21"/>
    <x v="359"/>
    <n v="0.5"/>
    <x v="0"/>
    <m/>
    <m/>
  </r>
  <r>
    <x v="109"/>
    <x v="2"/>
    <x v="21"/>
    <x v="359"/>
    <n v="0.5"/>
    <x v="0"/>
    <m/>
    <m/>
  </r>
  <r>
    <x v="109"/>
    <x v="2"/>
    <x v="21"/>
    <x v="360"/>
    <n v="0.25"/>
    <x v="0"/>
    <m/>
    <m/>
  </r>
  <r>
    <x v="109"/>
    <x v="2"/>
    <x v="21"/>
    <x v="376"/>
    <n v="0.44"/>
    <x v="0"/>
    <m/>
    <m/>
  </r>
  <r>
    <x v="109"/>
    <x v="2"/>
    <x v="21"/>
    <x v="330"/>
    <n v="1.01"/>
    <x v="0"/>
    <m/>
    <m/>
  </r>
  <r>
    <x v="109"/>
    <x v="2"/>
    <x v="21"/>
    <x v="353"/>
    <n v="0.64"/>
    <x v="0"/>
    <m/>
    <m/>
  </r>
  <r>
    <x v="109"/>
    <x v="2"/>
    <x v="21"/>
    <x v="377"/>
    <n v="0.65"/>
    <x v="0"/>
    <m/>
    <m/>
  </r>
  <r>
    <x v="109"/>
    <x v="2"/>
    <x v="21"/>
    <x v="200"/>
    <n v="2"/>
    <x v="0"/>
    <m/>
    <m/>
  </r>
  <r>
    <x v="109"/>
    <x v="2"/>
    <x v="21"/>
    <x v="378"/>
    <n v="1"/>
    <x v="0"/>
    <m/>
    <m/>
  </r>
  <r>
    <x v="109"/>
    <x v="2"/>
    <x v="18"/>
    <x v="206"/>
    <n v="4.5"/>
    <x v="0"/>
    <m/>
    <m/>
  </r>
  <r>
    <x v="109"/>
    <x v="2"/>
    <x v="18"/>
    <x v="379"/>
    <n v="3"/>
    <x v="0"/>
    <m/>
    <m/>
  </r>
  <r>
    <x v="110"/>
    <x v="3"/>
    <x v="21"/>
    <x v="296"/>
    <n v="2"/>
    <x v="0"/>
    <m/>
    <m/>
  </r>
  <r>
    <x v="110"/>
    <x v="3"/>
    <x v="21"/>
    <x v="351"/>
    <n v="2.6"/>
    <x v="0"/>
    <m/>
    <m/>
  </r>
  <r>
    <x v="110"/>
    <x v="3"/>
    <x v="21"/>
    <x v="352"/>
    <n v="0.82"/>
    <x v="0"/>
    <m/>
    <m/>
  </r>
  <r>
    <x v="110"/>
    <x v="3"/>
    <x v="21"/>
    <x v="299"/>
    <n v="0.25"/>
    <x v="0"/>
    <m/>
    <m/>
  </r>
  <r>
    <x v="110"/>
    <x v="3"/>
    <x v="21"/>
    <x v="353"/>
    <n v="0.3"/>
    <x v="0"/>
    <m/>
    <m/>
  </r>
  <r>
    <x v="111"/>
    <x v="4"/>
    <x v="8"/>
    <x v="380"/>
    <n v="3.75"/>
    <x v="0"/>
    <m/>
    <m/>
  </r>
  <r>
    <x v="111"/>
    <x v="4"/>
    <x v="16"/>
    <x v="380"/>
    <n v="3.75"/>
    <x v="0"/>
    <m/>
    <m/>
  </r>
  <r>
    <x v="111"/>
    <x v="4"/>
    <x v="24"/>
    <x v="380"/>
    <n v="2.25"/>
    <x v="0"/>
    <m/>
    <m/>
  </r>
  <r>
    <x v="111"/>
    <x v="4"/>
    <x v="27"/>
    <x v="380"/>
    <n v="3.75"/>
    <x v="0"/>
    <m/>
    <m/>
  </r>
  <r>
    <x v="111"/>
    <x v="4"/>
    <x v="0"/>
    <x v="4"/>
    <m/>
    <x v="1"/>
    <n v="8.17"/>
    <m/>
  </r>
  <r>
    <x v="111"/>
    <x v="4"/>
    <x v="24"/>
    <x v="320"/>
    <n v="1"/>
    <x v="0"/>
    <m/>
    <m/>
  </r>
  <r>
    <x v="111"/>
    <x v="4"/>
    <x v="21"/>
    <x v="359"/>
    <n v="0.5"/>
    <x v="0"/>
    <m/>
    <m/>
  </r>
  <r>
    <x v="111"/>
    <x v="4"/>
    <x v="21"/>
    <x v="360"/>
    <n v="0.25"/>
    <x v="0"/>
    <m/>
    <m/>
  </r>
  <r>
    <x v="111"/>
    <x v="4"/>
    <x v="21"/>
    <x v="299"/>
    <n v="0.25"/>
    <x v="0"/>
    <m/>
    <m/>
  </r>
  <r>
    <x v="111"/>
    <x v="4"/>
    <x v="21"/>
    <x v="361"/>
    <n v="0.41"/>
    <x v="0"/>
    <m/>
    <m/>
  </r>
  <r>
    <x v="111"/>
    <x v="4"/>
    <x v="21"/>
    <x v="353"/>
    <n v="0.3"/>
    <x v="0"/>
    <m/>
    <m/>
  </r>
  <r>
    <x v="111"/>
    <x v="4"/>
    <x v="21"/>
    <x v="362"/>
    <n v="0.74"/>
    <x v="0"/>
    <m/>
    <m/>
  </r>
  <r>
    <x v="111"/>
    <x v="4"/>
    <x v="21"/>
    <x v="363"/>
    <n v="0.79"/>
    <x v="0"/>
    <m/>
    <m/>
  </r>
  <r>
    <x v="111"/>
    <x v="4"/>
    <x v="21"/>
    <x v="364"/>
    <n v="0.25"/>
    <x v="0"/>
    <m/>
    <m/>
  </r>
  <r>
    <x v="111"/>
    <x v="4"/>
    <x v="21"/>
    <x v="365"/>
    <n v="0.66"/>
    <x v="0"/>
    <m/>
    <m/>
  </r>
  <r>
    <x v="111"/>
    <x v="4"/>
    <x v="21"/>
    <x v="200"/>
    <n v="2"/>
    <x v="0"/>
    <m/>
    <m/>
  </r>
  <r>
    <x v="111"/>
    <x v="4"/>
    <x v="21"/>
    <x v="231"/>
    <n v="2"/>
    <x v="0"/>
    <m/>
    <m/>
  </r>
  <r>
    <x v="111"/>
    <x v="4"/>
    <x v="18"/>
    <x v="206"/>
    <n v="4.5"/>
    <x v="0"/>
    <m/>
    <m/>
  </r>
  <r>
    <x v="112"/>
    <x v="5"/>
    <x v="0"/>
    <x v="234"/>
    <n v="2"/>
    <x v="0"/>
    <m/>
    <m/>
  </r>
  <r>
    <x v="112"/>
    <x v="5"/>
    <x v="0"/>
    <x v="381"/>
    <n v="2.5"/>
    <x v="0"/>
    <m/>
    <m/>
  </r>
  <r>
    <x v="112"/>
    <x v="5"/>
    <x v="0"/>
    <x v="4"/>
    <m/>
    <x v="1"/>
    <n v="8"/>
    <m/>
  </r>
  <r>
    <x v="113"/>
    <x v="0"/>
    <x v="8"/>
    <x v="96"/>
    <n v="1"/>
    <x v="0"/>
    <m/>
    <m/>
  </r>
  <r>
    <x v="113"/>
    <x v="0"/>
    <x v="24"/>
    <x v="96"/>
    <n v="1"/>
    <x v="0"/>
    <m/>
    <m/>
  </r>
  <r>
    <x v="113"/>
    <x v="0"/>
    <x v="8"/>
    <x v="315"/>
    <n v="1.5"/>
    <x v="0"/>
    <m/>
    <m/>
  </r>
  <r>
    <x v="113"/>
    <x v="0"/>
    <x v="24"/>
    <x v="315"/>
    <n v="1.5"/>
    <x v="0"/>
    <m/>
    <m/>
  </r>
  <r>
    <x v="113"/>
    <x v="0"/>
    <x v="16"/>
    <x v="249"/>
    <n v="3"/>
    <x v="0"/>
    <m/>
    <m/>
  </r>
  <r>
    <x v="113"/>
    <x v="0"/>
    <x v="8"/>
    <x v="104"/>
    <n v="0.66"/>
    <x v="0"/>
    <m/>
    <m/>
  </r>
  <r>
    <x v="113"/>
    <x v="0"/>
    <x v="16"/>
    <x v="104"/>
    <n v="0.66"/>
    <x v="0"/>
    <m/>
    <m/>
  </r>
  <r>
    <x v="113"/>
    <x v="0"/>
    <x v="8"/>
    <x v="382"/>
    <n v="0.11"/>
    <x v="0"/>
    <m/>
    <m/>
  </r>
  <r>
    <x v="113"/>
    <x v="0"/>
    <x v="16"/>
    <x v="382"/>
    <n v="0.11"/>
    <x v="0"/>
    <m/>
    <m/>
  </r>
  <r>
    <x v="113"/>
    <x v="0"/>
    <x v="8"/>
    <x v="383"/>
    <n v="0.11"/>
    <x v="0"/>
    <m/>
    <m/>
  </r>
  <r>
    <x v="113"/>
    <x v="0"/>
    <x v="16"/>
    <x v="383"/>
    <n v="0.11"/>
    <x v="0"/>
    <m/>
    <m/>
  </r>
  <r>
    <x v="113"/>
    <x v="0"/>
    <x v="8"/>
    <x v="247"/>
    <n v="0.66"/>
    <x v="0"/>
    <m/>
    <m/>
  </r>
  <r>
    <x v="113"/>
    <x v="0"/>
    <x v="24"/>
    <x v="247"/>
    <n v="0.66"/>
    <x v="0"/>
    <m/>
    <m/>
  </r>
  <r>
    <x v="113"/>
    <x v="0"/>
    <x v="0"/>
    <x v="96"/>
    <n v="1"/>
    <x v="0"/>
    <m/>
    <m/>
  </r>
  <r>
    <x v="113"/>
    <x v="0"/>
    <x v="0"/>
    <x v="315"/>
    <n v="1.5"/>
    <x v="0"/>
    <m/>
    <m/>
  </r>
  <r>
    <x v="113"/>
    <x v="0"/>
    <x v="27"/>
    <x v="104"/>
    <n v="0.66"/>
    <x v="0"/>
    <m/>
    <m/>
  </r>
  <r>
    <x v="113"/>
    <x v="0"/>
    <x v="0"/>
    <x v="247"/>
    <n v="0.66"/>
    <x v="0"/>
    <m/>
    <m/>
  </r>
  <r>
    <x v="113"/>
    <x v="0"/>
    <x v="0"/>
    <x v="382"/>
    <n v="0.11"/>
    <x v="0"/>
    <m/>
    <m/>
  </r>
  <r>
    <x v="113"/>
    <x v="0"/>
    <x v="0"/>
    <x v="383"/>
    <n v="0.11"/>
    <x v="0"/>
    <m/>
    <m/>
  </r>
  <r>
    <x v="113"/>
    <x v="0"/>
    <x v="0"/>
    <x v="4"/>
    <m/>
    <x v="1"/>
    <n v="8"/>
    <m/>
  </r>
  <r>
    <x v="113"/>
    <x v="0"/>
    <x v="21"/>
    <x v="359"/>
    <n v="0.5"/>
    <x v="0"/>
    <m/>
    <m/>
  </r>
  <r>
    <x v="113"/>
    <x v="0"/>
    <x v="21"/>
    <x v="360"/>
    <n v="0.25"/>
    <x v="0"/>
    <m/>
    <m/>
  </r>
  <r>
    <x v="113"/>
    <x v="0"/>
    <x v="21"/>
    <x v="304"/>
    <n v="0.87"/>
    <x v="0"/>
    <m/>
    <m/>
  </r>
  <r>
    <x v="113"/>
    <x v="0"/>
    <x v="21"/>
    <x v="361"/>
    <n v="0.41"/>
    <x v="0"/>
    <m/>
    <m/>
  </r>
  <r>
    <x v="113"/>
    <x v="0"/>
    <x v="21"/>
    <x v="353"/>
    <n v="0.3"/>
    <x v="0"/>
    <m/>
    <m/>
  </r>
  <r>
    <x v="113"/>
    <x v="0"/>
    <x v="21"/>
    <x v="364"/>
    <n v="0.25"/>
    <x v="0"/>
    <m/>
    <m/>
  </r>
  <r>
    <x v="113"/>
    <x v="0"/>
    <x v="21"/>
    <x v="200"/>
    <n v="2"/>
    <x v="0"/>
    <m/>
    <m/>
  </r>
  <r>
    <x v="113"/>
    <x v="0"/>
    <x v="18"/>
    <x v="206"/>
    <n v="4.5"/>
    <x v="0"/>
    <m/>
    <m/>
  </r>
  <r>
    <x v="113"/>
    <x v="0"/>
    <x v="18"/>
    <x v="368"/>
    <n v="3"/>
    <x v="0"/>
    <m/>
    <m/>
  </r>
  <r>
    <x v="114"/>
    <x v="1"/>
    <x v="8"/>
    <x v="321"/>
    <n v="4.42"/>
    <x v="0"/>
    <m/>
    <m/>
  </r>
  <r>
    <x v="114"/>
    <x v="1"/>
    <x v="16"/>
    <x v="321"/>
    <n v="4.42"/>
    <x v="0"/>
    <m/>
    <m/>
  </r>
  <r>
    <x v="114"/>
    <x v="1"/>
    <x v="24"/>
    <x v="321"/>
    <n v="4.42"/>
    <x v="0"/>
    <m/>
    <m/>
  </r>
  <r>
    <x v="114"/>
    <x v="1"/>
    <x v="0"/>
    <x v="321"/>
    <n v="4.42"/>
    <x v="0"/>
    <m/>
    <m/>
  </r>
  <r>
    <x v="114"/>
    <x v="1"/>
    <x v="0"/>
    <x v="4"/>
    <m/>
    <x v="1"/>
    <n v="8"/>
    <m/>
  </r>
  <r>
    <x v="114"/>
    <x v="1"/>
    <x v="21"/>
    <x v="369"/>
    <n v="1.1000000000000001"/>
    <x v="0"/>
    <m/>
    <m/>
  </r>
  <r>
    <x v="114"/>
    <x v="1"/>
    <x v="21"/>
    <x v="360"/>
    <n v="0.25"/>
    <x v="0"/>
    <m/>
    <m/>
  </r>
  <r>
    <x v="114"/>
    <x v="1"/>
    <x v="21"/>
    <x v="370"/>
    <n v="0.5"/>
    <x v="0"/>
    <m/>
    <m/>
  </r>
  <r>
    <x v="114"/>
    <x v="1"/>
    <x v="21"/>
    <x v="353"/>
    <n v="0.3"/>
    <x v="0"/>
    <m/>
    <m/>
  </r>
  <r>
    <x v="114"/>
    <x v="1"/>
    <x v="21"/>
    <x v="371"/>
    <n v="0.33"/>
    <x v="0"/>
    <m/>
    <m/>
  </r>
  <r>
    <x v="114"/>
    <x v="1"/>
    <x v="21"/>
    <x v="372"/>
    <n v="0.25"/>
    <x v="0"/>
    <m/>
    <m/>
  </r>
  <r>
    <x v="114"/>
    <x v="1"/>
    <x v="21"/>
    <x v="373"/>
    <n v="0.33"/>
    <x v="0"/>
    <m/>
    <m/>
  </r>
  <r>
    <x v="114"/>
    <x v="1"/>
    <x v="21"/>
    <x v="327"/>
    <n v="1"/>
    <x v="0"/>
    <m/>
    <m/>
  </r>
  <r>
    <x v="114"/>
    <x v="1"/>
    <x v="18"/>
    <x v="206"/>
    <n v="4.5"/>
    <x v="0"/>
    <m/>
    <m/>
  </r>
  <r>
    <x v="115"/>
    <x v="2"/>
    <x v="16"/>
    <x v="234"/>
    <n v="5.5"/>
    <x v="0"/>
    <m/>
    <m/>
  </r>
  <r>
    <x v="115"/>
    <x v="2"/>
    <x v="8"/>
    <x v="234"/>
    <n v="5.5"/>
    <x v="0"/>
    <m/>
    <m/>
  </r>
  <r>
    <x v="115"/>
    <x v="2"/>
    <x v="24"/>
    <x v="234"/>
    <n v="5.5"/>
    <x v="0"/>
    <m/>
    <m/>
  </r>
  <r>
    <x v="115"/>
    <x v="2"/>
    <x v="0"/>
    <x v="234"/>
    <n v="5.5"/>
    <x v="0"/>
    <m/>
    <m/>
  </r>
  <r>
    <x v="115"/>
    <x v="2"/>
    <x v="0"/>
    <x v="4"/>
    <m/>
    <x v="1"/>
    <n v="8"/>
    <m/>
  </r>
  <r>
    <x v="115"/>
    <x v="2"/>
    <x v="0"/>
    <x v="384"/>
    <n v="1.75"/>
    <x v="0"/>
    <m/>
    <m/>
  </r>
  <r>
    <x v="115"/>
    <x v="2"/>
    <x v="21"/>
    <x v="360"/>
    <n v="0.25"/>
    <x v="0"/>
    <m/>
    <m/>
  </r>
  <r>
    <x v="115"/>
    <x v="2"/>
    <x v="21"/>
    <x v="376"/>
    <n v="0.44"/>
    <x v="0"/>
    <m/>
    <m/>
  </r>
  <r>
    <x v="115"/>
    <x v="2"/>
    <x v="21"/>
    <x v="330"/>
    <n v="1.01"/>
    <x v="0"/>
    <m/>
    <m/>
  </r>
  <r>
    <x v="115"/>
    <x v="2"/>
    <x v="21"/>
    <x v="353"/>
    <n v="0.64"/>
    <x v="0"/>
    <m/>
    <m/>
  </r>
  <r>
    <x v="115"/>
    <x v="2"/>
    <x v="21"/>
    <x v="377"/>
    <n v="0.65"/>
    <x v="0"/>
    <m/>
    <m/>
  </r>
  <r>
    <x v="115"/>
    <x v="2"/>
    <x v="21"/>
    <x v="200"/>
    <n v="2"/>
    <x v="0"/>
    <m/>
    <m/>
  </r>
  <r>
    <x v="115"/>
    <x v="2"/>
    <x v="21"/>
    <x v="378"/>
    <n v="3"/>
    <x v="0"/>
    <m/>
    <m/>
  </r>
  <r>
    <x v="115"/>
    <x v="2"/>
    <x v="18"/>
    <x v="206"/>
    <n v="4.5"/>
    <x v="0"/>
    <m/>
    <m/>
  </r>
  <r>
    <x v="115"/>
    <x v="2"/>
    <x v="18"/>
    <x v="379"/>
    <n v="3"/>
    <x v="0"/>
    <m/>
    <m/>
  </r>
  <r>
    <x v="116"/>
    <x v="3"/>
    <x v="16"/>
    <x v="234"/>
    <n v="6"/>
    <x v="0"/>
    <m/>
    <m/>
  </r>
  <r>
    <x v="116"/>
    <x v="3"/>
    <x v="8"/>
    <x v="234"/>
    <n v="6"/>
    <x v="0"/>
    <m/>
    <m/>
  </r>
  <r>
    <x v="116"/>
    <x v="3"/>
    <x v="24"/>
    <x v="234"/>
    <n v="6"/>
    <x v="0"/>
    <m/>
    <m/>
  </r>
  <r>
    <x v="116"/>
    <x v="3"/>
    <x v="0"/>
    <x v="234"/>
    <n v="6"/>
    <x v="0"/>
    <m/>
    <m/>
  </r>
  <r>
    <x v="116"/>
    <x v="3"/>
    <x v="0"/>
    <x v="4"/>
    <m/>
    <x v="1"/>
    <n v="8.3699999999999992"/>
    <m/>
  </r>
  <r>
    <x v="116"/>
    <x v="3"/>
    <x v="21"/>
    <x v="296"/>
    <n v="2"/>
    <x v="0"/>
    <m/>
    <m/>
  </r>
  <r>
    <x v="116"/>
    <x v="3"/>
    <x v="21"/>
    <x v="351"/>
    <n v="2.6"/>
    <x v="0"/>
    <m/>
    <m/>
  </r>
  <r>
    <x v="116"/>
    <x v="3"/>
    <x v="21"/>
    <x v="352"/>
    <n v="0.82"/>
    <x v="0"/>
    <m/>
    <m/>
  </r>
  <r>
    <x v="116"/>
    <x v="3"/>
    <x v="21"/>
    <x v="299"/>
    <n v="0.25"/>
    <x v="0"/>
    <m/>
    <m/>
  </r>
  <r>
    <x v="116"/>
    <x v="3"/>
    <x v="21"/>
    <x v="353"/>
    <n v="0.3"/>
    <x v="0"/>
    <m/>
    <m/>
  </r>
  <r>
    <x v="116"/>
    <x v="3"/>
    <x v="21"/>
    <x v="309"/>
    <n v="2"/>
    <x v="0"/>
    <m/>
    <m/>
  </r>
  <r>
    <x v="116"/>
    <x v="3"/>
    <x v="18"/>
    <x v="206"/>
    <n v="4.5"/>
    <x v="0"/>
    <m/>
    <m/>
  </r>
  <r>
    <x v="117"/>
    <x v="4"/>
    <x v="24"/>
    <x v="385"/>
    <n v="6"/>
    <x v="0"/>
    <m/>
    <m/>
  </r>
  <r>
    <x v="117"/>
    <x v="4"/>
    <x v="16"/>
    <x v="385"/>
    <n v="6"/>
    <x v="0"/>
    <m/>
    <m/>
  </r>
  <r>
    <x v="117"/>
    <x v="4"/>
    <x v="28"/>
    <x v="385"/>
    <n v="6"/>
    <x v="0"/>
    <m/>
    <m/>
  </r>
  <r>
    <x v="117"/>
    <x v="4"/>
    <x v="0"/>
    <x v="385"/>
    <n v="6"/>
    <x v="0"/>
    <m/>
    <m/>
  </r>
  <r>
    <x v="117"/>
    <x v="4"/>
    <x v="0"/>
    <x v="4"/>
    <m/>
    <x v="1"/>
    <n v="8.3699999999999992"/>
    <m/>
  </r>
  <r>
    <x v="117"/>
    <x v="4"/>
    <x v="21"/>
    <x v="359"/>
    <n v="0.5"/>
    <x v="0"/>
    <m/>
    <m/>
  </r>
  <r>
    <x v="117"/>
    <x v="4"/>
    <x v="21"/>
    <x v="360"/>
    <n v="0.25"/>
    <x v="0"/>
    <m/>
    <m/>
  </r>
  <r>
    <x v="117"/>
    <x v="4"/>
    <x v="21"/>
    <x v="299"/>
    <n v="0.25"/>
    <x v="0"/>
    <m/>
    <m/>
  </r>
  <r>
    <x v="117"/>
    <x v="4"/>
    <x v="21"/>
    <x v="361"/>
    <n v="0.41"/>
    <x v="0"/>
    <m/>
    <m/>
  </r>
  <r>
    <x v="117"/>
    <x v="4"/>
    <x v="21"/>
    <x v="353"/>
    <n v="0.3"/>
    <x v="0"/>
    <m/>
    <m/>
  </r>
  <r>
    <x v="117"/>
    <x v="4"/>
    <x v="21"/>
    <x v="362"/>
    <n v="0.74"/>
    <x v="0"/>
    <m/>
    <m/>
  </r>
  <r>
    <x v="117"/>
    <x v="4"/>
    <x v="21"/>
    <x v="363"/>
    <n v="0.79"/>
    <x v="0"/>
    <m/>
    <m/>
  </r>
  <r>
    <x v="117"/>
    <x v="4"/>
    <x v="21"/>
    <x v="364"/>
    <n v="0.25"/>
    <x v="0"/>
    <m/>
    <m/>
  </r>
  <r>
    <x v="117"/>
    <x v="4"/>
    <x v="21"/>
    <x v="365"/>
    <n v="0.66"/>
    <x v="0"/>
    <m/>
    <m/>
  </r>
  <r>
    <x v="117"/>
    <x v="4"/>
    <x v="21"/>
    <x v="200"/>
    <n v="2"/>
    <x v="0"/>
    <m/>
    <m/>
  </r>
  <r>
    <x v="117"/>
    <x v="4"/>
    <x v="21"/>
    <x v="231"/>
    <n v="2"/>
    <x v="0"/>
    <m/>
    <m/>
  </r>
  <r>
    <x v="117"/>
    <x v="4"/>
    <x v="18"/>
    <x v="206"/>
    <n v="4.5"/>
    <x v="0"/>
    <m/>
    <m/>
  </r>
  <r>
    <x v="118"/>
    <x v="5"/>
    <x v="0"/>
    <x v="247"/>
    <n v="2"/>
    <x v="0"/>
    <m/>
    <m/>
  </r>
  <r>
    <x v="118"/>
    <x v="5"/>
    <x v="0"/>
    <x v="39"/>
    <n v="1.5"/>
    <x v="0"/>
    <m/>
    <m/>
  </r>
  <r>
    <x v="118"/>
    <x v="5"/>
    <x v="0"/>
    <x v="4"/>
    <m/>
    <x v="1"/>
    <n v="8"/>
    <m/>
  </r>
  <r>
    <x v="118"/>
    <x v="5"/>
    <x v="0"/>
    <x v="386"/>
    <n v="1"/>
    <x v="0"/>
    <m/>
    <m/>
  </r>
  <r>
    <x v="118"/>
    <x v="5"/>
    <x v="0"/>
    <x v="387"/>
    <n v="1"/>
    <x v="0"/>
    <m/>
    <m/>
  </r>
  <r>
    <x v="119"/>
    <x v="0"/>
    <x v="24"/>
    <x v="388"/>
    <n v="2"/>
    <x v="0"/>
    <m/>
    <s v="MARGARITA"/>
  </r>
  <r>
    <x v="119"/>
    <x v="0"/>
    <x v="21"/>
    <x v="359"/>
    <n v="0.5"/>
    <x v="0"/>
    <m/>
    <m/>
  </r>
  <r>
    <x v="119"/>
    <x v="0"/>
    <x v="21"/>
    <x v="360"/>
    <n v="0.25"/>
    <x v="0"/>
    <m/>
    <m/>
  </r>
  <r>
    <x v="119"/>
    <x v="0"/>
    <x v="21"/>
    <x v="304"/>
    <n v="0.87"/>
    <x v="0"/>
    <m/>
    <m/>
  </r>
  <r>
    <x v="119"/>
    <x v="0"/>
    <x v="21"/>
    <x v="361"/>
    <n v="0.41"/>
    <x v="0"/>
    <m/>
    <m/>
  </r>
  <r>
    <x v="119"/>
    <x v="0"/>
    <x v="21"/>
    <x v="353"/>
    <n v="0.3"/>
    <x v="0"/>
    <m/>
    <m/>
  </r>
  <r>
    <x v="119"/>
    <x v="0"/>
    <x v="21"/>
    <x v="364"/>
    <n v="0.25"/>
    <x v="0"/>
    <m/>
    <m/>
  </r>
  <r>
    <x v="119"/>
    <x v="0"/>
    <x v="21"/>
    <x v="200"/>
    <n v="2"/>
    <x v="0"/>
    <m/>
    <m/>
  </r>
  <r>
    <x v="119"/>
    <x v="0"/>
    <x v="18"/>
    <x v="206"/>
    <n v="4.5"/>
    <x v="0"/>
    <m/>
    <m/>
  </r>
  <r>
    <x v="119"/>
    <x v="0"/>
    <x v="18"/>
    <x v="368"/>
    <n v="3"/>
    <x v="0"/>
    <m/>
    <m/>
  </r>
  <r>
    <x v="120"/>
    <x v="1"/>
    <x v="8"/>
    <x v="234"/>
    <n v="2"/>
    <x v="0"/>
    <m/>
    <m/>
  </r>
  <r>
    <x v="120"/>
    <x v="1"/>
    <x v="8"/>
    <x v="381"/>
    <n v="2.5"/>
    <x v="0"/>
    <m/>
    <m/>
  </r>
  <r>
    <x v="120"/>
    <x v="1"/>
    <x v="16"/>
    <x v="249"/>
    <n v="3"/>
    <x v="0"/>
    <m/>
    <m/>
  </r>
  <r>
    <x v="120"/>
    <x v="1"/>
    <x v="21"/>
    <x v="369"/>
    <n v="1.1000000000000001"/>
    <x v="0"/>
    <m/>
    <m/>
  </r>
  <r>
    <x v="120"/>
    <x v="1"/>
    <x v="21"/>
    <x v="360"/>
    <n v="0.25"/>
    <x v="0"/>
    <m/>
    <m/>
  </r>
  <r>
    <x v="120"/>
    <x v="1"/>
    <x v="21"/>
    <x v="370"/>
    <n v="0.5"/>
    <x v="0"/>
    <m/>
    <m/>
  </r>
  <r>
    <x v="120"/>
    <x v="1"/>
    <x v="21"/>
    <x v="353"/>
    <n v="0.3"/>
    <x v="0"/>
    <m/>
    <m/>
  </r>
  <r>
    <x v="120"/>
    <x v="1"/>
    <x v="21"/>
    <x v="371"/>
    <n v="0.33"/>
    <x v="0"/>
    <m/>
    <m/>
  </r>
  <r>
    <x v="120"/>
    <x v="1"/>
    <x v="21"/>
    <x v="372"/>
    <n v="0.25"/>
    <x v="0"/>
    <m/>
    <m/>
  </r>
  <r>
    <x v="120"/>
    <x v="1"/>
    <x v="21"/>
    <x v="373"/>
    <n v="0.33"/>
    <x v="0"/>
    <m/>
    <m/>
  </r>
  <r>
    <x v="120"/>
    <x v="1"/>
    <x v="21"/>
    <x v="327"/>
    <n v="1"/>
    <x v="0"/>
    <m/>
    <m/>
  </r>
  <r>
    <x v="120"/>
    <x v="1"/>
    <x v="21"/>
    <x v="389"/>
    <n v="2"/>
    <x v="0"/>
    <m/>
    <m/>
  </r>
  <r>
    <x v="120"/>
    <x v="1"/>
    <x v="18"/>
    <x v="206"/>
    <n v="4.5"/>
    <x v="0"/>
    <m/>
    <m/>
  </r>
  <r>
    <x v="121"/>
    <x v="2"/>
    <x v="8"/>
    <x v="366"/>
    <n v="1"/>
    <x v="0"/>
    <m/>
    <m/>
  </r>
  <r>
    <x v="121"/>
    <x v="2"/>
    <x v="16"/>
    <x v="366"/>
    <n v="1"/>
    <x v="0"/>
    <m/>
    <m/>
  </r>
  <r>
    <x v="121"/>
    <x v="2"/>
    <x v="8"/>
    <x v="342"/>
    <n v="2.66"/>
    <x v="0"/>
    <m/>
    <m/>
  </r>
  <r>
    <x v="121"/>
    <x v="2"/>
    <x v="16"/>
    <x v="342"/>
    <n v="2.66"/>
    <x v="0"/>
    <m/>
    <m/>
  </r>
  <r>
    <x v="121"/>
    <x v="2"/>
    <x v="24"/>
    <x v="390"/>
    <n v="1"/>
    <x v="0"/>
    <m/>
    <m/>
  </r>
  <r>
    <x v="121"/>
    <x v="2"/>
    <x v="24"/>
    <x v="391"/>
    <n v="2"/>
    <x v="0"/>
    <m/>
    <m/>
  </r>
  <r>
    <x v="121"/>
    <x v="2"/>
    <x v="24"/>
    <x v="392"/>
    <n v="1.25"/>
    <x v="0"/>
    <m/>
    <m/>
  </r>
  <r>
    <x v="121"/>
    <x v="2"/>
    <x v="24"/>
    <x v="393"/>
    <n v="0.75"/>
    <x v="0"/>
    <m/>
    <m/>
  </r>
  <r>
    <x v="121"/>
    <x v="2"/>
    <x v="21"/>
    <x v="359"/>
    <n v="0.5"/>
    <x v="0"/>
    <m/>
    <m/>
  </r>
  <r>
    <x v="121"/>
    <x v="2"/>
    <x v="21"/>
    <x v="360"/>
    <n v="0.25"/>
    <x v="0"/>
    <m/>
    <m/>
  </r>
  <r>
    <x v="121"/>
    <x v="2"/>
    <x v="21"/>
    <x v="376"/>
    <n v="0.44"/>
    <x v="0"/>
    <m/>
    <m/>
  </r>
  <r>
    <x v="121"/>
    <x v="2"/>
    <x v="21"/>
    <x v="330"/>
    <n v="1.01"/>
    <x v="0"/>
    <m/>
    <m/>
  </r>
  <r>
    <x v="121"/>
    <x v="2"/>
    <x v="21"/>
    <x v="353"/>
    <n v="0.64"/>
    <x v="0"/>
    <m/>
    <m/>
  </r>
  <r>
    <x v="121"/>
    <x v="2"/>
    <x v="21"/>
    <x v="377"/>
    <n v="0.65"/>
    <x v="0"/>
    <m/>
    <m/>
  </r>
  <r>
    <x v="121"/>
    <x v="2"/>
    <x v="21"/>
    <x v="200"/>
    <n v="2"/>
    <x v="0"/>
    <m/>
    <m/>
  </r>
  <r>
    <x v="121"/>
    <x v="2"/>
    <x v="18"/>
    <x v="206"/>
    <n v="4.5"/>
    <x v="0"/>
    <m/>
    <m/>
  </r>
  <r>
    <x v="122"/>
    <x v="3"/>
    <x v="16"/>
    <x v="386"/>
    <n v="1"/>
    <x v="0"/>
    <m/>
    <m/>
  </r>
  <r>
    <x v="122"/>
    <x v="3"/>
    <x v="16"/>
    <x v="387"/>
    <n v="1"/>
    <x v="0"/>
    <m/>
    <m/>
  </r>
  <r>
    <x v="122"/>
    <x v="3"/>
    <x v="16"/>
    <x v="350"/>
    <n v="1.5"/>
    <x v="0"/>
    <m/>
    <m/>
  </r>
  <r>
    <x v="122"/>
    <x v="3"/>
    <x v="16"/>
    <x v="384"/>
    <n v="1.75"/>
    <x v="0"/>
    <m/>
    <m/>
  </r>
  <r>
    <x v="122"/>
    <x v="3"/>
    <x v="21"/>
    <x v="296"/>
    <n v="2"/>
    <x v="0"/>
    <m/>
    <m/>
  </r>
  <r>
    <x v="122"/>
    <x v="3"/>
    <x v="21"/>
    <x v="351"/>
    <n v="2.6"/>
    <x v="0"/>
    <m/>
    <m/>
  </r>
  <r>
    <x v="122"/>
    <x v="3"/>
    <x v="21"/>
    <x v="352"/>
    <n v="0.82"/>
    <x v="0"/>
    <m/>
    <m/>
  </r>
  <r>
    <x v="122"/>
    <x v="3"/>
    <x v="21"/>
    <x v="299"/>
    <n v="0.25"/>
    <x v="0"/>
    <m/>
    <m/>
  </r>
  <r>
    <x v="122"/>
    <x v="3"/>
    <x v="21"/>
    <x v="353"/>
    <n v="0.3"/>
    <x v="0"/>
    <m/>
    <m/>
  </r>
  <r>
    <x v="122"/>
    <x v="3"/>
    <x v="18"/>
    <x v="206"/>
    <n v="4.5"/>
    <x v="0"/>
    <m/>
    <m/>
  </r>
  <r>
    <x v="122"/>
    <x v="3"/>
    <x v="18"/>
    <x v="222"/>
    <n v="2"/>
    <x v="0"/>
    <m/>
    <m/>
  </r>
  <r>
    <x v="123"/>
    <x v="4"/>
    <x v="24"/>
    <x v="394"/>
    <n v="4.5"/>
    <x v="0"/>
    <m/>
    <m/>
  </r>
  <r>
    <x v="123"/>
    <x v="4"/>
    <x v="16"/>
    <x v="394"/>
    <n v="4.5"/>
    <x v="0"/>
    <m/>
    <m/>
  </r>
  <r>
    <x v="123"/>
    <x v="4"/>
    <x v="21"/>
    <x v="359"/>
    <n v="0.5"/>
    <x v="0"/>
    <m/>
    <m/>
  </r>
  <r>
    <x v="123"/>
    <x v="4"/>
    <x v="21"/>
    <x v="360"/>
    <n v="0.25"/>
    <x v="0"/>
    <m/>
    <m/>
  </r>
  <r>
    <x v="123"/>
    <x v="4"/>
    <x v="21"/>
    <x v="299"/>
    <n v="0.25"/>
    <x v="0"/>
    <m/>
    <m/>
  </r>
  <r>
    <x v="123"/>
    <x v="4"/>
    <x v="21"/>
    <x v="361"/>
    <n v="0.41"/>
    <x v="0"/>
    <m/>
    <m/>
  </r>
  <r>
    <x v="123"/>
    <x v="4"/>
    <x v="21"/>
    <x v="353"/>
    <n v="0.3"/>
    <x v="0"/>
    <m/>
    <m/>
  </r>
  <r>
    <x v="123"/>
    <x v="4"/>
    <x v="21"/>
    <x v="362"/>
    <n v="0.74"/>
    <x v="0"/>
    <m/>
    <m/>
  </r>
  <r>
    <x v="123"/>
    <x v="4"/>
    <x v="21"/>
    <x v="363"/>
    <n v="0.79"/>
    <x v="0"/>
    <m/>
    <m/>
  </r>
  <r>
    <x v="123"/>
    <x v="4"/>
    <x v="21"/>
    <x v="364"/>
    <n v="0.25"/>
    <x v="0"/>
    <m/>
    <m/>
  </r>
  <r>
    <x v="123"/>
    <x v="4"/>
    <x v="21"/>
    <x v="365"/>
    <n v="0.66"/>
    <x v="0"/>
    <m/>
    <m/>
  </r>
  <r>
    <x v="123"/>
    <x v="4"/>
    <x v="21"/>
    <x v="200"/>
    <n v="2"/>
    <x v="0"/>
    <m/>
    <m/>
  </r>
  <r>
    <x v="123"/>
    <x v="4"/>
    <x v="21"/>
    <x v="231"/>
    <n v="2"/>
    <x v="0"/>
    <m/>
    <m/>
  </r>
  <r>
    <x v="123"/>
    <x v="4"/>
    <x v="18"/>
    <x v="206"/>
    <n v="3"/>
    <x v="0"/>
    <m/>
    <m/>
  </r>
  <r>
    <x v="124"/>
    <x v="0"/>
    <x v="21"/>
    <x v="359"/>
    <n v="0.5"/>
    <x v="0"/>
    <m/>
    <m/>
  </r>
  <r>
    <x v="124"/>
    <x v="0"/>
    <x v="21"/>
    <x v="360"/>
    <n v="0.25"/>
    <x v="0"/>
    <m/>
    <m/>
  </r>
  <r>
    <x v="124"/>
    <x v="0"/>
    <x v="21"/>
    <x v="304"/>
    <n v="0.87"/>
    <x v="0"/>
    <m/>
    <m/>
  </r>
  <r>
    <x v="124"/>
    <x v="0"/>
    <x v="21"/>
    <x v="361"/>
    <n v="0.41"/>
    <x v="0"/>
    <m/>
    <m/>
  </r>
  <r>
    <x v="124"/>
    <x v="0"/>
    <x v="21"/>
    <x v="353"/>
    <n v="0.3"/>
    <x v="0"/>
    <m/>
    <m/>
  </r>
  <r>
    <x v="124"/>
    <x v="0"/>
    <x v="21"/>
    <x v="364"/>
    <n v="0.25"/>
    <x v="0"/>
    <m/>
    <m/>
  </r>
  <r>
    <x v="124"/>
    <x v="0"/>
    <x v="21"/>
    <x v="200"/>
    <n v="2"/>
    <x v="0"/>
    <m/>
    <m/>
  </r>
  <r>
    <x v="125"/>
    <x v="1"/>
    <x v="24"/>
    <x v="247"/>
    <n v="1"/>
    <x v="0"/>
    <m/>
    <m/>
  </r>
  <r>
    <x v="125"/>
    <x v="1"/>
    <x v="8"/>
    <x v="247"/>
    <n v="1"/>
    <x v="0"/>
    <m/>
    <m/>
  </r>
  <r>
    <x v="125"/>
    <x v="1"/>
    <x v="24"/>
    <x v="395"/>
    <n v="0.39"/>
    <x v="0"/>
    <m/>
    <s v="Mª DOLORES PEÑA"/>
  </r>
  <r>
    <x v="125"/>
    <x v="1"/>
    <x v="29"/>
    <x v="395"/>
    <n v="0.39"/>
    <x v="0"/>
    <m/>
    <s v="Mª DOLORES PEÑA"/>
  </r>
  <r>
    <x v="125"/>
    <x v="1"/>
    <x v="8"/>
    <x v="395"/>
    <n v="0.39"/>
    <x v="0"/>
    <m/>
    <s v="Mª DOLORES PEÑA"/>
  </r>
  <r>
    <x v="125"/>
    <x v="1"/>
    <x v="24"/>
    <x v="396"/>
    <n v="0.6"/>
    <x v="0"/>
    <m/>
    <s v="Mª DOLORES PEÑA"/>
  </r>
  <r>
    <x v="125"/>
    <x v="1"/>
    <x v="29"/>
    <x v="396"/>
    <n v="0.6"/>
    <x v="0"/>
    <m/>
    <s v="Mª DOLORES PEÑA"/>
  </r>
  <r>
    <x v="125"/>
    <x v="1"/>
    <x v="8"/>
    <x v="396"/>
    <n v="0.6"/>
    <x v="0"/>
    <m/>
    <s v="Mª DOLORES PEÑA"/>
  </r>
  <r>
    <x v="125"/>
    <x v="1"/>
    <x v="24"/>
    <x v="397"/>
    <n v="0.3"/>
    <x v="0"/>
    <m/>
    <s v="Mª DOLORES PEÑA"/>
  </r>
  <r>
    <x v="125"/>
    <x v="1"/>
    <x v="29"/>
    <x v="397"/>
    <n v="0.3"/>
    <x v="0"/>
    <m/>
    <s v="Mª DOLORES PEÑA"/>
  </r>
  <r>
    <x v="125"/>
    <x v="1"/>
    <x v="8"/>
    <x v="397"/>
    <n v="0.3"/>
    <x v="0"/>
    <m/>
    <s v="Mª DOLORES PEÑA"/>
  </r>
  <r>
    <x v="125"/>
    <x v="1"/>
    <x v="24"/>
    <x v="398"/>
    <n v="0.3"/>
    <x v="0"/>
    <m/>
    <s v="Mª DOLORES PEÑA"/>
  </r>
  <r>
    <x v="125"/>
    <x v="1"/>
    <x v="29"/>
    <x v="398"/>
    <n v="0.3"/>
    <x v="0"/>
    <m/>
    <s v="Mª DOLORES PEÑA"/>
  </r>
  <r>
    <x v="125"/>
    <x v="1"/>
    <x v="8"/>
    <x v="398"/>
    <n v="0.3"/>
    <x v="0"/>
    <m/>
    <s v="Mª DOLORES PEÑA"/>
  </r>
  <r>
    <x v="125"/>
    <x v="1"/>
    <x v="24"/>
    <x v="399"/>
    <n v="0.22"/>
    <x v="0"/>
    <m/>
    <s v="Mª DOLORES PEÑA"/>
  </r>
  <r>
    <x v="125"/>
    <x v="1"/>
    <x v="29"/>
    <x v="399"/>
    <n v="0.22"/>
    <x v="0"/>
    <m/>
    <s v="Mª DOLORES PEÑA"/>
  </r>
  <r>
    <x v="125"/>
    <x v="1"/>
    <x v="8"/>
    <x v="399"/>
    <n v="0.22"/>
    <x v="0"/>
    <m/>
    <s v="Mª DOLORES PEÑA"/>
  </r>
  <r>
    <x v="125"/>
    <x v="1"/>
    <x v="16"/>
    <x v="400"/>
    <n v="8"/>
    <x v="0"/>
    <m/>
    <m/>
  </r>
  <r>
    <x v="125"/>
    <x v="1"/>
    <x v="21"/>
    <x v="369"/>
    <n v="1.1000000000000001"/>
    <x v="0"/>
    <m/>
    <m/>
  </r>
  <r>
    <x v="125"/>
    <x v="1"/>
    <x v="21"/>
    <x v="360"/>
    <n v="0.25"/>
    <x v="0"/>
    <m/>
    <m/>
  </r>
  <r>
    <x v="125"/>
    <x v="1"/>
    <x v="21"/>
    <x v="370"/>
    <n v="0.5"/>
    <x v="0"/>
    <m/>
    <m/>
  </r>
  <r>
    <x v="125"/>
    <x v="1"/>
    <x v="21"/>
    <x v="353"/>
    <n v="0.3"/>
    <x v="0"/>
    <m/>
    <m/>
  </r>
  <r>
    <x v="125"/>
    <x v="1"/>
    <x v="21"/>
    <x v="371"/>
    <n v="0.33"/>
    <x v="0"/>
    <m/>
    <m/>
  </r>
  <r>
    <x v="125"/>
    <x v="1"/>
    <x v="21"/>
    <x v="372"/>
    <n v="0.25"/>
    <x v="0"/>
    <m/>
    <m/>
  </r>
  <r>
    <x v="125"/>
    <x v="1"/>
    <x v="21"/>
    <x v="373"/>
    <n v="0.33"/>
    <x v="0"/>
    <m/>
    <m/>
  </r>
  <r>
    <x v="125"/>
    <x v="1"/>
    <x v="21"/>
    <x v="327"/>
    <n v="1"/>
    <x v="0"/>
    <m/>
    <m/>
  </r>
  <r>
    <x v="125"/>
    <x v="1"/>
    <x v="21"/>
    <x v="389"/>
    <n v="2"/>
    <x v="0"/>
    <m/>
    <m/>
  </r>
  <r>
    <x v="125"/>
    <x v="1"/>
    <x v="18"/>
    <x v="206"/>
    <n v="4.5"/>
    <x v="0"/>
    <m/>
    <m/>
  </r>
  <r>
    <x v="126"/>
    <x v="2"/>
    <x v="16"/>
    <x v="400"/>
    <n v="8"/>
    <x v="0"/>
    <m/>
    <m/>
  </r>
  <r>
    <x v="126"/>
    <x v="2"/>
    <x v="24"/>
    <x v="394"/>
    <n v="3"/>
    <x v="0"/>
    <m/>
    <m/>
  </r>
  <r>
    <x v="126"/>
    <x v="2"/>
    <x v="8"/>
    <x v="394"/>
    <n v="3"/>
    <x v="0"/>
    <m/>
    <m/>
  </r>
  <r>
    <x v="126"/>
    <x v="2"/>
    <x v="29"/>
    <x v="394"/>
    <n v="3"/>
    <x v="0"/>
    <m/>
    <m/>
  </r>
  <r>
    <x v="126"/>
    <x v="2"/>
    <x v="24"/>
    <x v="315"/>
    <n v="1.5"/>
    <x v="0"/>
    <m/>
    <m/>
  </r>
  <r>
    <x v="126"/>
    <x v="2"/>
    <x v="8"/>
    <x v="315"/>
    <n v="1.5"/>
    <x v="0"/>
    <m/>
    <m/>
  </r>
  <r>
    <x v="126"/>
    <x v="2"/>
    <x v="29"/>
    <x v="315"/>
    <n v="1.5"/>
    <x v="0"/>
    <m/>
    <m/>
  </r>
  <r>
    <x v="126"/>
    <x v="2"/>
    <x v="21"/>
    <x v="359"/>
    <n v="0.5"/>
    <x v="0"/>
    <m/>
    <m/>
  </r>
  <r>
    <x v="126"/>
    <x v="2"/>
    <x v="21"/>
    <x v="360"/>
    <n v="0.25"/>
    <x v="0"/>
    <m/>
    <m/>
  </r>
  <r>
    <x v="126"/>
    <x v="2"/>
    <x v="21"/>
    <x v="376"/>
    <n v="0.44"/>
    <x v="0"/>
    <m/>
    <m/>
  </r>
  <r>
    <x v="126"/>
    <x v="2"/>
    <x v="21"/>
    <x v="330"/>
    <n v="1.01"/>
    <x v="0"/>
    <m/>
    <m/>
  </r>
  <r>
    <x v="126"/>
    <x v="2"/>
    <x v="21"/>
    <x v="353"/>
    <n v="0.64"/>
    <x v="0"/>
    <m/>
    <m/>
  </r>
  <r>
    <x v="126"/>
    <x v="2"/>
    <x v="21"/>
    <x v="377"/>
    <n v="0.65"/>
    <x v="0"/>
    <m/>
    <m/>
  </r>
  <r>
    <x v="126"/>
    <x v="2"/>
    <x v="21"/>
    <x v="200"/>
    <n v="2"/>
    <x v="0"/>
    <m/>
    <m/>
  </r>
  <r>
    <x v="126"/>
    <x v="2"/>
    <x v="18"/>
    <x v="206"/>
    <n v="4.5"/>
    <x v="0"/>
    <m/>
    <m/>
  </r>
  <r>
    <x v="126"/>
    <x v="2"/>
    <x v="18"/>
    <x v="368"/>
    <n v="3"/>
    <x v="0"/>
    <m/>
    <m/>
  </r>
  <r>
    <x v="127"/>
    <x v="3"/>
    <x v="16"/>
    <x v="400"/>
    <n v="8"/>
    <x v="0"/>
    <m/>
    <m/>
  </r>
  <r>
    <x v="127"/>
    <x v="3"/>
    <x v="21"/>
    <x v="296"/>
    <n v="2"/>
    <x v="0"/>
    <m/>
    <m/>
  </r>
  <r>
    <x v="127"/>
    <x v="3"/>
    <x v="24"/>
    <x v="401"/>
    <n v="2"/>
    <x v="0"/>
    <m/>
    <m/>
  </r>
  <r>
    <x v="127"/>
    <x v="3"/>
    <x v="8"/>
    <x v="401"/>
    <n v="2"/>
    <x v="0"/>
    <m/>
    <m/>
  </r>
  <r>
    <x v="127"/>
    <x v="3"/>
    <x v="24"/>
    <x v="402"/>
    <n v="0.5"/>
    <x v="0"/>
    <m/>
    <m/>
  </r>
  <r>
    <x v="127"/>
    <x v="3"/>
    <x v="8"/>
    <x v="402"/>
    <n v="0.5"/>
    <x v="0"/>
    <m/>
    <m/>
  </r>
  <r>
    <x v="127"/>
    <x v="3"/>
    <x v="24"/>
    <x v="403"/>
    <n v="1"/>
    <x v="0"/>
    <m/>
    <m/>
  </r>
  <r>
    <x v="128"/>
    <x v="4"/>
    <x v="24"/>
    <x v="404"/>
    <n v="5.5"/>
    <x v="0"/>
    <m/>
    <m/>
  </r>
  <r>
    <x v="127"/>
    <x v="3"/>
    <x v="8"/>
    <x v="403"/>
    <n v="1"/>
    <x v="0"/>
    <m/>
    <m/>
  </r>
  <r>
    <x v="127"/>
    <x v="3"/>
    <x v="21"/>
    <x v="351"/>
    <n v="2.6"/>
    <x v="0"/>
    <m/>
    <m/>
  </r>
  <r>
    <x v="127"/>
    <x v="3"/>
    <x v="21"/>
    <x v="352"/>
    <n v="0.82"/>
    <x v="0"/>
    <m/>
    <m/>
  </r>
  <r>
    <x v="127"/>
    <x v="3"/>
    <x v="21"/>
    <x v="299"/>
    <n v="0.25"/>
    <x v="0"/>
    <m/>
    <m/>
  </r>
  <r>
    <x v="129"/>
    <x v="1"/>
    <x v="24"/>
    <x v="247"/>
    <n v="2"/>
    <x v="0"/>
    <m/>
    <m/>
  </r>
  <r>
    <x v="129"/>
    <x v="1"/>
    <x v="24"/>
    <x v="341"/>
    <n v="1.25"/>
    <x v="0"/>
    <m/>
    <m/>
  </r>
  <r>
    <x v="129"/>
    <x v="1"/>
    <x v="16"/>
    <x v="341"/>
    <n v="1.25"/>
    <x v="0"/>
    <m/>
    <m/>
  </r>
  <r>
    <x v="129"/>
    <x v="1"/>
    <x v="24"/>
    <x v="405"/>
    <n v="1"/>
    <x v="0"/>
    <m/>
    <m/>
  </r>
  <r>
    <x v="129"/>
    <x v="1"/>
    <x v="16"/>
    <x v="405"/>
    <n v="1"/>
    <x v="0"/>
    <m/>
    <m/>
  </r>
  <r>
    <x v="129"/>
    <x v="1"/>
    <x v="24"/>
    <x v="406"/>
    <n v="0.5"/>
    <x v="0"/>
    <m/>
    <m/>
  </r>
  <r>
    <x v="129"/>
    <x v="1"/>
    <x v="16"/>
    <x v="406"/>
    <n v="0.5"/>
    <x v="0"/>
    <m/>
    <m/>
  </r>
  <r>
    <x v="129"/>
    <x v="1"/>
    <x v="24"/>
    <x v="407"/>
    <n v="0.5"/>
    <x v="0"/>
    <m/>
    <m/>
  </r>
  <r>
    <x v="129"/>
    <x v="1"/>
    <x v="16"/>
    <x v="407"/>
    <n v="0.5"/>
    <x v="0"/>
    <m/>
    <m/>
  </r>
  <r>
    <x v="130"/>
    <x v="2"/>
    <x v="24"/>
    <x v="408"/>
    <n v="6.5"/>
    <x v="0"/>
    <m/>
    <m/>
  </r>
  <r>
    <x v="130"/>
    <x v="2"/>
    <x v="16"/>
    <x v="408"/>
    <n v="6.5"/>
    <x v="0"/>
    <m/>
    <m/>
  </r>
  <r>
    <x v="131"/>
    <x v="3"/>
    <x v="24"/>
    <x v="408"/>
    <n v="2"/>
    <x v="0"/>
    <m/>
    <m/>
  </r>
  <r>
    <x v="131"/>
    <x v="3"/>
    <x v="16"/>
    <x v="408"/>
    <n v="2"/>
    <x v="0"/>
    <m/>
    <m/>
  </r>
  <r>
    <x v="131"/>
    <x v="3"/>
    <x v="24"/>
    <x v="409"/>
    <n v="1"/>
    <x v="0"/>
    <m/>
    <m/>
  </r>
  <r>
    <x v="131"/>
    <x v="3"/>
    <x v="16"/>
    <x v="409"/>
    <n v="1"/>
    <x v="0"/>
    <m/>
    <m/>
  </r>
  <r>
    <x v="127"/>
    <x v="3"/>
    <x v="21"/>
    <x v="353"/>
    <n v="0.3"/>
    <x v="0"/>
    <m/>
    <m/>
  </r>
  <r>
    <x v="127"/>
    <x v="3"/>
    <x v="18"/>
    <x v="206"/>
    <n v="4.5"/>
    <x v="0"/>
    <m/>
    <m/>
  </r>
  <r>
    <x v="128"/>
    <x v="4"/>
    <x v="16"/>
    <x v="400"/>
    <n v="8"/>
    <x v="0"/>
    <m/>
    <m/>
  </r>
  <r>
    <x v="128"/>
    <x v="4"/>
    <x v="21"/>
    <x v="359"/>
    <n v="0.5"/>
    <x v="0"/>
    <m/>
    <m/>
  </r>
  <r>
    <x v="128"/>
    <x v="4"/>
    <x v="21"/>
    <x v="360"/>
    <n v="0.25"/>
    <x v="0"/>
    <m/>
    <m/>
  </r>
  <r>
    <x v="128"/>
    <x v="4"/>
    <x v="21"/>
    <x v="299"/>
    <n v="0.25"/>
    <x v="0"/>
    <m/>
    <m/>
  </r>
  <r>
    <x v="128"/>
    <x v="4"/>
    <x v="21"/>
    <x v="361"/>
    <n v="0.41"/>
    <x v="0"/>
    <m/>
    <m/>
  </r>
  <r>
    <x v="128"/>
    <x v="4"/>
    <x v="21"/>
    <x v="353"/>
    <n v="0.3"/>
    <x v="0"/>
    <m/>
    <m/>
  </r>
  <r>
    <x v="128"/>
    <x v="4"/>
    <x v="21"/>
    <x v="362"/>
    <n v="0.74"/>
    <x v="0"/>
    <m/>
    <m/>
  </r>
  <r>
    <x v="128"/>
    <x v="4"/>
    <x v="21"/>
    <x v="363"/>
    <n v="0.79"/>
    <x v="0"/>
    <m/>
    <m/>
  </r>
  <r>
    <x v="128"/>
    <x v="4"/>
    <x v="21"/>
    <x v="364"/>
    <n v="0.25"/>
    <x v="0"/>
    <m/>
    <m/>
  </r>
  <r>
    <x v="128"/>
    <x v="4"/>
    <x v="21"/>
    <x v="365"/>
    <n v="0.66"/>
    <x v="0"/>
    <m/>
    <m/>
  </r>
  <r>
    <x v="132"/>
    <x v="0"/>
    <x v="0"/>
    <x v="4"/>
    <m/>
    <x v="1"/>
    <n v="5.33"/>
    <m/>
  </r>
  <r>
    <x v="132"/>
    <x v="0"/>
    <x v="0"/>
    <x v="39"/>
    <n v="1.5"/>
    <x v="0"/>
    <m/>
    <m/>
  </r>
  <r>
    <x v="132"/>
    <x v="0"/>
    <x v="0"/>
    <x v="247"/>
    <n v="2"/>
    <x v="0"/>
    <m/>
    <m/>
  </r>
  <r>
    <x v="133"/>
    <x v="1"/>
    <x v="0"/>
    <x v="4"/>
    <m/>
    <x v="1"/>
    <n v="6.66"/>
    <m/>
  </r>
  <r>
    <x v="133"/>
    <x v="1"/>
    <x v="16"/>
    <x v="410"/>
    <n v="4.5"/>
    <x v="0"/>
    <m/>
    <m/>
  </r>
  <r>
    <x v="134"/>
    <x v="5"/>
    <x v="9"/>
    <x v="4"/>
    <m/>
    <x v="0"/>
    <m/>
    <m/>
  </r>
  <r>
    <x v="133"/>
    <x v="1"/>
    <x v="0"/>
    <x v="410"/>
    <n v="4.5"/>
    <x v="0"/>
    <m/>
    <m/>
  </r>
  <r>
    <x v="135"/>
    <x v="2"/>
    <x v="0"/>
    <x v="4"/>
    <m/>
    <x v="1"/>
    <n v="6.25"/>
    <m/>
  </r>
  <r>
    <x v="135"/>
    <x v="2"/>
    <x v="0"/>
    <x v="411"/>
    <n v="2.5"/>
    <x v="0"/>
    <m/>
    <m/>
  </r>
  <r>
    <x v="135"/>
    <x v="2"/>
    <x v="24"/>
    <x v="156"/>
    <n v="3"/>
    <x v="0"/>
    <m/>
    <m/>
  </r>
  <r>
    <x v="135"/>
    <x v="2"/>
    <x v="16"/>
    <x v="411"/>
    <n v="2.5"/>
    <x v="0"/>
    <m/>
    <m/>
  </r>
  <r>
    <x v="136"/>
    <x v="3"/>
    <x v="0"/>
    <x v="4"/>
    <m/>
    <x v="1"/>
    <n v="5.75"/>
    <m/>
  </r>
  <r>
    <x v="136"/>
    <x v="3"/>
    <x v="0"/>
    <x v="412"/>
    <n v="1.5"/>
    <x v="0"/>
    <m/>
    <m/>
  </r>
  <r>
    <x v="136"/>
    <x v="3"/>
    <x v="0"/>
    <x v="288"/>
    <n v="1.5"/>
    <x v="0"/>
    <m/>
    <m/>
  </r>
  <r>
    <x v="137"/>
    <x v="4"/>
    <x v="16"/>
    <x v="413"/>
    <n v="7.75"/>
    <x v="0"/>
    <m/>
    <m/>
  </r>
  <r>
    <x v="137"/>
    <x v="4"/>
    <x v="0"/>
    <x v="4"/>
    <m/>
    <x v="1"/>
    <n v="9.5"/>
    <m/>
  </r>
  <r>
    <x v="137"/>
    <x v="4"/>
    <x v="0"/>
    <x v="413"/>
    <n v="7.75"/>
    <x v="0"/>
    <m/>
    <m/>
  </r>
  <r>
    <x v="138"/>
    <x v="0"/>
    <x v="0"/>
    <x v="4"/>
    <m/>
    <x v="1"/>
    <n v="3.83"/>
    <m/>
  </r>
  <r>
    <x v="138"/>
    <x v="0"/>
    <x v="0"/>
    <x v="247"/>
    <n v="2"/>
    <x v="0"/>
    <m/>
    <m/>
  </r>
  <r>
    <x v="139"/>
    <x v="1"/>
    <x v="16"/>
    <x v="414"/>
    <n v="1.5"/>
    <x v="0"/>
    <m/>
    <m/>
  </r>
  <r>
    <x v="139"/>
    <x v="1"/>
    <x v="16"/>
    <x v="415"/>
    <n v="3"/>
    <x v="0"/>
    <m/>
    <m/>
  </r>
  <r>
    <x v="139"/>
    <x v="1"/>
    <x v="0"/>
    <x v="4"/>
    <m/>
    <x v="1"/>
    <n v="7"/>
    <m/>
  </r>
  <r>
    <x v="139"/>
    <x v="1"/>
    <x v="0"/>
    <x v="414"/>
    <n v="1.5"/>
    <x v="0"/>
    <m/>
    <m/>
  </r>
  <r>
    <x v="139"/>
    <x v="1"/>
    <x v="0"/>
    <x v="415"/>
    <n v="3"/>
    <x v="0"/>
    <m/>
    <m/>
  </r>
  <r>
    <x v="140"/>
    <x v="2"/>
    <x v="0"/>
    <x v="416"/>
    <n v="4.5"/>
    <x v="0"/>
    <m/>
    <m/>
  </r>
  <r>
    <x v="140"/>
    <x v="2"/>
    <x v="16"/>
    <x v="416"/>
    <n v="4.5"/>
    <x v="0"/>
    <m/>
    <m/>
  </r>
  <r>
    <x v="140"/>
    <x v="2"/>
    <x v="8"/>
    <x v="416"/>
    <n v="4.5"/>
    <x v="0"/>
    <m/>
    <m/>
  </r>
  <r>
    <x v="140"/>
    <x v="2"/>
    <x v="24"/>
    <x v="416"/>
    <n v="3.75"/>
    <x v="0"/>
    <m/>
    <m/>
  </r>
  <r>
    <x v="140"/>
    <x v="2"/>
    <x v="0"/>
    <x v="4"/>
    <m/>
    <x v="1"/>
    <n v="6"/>
    <m/>
  </r>
  <r>
    <x v="141"/>
    <x v="3"/>
    <x v="0"/>
    <x v="414"/>
    <n v="5"/>
    <x v="0"/>
    <m/>
    <m/>
  </r>
  <r>
    <x v="141"/>
    <x v="3"/>
    <x v="16"/>
    <x v="414"/>
    <n v="3"/>
    <x v="0"/>
    <m/>
    <m/>
  </r>
  <r>
    <x v="141"/>
    <x v="3"/>
    <x v="0"/>
    <x v="4"/>
    <m/>
    <x v="1"/>
    <n v="6.58"/>
    <m/>
  </r>
  <r>
    <x v="142"/>
    <x v="4"/>
    <x v="0"/>
    <x v="156"/>
    <n v="3"/>
    <x v="0"/>
    <m/>
    <m/>
  </r>
  <r>
    <x v="142"/>
    <x v="4"/>
    <x v="0"/>
    <x v="4"/>
    <m/>
    <x v="1"/>
    <n v="3"/>
    <m/>
  </r>
  <r>
    <x v="143"/>
    <x v="0"/>
    <x v="0"/>
    <x v="39"/>
    <n v="1.5"/>
    <x v="0"/>
    <m/>
    <m/>
  </r>
  <r>
    <x v="143"/>
    <x v="0"/>
    <x v="0"/>
    <x v="247"/>
    <n v="2"/>
    <x v="0"/>
    <m/>
    <m/>
  </r>
  <r>
    <x v="143"/>
    <x v="0"/>
    <x v="0"/>
    <x v="4"/>
    <m/>
    <x v="1"/>
    <n v="5.42"/>
    <m/>
  </r>
  <r>
    <x v="144"/>
    <x v="3"/>
    <x v="16"/>
    <x v="417"/>
    <n v="4"/>
    <x v="0"/>
    <m/>
    <m/>
  </r>
  <r>
    <x v="145"/>
    <x v="1"/>
    <x v="0"/>
    <x v="416"/>
    <n v="1.33"/>
    <x v="0"/>
    <m/>
    <m/>
  </r>
  <r>
    <x v="145"/>
    <x v="1"/>
    <x v="0"/>
    <x v="418"/>
    <n v="3.75"/>
    <x v="0"/>
    <m/>
    <m/>
  </r>
  <r>
    <x v="145"/>
    <x v="1"/>
    <x v="0"/>
    <x v="4"/>
    <m/>
    <x v="1"/>
    <n v="7.08"/>
    <m/>
  </r>
  <r>
    <x v="144"/>
    <x v="3"/>
    <x v="0"/>
    <x v="417"/>
    <n v="4"/>
    <x v="0"/>
    <m/>
    <m/>
  </r>
  <r>
    <x v="146"/>
    <x v="2"/>
    <x v="0"/>
    <x v="419"/>
    <m/>
    <x v="0"/>
    <m/>
    <m/>
  </r>
  <r>
    <x v="147"/>
    <x v="3"/>
    <x v="0"/>
    <x v="342"/>
    <n v="4"/>
    <x v="0"/>
    <m/>
    <m/>
  </r>
  <r>
    <x v="147"/>
    <x v="3"/>
    <x v="0"/>
    <x v="4"/>
    <m/>
    <x v="1"/>
    <n v="5.5"/>
    <m/>
  </r>
  <r>
    <x v="147"/>
    <x v="3"/>
    <x v="30"/>
    <x v="342"/>
    <n v="4"/>
    <x v="0"/>
    <m/>
    <m/>
  </r>
  <r>
    <x v="148"/>
    <x v="4"/>
    <x v="0"/>
    <x v="214"/>
    <n v="4.25"/>
    <x v="0"/>
    <m/>
    <m/>
  </r>
  <r>
    <x v="148"/>
    <x v="4"/>
    <x v="0"/>
    <x v="4"/>
    <m/>
    <x v="1"/>
    <n v="6"/>
    <m/>
  </r>
  <r>
    <x v="148"/>
    <x v="4"/>
    <x v="30"/>
    <x v="214"/>
    <n v="4.25"/>
    <x v="0"/>
    <m/>
    <m/>
  </r>
  <r>
    <x v="149"/>
    <x v="5"/>
    <x v="0"/>
    <x v="214"/>
    <n v="7.25"/>
    <x v="0"/>
    <m/>
    <m/>
  </r>
  <r>
    <x v="149"/>
    <x v="5"/>
    <x v="0"/>
    <x v="4"/>
    <m/>
    <x v="1"/>
    <n v="8"/>
    <m/>
  </r>
  <r>
    <x v="149"/>
    <x v="5"/>
    <x v="30"/>
    <x v="214"/>
    <n v="5.25"/>
    <x v="0"/>
    <m/>
    <m/>
  </r>
  <r>
    <x v="149"/>
    <x v="5"/>
    <x v="16"/>
    <x v="214"/>
    <n v="7.25"/>
    <x v="0"/>
    <m/>
    <m/>
  </r>
  <r>
    <x v="150"/>
    <x v="0"/>
    <x v="30"/>
    <x v="420"/>
    <n v="3.5"/>
    <x v="0"/>
    <m/>
    <m/>
  </r>
  <r>
    <x v="150"/>
    <x v="0"/>
    <x v="0"/>
    <x v="39"/>
    <n v="1.5"/>
    <x v="0"/>
    <m/>
    <m/>
  </r>
  <r>
    <x v="150"/>
    <x v="0"/>
    <x v="0"/>
    <x v="247"/>
    <n v="2"/>
    <x v="0"/>
    <m/>
    <m/>
  </r>
  <r>
    <x v="150"/>
    <x v="0"/>
    <x v="0"/>
    <x v="4"/>
    <m/>
    <x v="1"/>
    <n v="5.25"/>
    <m/>
  </r>
  <r>
    <x v="134"/>
    <x v="5"/>
    <x v="9"/>
    <x v="4"/>
    <m/>
    <x v="0"/>
    <m/>
    <m/>
  </r>
  <r>
    <x v="134"/>
    <x v="5"/>
    <x v="9"/>
    <x v="4"/>
    <m/>
    <x v="0"/>
    <m/>
    <m/>
  </r>
  <r>
    <x v="151"/>
    <x v="1"/>
    <x v="30"/>
    <x v="421"/>
    <n v="4.75"/>
    <x v="0"/>
    <m/>
    <m/>
  </r>
  <r>
    <x v="151"/>
    <x v="1"/>
    <x v="0"/>
    <x v="421"/>
    <n v="4.75"/>
    <x v="0"/>
    <m/>
    <m/>
  </r>
  <r>
    <x v="151"/>
    <x v="1"/>
    <x v="0"/>
    <x v="4"/>
    <m/>
    <x v="1"/>
    <n v="6.25"/>
    <m/>
  </r>
  <r>
    <x v="152"/>
    <x v="2"/>
    <x v="30"/>
    <x v="421"/>
    <n v="5.08"/>
    <x v="0"/>
    <m/>
    <m/>
  </r>
  <r>
    <x v="152"/>
    <x v="2"/>
    <x v="30"/>
    <x v="355"/>
    <n v="1.25"/>
    <x v="0"/>
    <m/>
    <m/>
  </r>
  <r>
    <x v="152"/>
    <x v="2"/>
    <x v="0"/>
    <x v="421"/>
    <n v="5.08"/>
    <x v="0"/>
    <m/>
    <m/>
  </r>
  <r>
    <x v="152"/>
    <x v="2"/>
    <x v="0"/>
    <x v="420"/>
    <n v="1.25"/>
    <x v="0"/>
    <m/>
    <m/>
  </r>
  <r>
    <x v="152"/>
    <x v="2"/>
    <x v="0"/>
    <x v="4"/>
    <m/>
    <x v="1"/>
    <n v="8.25"/>
    <m/>
  </r>
  <r>
    <x v="153"/>
    <x v="3"/>
    <x v="30"/>
    <x v="421"/>
    <n v="5.5"/>
    <x v="0"/>
    <m/>
    <m/>
  </r>
  <r>
    <x v="153"/>
    <x v="3"/>
    <x v="0"/>
    <x v="421"/>
    <n v="5.5"/>
    <x v="0"/>
    <m/>
    <m/>
  </r>
  <r>
    <x v="153"/>
    <x v="3"/>
    <x v="0"/>
    <x v="4"/>
    <m/>
    <x v="1"/>
    <n v="6.75"/>
    <m/>
  </r>
  <r>
    <x v="154"/>
    <x v="4"/>
    <x v="30"/>
    <x v="422"/>
    <n v="3"/>
    <x v="0"/>
    <m/>
    <m/>
  </r>
  <r>
    <x v="154"/>
    <x v="4"/>
    <x v="30"/>
    <x v="355"/>
    <n v="2"/>
    <x v="0"/>
    <m/>
    <m/>
  </r>
  <r>
    <x v="154"/>
    <x v="4"/>
    <x v="0"/>
    <x v="420"/>
    <n v="2"/>
    <x v="0"/>
    <m/>
    <m/>
  </r>
  <r>
    <x v="154"/>
    <x v="4"/>
    <x v="0"/>
    <x v="422"/>
    <n v="3"/>
    <x v="0"/>
    <m/>
    <m/>
  </r>
  <r>
    <x v="154"/>
    <x v="4"/>
    <x v="0"/>
    <x v="4"/>
    <m/>
    <x v="1"/>
    <n v="6.5"/>
    <m/>
  </r>
  <r>
    <x v="155"/>
    <x v="0"/>
    <x v="0"/>
    <x v="423"/>
    <n v="5"/>
    <x v="0"/>
    <m/>
    <m/>
  </r>
  <r>
    <x v="155"/>
    <x v="0"/>
    <x v="0"/>
    <x v="4"/>
    <m/>
    <x v="1"/>
    <n v="7.25"/>
    <m/>
  </r>
  <r>
    <x v="155"/>
    <x v="0"/>
    <x v="30"/>
    <x v="423"/>
    <n v="5"/>
    <x v="0"/>
    <m/>
    <m/>
  </r>
  <r>
    <x v="156"/>
    <x v="1"/>
    <x v="0"/>
    <x v="247"/>
    <n v="2"/>
    <x v="0"/>
    <m/>
    <m/>
  </r>
  <r>
    <x v="156"/>
    <x v="1"/>
    <x v="0"/>
    <x v="424"/>
    <n v="4.25"/>
    <x v="0"/>
    <m/>
    <m/>
  </r>
  <r>
    <x v="156"/>
    <x v="1"/>
    <x v="0"/>
    <x v="4"/>
    <m/>
    <x v="1"/>
    <n v="7.83"/>
    <m/>
  </r>
  <r>
    <x v="156"/>
    <x v="1"/>
    <x v="30"/>
    <x v="424"/>
    <n v="4.25"/>
    <x v="0"/>
    <m/>
    <m/>
  </r>
  <r>
    <x v="157"/>
    <x v="2"/>
    <x v="30"/>
    <x v="424"/>
    <n v="4.25"/>
    <x v="0"/>
    <m/>
    <m/>
  </r>
  <r>
    <x v="157"/>
    <x v="2"/>
    <x v="30"/>
    <x v="423"/>
    <n v="2"/>
    <x v="0"/>
    <m/>
    <m/>
  </r>
  <r>
    <x v="157"/>
    <x v="2"/>
    <x v="0"/>
    <x v="423"/>
    <n v="2"/>
    <x v="0"/>
    <m/>
    <m/>
  </r>
  <r>
    <x v="157"/>
    <x v="2"/>
    <x v="0"/>
    <x v="424"/>
    <n v="4.25"/>
    <x v="0"/>
    <m/>
    <m/>
  </r>
  <r>
    <x v="157"/>
    <x v="2"/>
    <x v="0"/>
    <x v="4"/>
    <m/>
    <x v="1"/>
    <n v="7.17"/>
    <m/>
  </r>
  <r>
    <x v="158"/>
    <x v="3"/>
    <x v="16"/>
    <x v="423"/>
    <n v="1.66"/>
    <x v="0"/>
    <m/>
    <m/>
  </r>
  <r>
    <x v="158"/>
    <x v="3"/>
    <x v="30"/>
    <x v="423"/>
    <n v="1.66"/>
    <x v="0"/>
    <m/>
    <m/>
  </r>
  <r>
    <x v="158"/>
    <x v="3"/>
    <x v="0"/>
    <x v="423"/>
    <n v="1.66"/>
    <x v="0"/>
    <m/>
    <m/>
  </r>
  <r>
    <x v="158"/>
    <x v="3"/>
    <x v="0"/>
    <x v="424"/>
    <n v="3.75"/>
    <x v="0"/>
    <m/>
    <m/>
  </r>
  <r>
    <x v="158"/>
    <x v="3"/>
    <x v="16"/>
    <x v="424"/>
    <n v="3.75"/>
    <x v="0"/>
    <m/>
    <m/>
  </r>
  <r>
    <x v="158"/>
    <x v="3"/>
    <x v="30"/>
    <x v="424"/>
    <n v="3.75"/>
    <x v="0"/>
    <m/>
    <m/>
  </r>
  <r>
    <x v="158"/>
    <x v="3"/>
    <x v="0"/>
    <x v="4"/>
    <m/>
    <x v="1"/>
    <n v="7.25"/>
    <m/>
  </r>
  <r>
    <x v="159"/>
    <x v="4"/>
    <x v="0"/>
    <x v="104"/>
    <n v="2"/>
    <x v="0"/>
    <m/>
    <m/>
  </r>
  <r>
    <x v="159"/>
    <x v="4"/>
    <x v="0"/>
    <x v="156"/>
    <n v="3"/>
    <x v="0"/>
    <m/>
    <m/>
  </r>
  <r>
    <x v="159"/>
    <x v="4"/>
    <x v="0"/>
    <x v="4"/>
    <m/>
    <x v="1"/>
    <n v="6.17"/>
    <m/>
  </r>
  <r>
    <x v="159"/>
    <x v="4"/>
    <x v="30"/>
    <x v="423"/>
    <n v="5.92"/>
    <x v="0"/>
    <m/>
    <m/>
  </r>
  <r>
    <x v="159"/>
    <x v="4"/>
    <x v="16"/>
    <x v="423"/>
    <n v="5.92"/>
    <x v="0"/>
    <m/>
    <m/>
  </r>
  <r>
    <x v="160"/>
    <x v="0"/>
    <x v="16"/>
    <x v="425"/>
    <n v="0.5"/>
    <x v="0"/>
    <m/>
    <m/>
  </r>
  <r>
    <x v="160"/>
    <x v="0"/>
    <x v="16"/>
    <x v="11"/>
    <n v="0.42"/>
    <x v="0"/>
    <m/>
    <m/>
  </r>
  <r>
    <x v="160"/>
    <x v="0"/>
    <x v="16"/>
    <x v="426"/>
    <n v="1.89"/>
    <x v="0"/>
    <m/>
    <m/>
  </r>
  <r>
    <x v="160"/>
    <x v="0"/>
    <x v="16"/>
    <x v="427"/>
    <n v="1"/>
    <x v="0"/>
    <m/>
    <m/>
  </r>
  <r>
    <x v="160"/>
    <x v="0"/>
    <x v="16"/>
    <x v="428"/>
    <n v="0.57999999999999996"/>
    <x v="0"/>
    <m/>
    <m/>
  </r>
  <r>
    <x v="160"/>
    <x v="0"/>
    <x v="16"/>
    <x v="429"/>
    <n v="0.92"/>
    <x v="0"/>
    <m/>
    <m/>
  </r>
  <r>
    <x v="160"/>
    <x v="0"/>
    <x v="16"/>
    <x v="430"/>
    <n v="0.57999999999999996"/>
    <x v="0"/>
    <m/>
    <m/>
  </r>
  <r>
    <x v="160"/>
    <x v="0"/>
    <x v="0"/>
    <x v="421"/>
    <n v="3"/>
    <x v="0"/>
    <m/>
    <m/>
  </r>
  <r>
    <x v="160"/>
    <x v="0"/>
    <x v="0"/>
    <x v="39"/>
    <n v="1.5"/>
    <x v="0"/>
    <m/>
    <m/>
  </r>
  <r>
    <x v="160"/>
    <x v="0"/>
    <x v="0"/>
    <x v="427"/>
    <n v="0.92"/>
    <x v="0"/>
    <m/>
    <m/>
  </r>
  <r>
    <x v="160"/>
    <x v="0"/>
    <x v="0"/>
    <x v="4"/>
    <m/>
    <x v="1"/>
    <n v="7.5"/>
    <m/>
  </r>
  <r>
    <x v="161"/>
    <x v="1"/>
    <x v="0"/>
    <x v="247"/>
    <n v="2"/>
    <x v="0"/>
    <m/>
    <m/>
  </r>
  <r>
    <x v="161"/>
    <x v="1"/>
    <x v="0"/>
    <x v="431"/>
    <n v="2.33"/>
    <x v="0"/>
    <m/>
    <m/>
  </r>
  <r>
    <x v="161"/>
    <x v="1"/>
    <x v="0"/>
    <x v="4"/>
    <m/>
    <x v="1"/>
    <n v="6.5"/>
    <m/>
  </r>
  <r>
    <x v="161"/>
    <x v="1"/>
    <x v="30"/>
    <x v="431"/>
    <n v="5.5"/>
    <x v="0"/>
    <m/>
    <m/>
  </r>
  <r>
    <x v="161"/>
    <x v="1"/>
    <x v="16"/>
    <x v="431"/>
    <n v="5.5"/>
    <x v="0"/>
    <m/>
    <m/>
  </r>
  <r>
    <x v="162"/>
    <x v="2"/>
    <x v="30"/>
    <x v="432"/>
    <n v="7"/>
    <x v="0"/>
    <m/>
    <m/>
  </r>
  <r>
    <x v="162"/>
    <x v="2"/>
    <x v="0"/>
    <x v="432"/>
    <n v="7"/>
    <x v="0"/>
    <m/>
    <m/>
  </r>
  <r>
    <x v="162"/>
    <x v="2"/>
    <x v="16"/>
    <x v="432"/>
    <n v="7"/>
    <x v="0"/>
    <m/>
    <m/>
  </r>
  <r>
    <x v="162"/>
    <x v="2"/>
    <x v="0"/>
    <x v="4"/>
    <m/>
    <x v="1"/>
    <n v="7.83"/>
    <m/>
  </r>
  <r>
    <x v="163"/>
    <x v="3"/>
    <x v="0"/>
    <x v="433"/>
    <n v="1.92"/>
    <x v="0"/>
    <m/>
    <m/>
  </r>
  <r>
    <x v="163"/>
    <x v="3"/>
    <x v="0"/>
    <x v="431"/>
    <n v="2.92"/>
    <x v="0"/>
    <m/>
    <m/>
  </r>
  <r>
    <x v="163"/>
    <x v="3"/>
    <x v="0"/>
    <x v="4"/>
    <m/>
    <x v="1"/>
    <n v="7"/>
    <m/>
  </r>
  <r>
    <x v="164"/>
    <x v="4"/>
    <x v="0"/>
    <x v="434"/>
    <n v="2.42"/>
    <x v="0"/>
    <m/>
    <m/>
  </r>
  <r>
    <x v="164"/>
    <x v="4"/>
    <x v="0"/>
    <x v="435"/>
    <n v="2.75"/>
    <x v="0"/>
    <m/>
    <m/>
  </r>
  <r>
    <x v="164"/>
    <x v="4"/>
    <x v="0"/>
    <x v="4"/>
    <m/>
    <x v="1"/>
    <n v="7.42"/>
    <m/>
  </r>
  <r>
    <x v="164"/>
    <x v="4"/>
    <x v="30"/>
    <x v="434"/>
    <n v="2.42"/>
    <x v="0"/>
    <m/>
    <m/>
  </r>
  <r>
    <x v="164"/>
    <x v="4"/>
    <x v="30"/>
    <x v="436"/>
    <n v="2.75"/>
    <x v="0"/>
    <m/>
    <m/>
  </r>
  <r>
    <x v="164"/>
    <x v="4"/>
    <x v="16"/>
    <x v="435"/>
    <n v="2.75"/>
    <x v="0"/>
    <m/>
    <m/>
  </r>
  <r>
    <x v="165"/>
    <x v="0"/>
    <x v="0"/>
    <x v="247"/>
    <n v="2"/>
    <x v="0"/>
    <m/>
    <m/>
  </r>
  <r>
    <x v="165"/>
    <x v="0"/>
    <x v="0"/>
    <x v="435"/>
    <n v="3"/>
    <x v="0"/>
    <m/>
    <m/>
  </r>
  <r>
    <x v="165"/>
    <x v="0"/>
    <x v="0"/>
    <x v="4"/>
    <m/>
    <x v="1"/>
    <n v="7.75"/>
    <m/>
  </r>
  <r>
    <x v="165"/>
    <x v="0"/>
    <x v="30"/>
    <x v="435"/>
    <n v="3.33"/>
    <x v="0"/>
    <m/>
    <m/>
  </r>
  <r>
    <x v="165"/>
    <x v="0"/>
    <x v="16"/>
    <x v="436"/>
    <n v="5.17"/>
    <x v="0"/>
    <m/>
    <m/>
  </r>
  <r>
    <x v="165"/>
    <x v="0"/>
    <x v="16"/>
    <x v="435"/>
    <n v="0.33"/>
    <x v="26"/>
    <m/>
    <s v="FLORICA"/>
  </r>
  <r>
    <x v="165"/>
    <x v="0"/>
    <x v="30"/>
    <x v="435"/>
    <n v="2.33"/>
    <x v="27"/>
    <m/>
    <s v="FLORICA"/>
  </r>
  <r>
    <x v="163"/>
    <x v="3"/>
    <x v="16"/>
    <x v="433"/>
    <n v="1.92"/>
    <x v="0"/>
    <m/>
    <m/>
  </r>
  <r>
    <x v="163"/>
    <x v="3"/>
    <x v="16"/>
    <x v="431"/>
    <n v="2.92"/>
    <x v="0"/>
    <m/>
    <m/>
  </r>
  <r>
    <x v="163"/>
    <x v="3"/>
    <x v="30"/>
    <x v="431"/>
    <n v="5.83"/>
    <x v="0"/>
    <m/>
    <m/>
  </r>
  <r>
    <x v="134"/>
    <x v="5"/>
    <x v="9"/>
    <x v="4"/>
    <m/>
    <x v="0"/>
    <m/>
    <m/>
  </r>
  <r>
    <x v="134"/>
    <x v="5"/>
    <x v="9"/>
    <x v="4"/>
    <m/>
    <x v="0"/>
    <m/>
    <m/>
  </r>
  <r>
    <x v="144"/>
    <x v="3"/>
    <x v="0"/>
    <x v="4"/>
    <m/>
    <x v="1"/>
    <n v="6"/>
    <m/>
  </r>
  <r>
    <x v="166"/>
    <x v="4"/>
    <x v="0"/>
    <x v="249"/>
    <n v="3"/>
    <x v="0"/>
    <m/>
    <m/>
  </r>
  <r>
    <x v="166"/>
    <x v="4"/>
    <x v="0"/>
    <x v="4"/>
    <m/>
    <x v="1"/>
    <n v="3"/>
    <m/>
  </r>
  <r>
    <x v="167"/>
    <x v="0"/>
    <x v="0"/>
    <x v="421"/>
    <n v="1.75"/>
    <x v="0"/>
    <m/>
    <m/>
  </r>
  <r>
    <x v="167"/>
    <x v="0"/>
    <x v="0"/>
    <x v="247"/>
    <n v="2"/>
    <x v="0"/>
    <m/>
    <m/>
  </r>
  <r>
    <x v="167"/>
    <x v="0"/>
    <x v="0"/>
    <x v="4"/>
    <m/>
    <x v="1"/>
    <n v="6.33"/>
    <m/>
  </r>
  <r>
    <x v="168"/>
    <x v="1"/>
    <x v="0"/>
    <x v="315"/>
    <n v="1.75"/>
    <x v="0"/>
    <m/>
    <m/>
  </r>
  <r>
    <x v="168"/>
    <x v="1"/>
    <x v="0"/>
    <x v="4"/>
    <m/>
    <x v="1"/>
    <n v="4"/>
    <m/>
  </r>
  <r>
    <x v="128"/>
    <x v="4"/>
    <x v="21"/>
    <x v="200"/>
    <n v="2"/>
    <x v="0"/>
    <m/>
    <m/>
  </r>
  <r>
    <x v="128"/>
    <x v="4"/>
    <x v="21"/>
    <x v="231"/>
    <n v="2"/>
    <x v="0"/>
    <m/>
    <m/>
  </r>
  <r>
    <x v="128"/>
    <x v="4"/>
    <x v="18"/>
    <x v="206"/>
    <n v="4.5"/>
    <x v="0"/>
    <m/>
    <m/>
  </r>
  <r>
    <x v="134"/>
    <x v="5"/>
    <x v="31"/>
    <x v="4"/>
    <m/>
    <x v="0"/>
    <m/>
    <m/>
  </r>
  <r>
    <x v="134"/>
    <x v="5"/>
    <x v="18"/>
    <x v="4"/>
    <m/>
    <x v="0"/>
    <m/>
    <m/>
  </r>
  <r>
    <x v="111"/>
    <x v="4"/>
    <x v="24"/>
    <x v="437"/>
    <n v="4.33"/>
    <x v="0"/>
    <m/>
    <m/>
  </r>
  <r>
    <x v="138"/>
    <x v="0"/>
    <x v="16"/>
    <x v="142"/>
    <n v="1.5"/>
    <x v="0"/>
    <m/>
    <s v="VACACIONES DE PORTILLO"/>
  </r>
  <r>
    <x v="143"/>
    <x v="0"/>
    <x v="16"/>
    <x v="142"/>
    <n v="1.5"/>
    <x v="0"/>
    <m/>
    <s v="VACACIONES DE PORTILLO"/>
  </r>
  <r>
    <x v="167"/>
    <x v="0"/>
    <x v="16"/>
    <x v="142"/>
    <n v="1.5"/>
    <x v="0"/>
    <m/>
    <s v="VACACIONES DE PORTILLO"/>
  </r>
  <r>
    <x v="140"/>
    <x v="2"/>
    <x v="16"/>
    <x v="162"/>
    <n v="1.5"/>
    <x v="0"/>
    <m/>
    <s v="VACACIONES DE PORTILLO"/>
  </r>
  <r>
    <x v="169"/>
    <x v="2"/>
    <x v="16"/>
    <x v="162"/>
    <n v="1.5"/>
    <x v="0"/>
    <m/>
    <s v="VACACIONES DE PORTILLO"/>
  </r>
  <r>
    <x v="143"/>
    <x v="0"/>
    <x v="16"/>
    <x v="237"/>
    <n v="2.08"/>
    <x v="0"/>
    <m/>
    <s v="VACACIONES 2022 VERÓNICA SANCHEZ"/>
  </r>
  <r>
    <x v="145"/>
    <x v="1"/>
    <x v="16"/>
    <x v="237"/>
    <n v="2.0699999999999998"/>
    <x v="0"/>
    <m/>
    <s v="VACACIONES 2022 VERÓNICA SANCHEZ"/>
  </r>
  <r>
    <x v="169"/>
    <x v="2"/>
    <x v="16"/>
    <x v="237"/>
    <n v="2.08"/>
    <x v="0"/>
    <m/>
    <s v="VACACIONES 2022 VERÓNICA SANCHEZ"/>
  </r>
  <r>
    <x v="144"/>
    <x v="3"/>
    <x v="16"/>
    <x v="237"/>
    <n v="2.0699999999999998"/>
    <x v="0"/>
    <m/>
    <s v="VACACIONES 2022 VERÓNICA SANCHEZ"/>
  </r>
  <r>
    <x v="166"/>
    <x v="4"/>
    <x v="16"/>
    <x v="237"/>
    <n v="2.08"/>
    <x v="0"/>
    <m/>
    <s v="VACACIONES 2022 VERÓNICA SANCHEZ"/>
  </r>
  <r>
    <x v="167"/>
    <x v="0"/>
    <x v="16"/>
    <x v="237"/>
    <n v="2.08"/>
    <x v="0"/>
    <m/>
    <s v="VACACIONES 2022 VERÓNICA SANCHEZ"/>
  </r>
  <r>
    <x v="168"/>
    <x v="1"/>
    <x v="16"/>
    <x v="237"/>
    <n v="2.0699999999999998"/>
    <x v="0"/>
    <m/>
    <s v="VACACIONES 2022 VERÓNICA SANCHEZ"/>
  </r>
  <r>
    <x v="145"/>
    <x v="1"/>
    <x v="16"/>
    <x v="438"/>
    <n v="0.81"/>
    <x v="0"/>
    <m/>
    <s v="CUBRE BAJA PATRICIA PADILLA"/>
  </r>
  <r>
    <x v="145"/>
    <x v="1"/>
    <x v="16"/>
    <x v="439"/>
    <n v="0.5"/>
    <x v="0"/>
    <m/>
    <s v="CUBRE BAJA PATRICIA PADILLA"/>
  </r>
  <r>
    <x v="145"/>
    <x v="1"/>
    <x v="16"/>
    <x v="440"/>
    <n v="1.66"/>
    <x v="0"/>
    <m/>
    <s v="CUBRE BAJA PATRICIA PADILLA"/>
  </r>
  <r>
    <x v="169"/>
    <x v="2"/>
    <x v="16"/>
    <x v="441"/>
    <n v="0.33"/>
    <x v="0"/>
    <m/>
    <s v="CUBRE BAJA PATRICIA PADILLA"/>
  </r>
  <r>
    <x v="144"/>
    <x v="3"/>
    <x v="16"/>
    <x v="441"/>
    <n v="0.33"/>
    <x v="0"/>
    <m/>
    <s v="CUBRE BAJA PATRICIA PADILLA"/>
  </r>
  <r>
    <x v="166"/>
    <x v="4"/>
    <x v="16"/>
    <x v="441"/>
    <n v="0.33"/>
    <x v="0"/>
    <m/>
    <s v="CUBRE BAJA PATRICIA PADILLA"/>
  </r>
  <r>
    <x v="166"/>
    <x v="4"/>
    <x v="16"/>
    <x v="442"/>
    <n v="2"/>
    <x v="0"/>
    <m/>
    <s v="CUBRE BAJA PATRICIA PADILLA"/>
  </r>
  <r>
    <x v="166"/>
    <x v="4"/>
    <x v="16"/>
    <x v="443"/>
    <n v="0.33"/>
    <x v="0"/>
    <m/>
    <s v="CUBRE BAJA PATRICIA PADILLA"/>
  </r>
  <r>
    <x v="167"/>
    <x v="0"/>
    <x v="16"/>
    <x v="444"/>
    <n v="0.33"/>
    <x v="0"/>
    <m/>
    <s v="CUBRE BAJA CARMEN MORALES IMBERNON"/>
  </r>
  <r>
    <x v="167"/>
    <x v="0"/>
    <x v="16"/>
    <x v="445"/>
    <n v="1.1599999999999999"/>
    <x v="0"/>
    <m/>
    <s v="CUBRE BAJA CARMEN MORALES IMBERNON"/>
  </r>
  <r>
    <x v="167"/>
    <x v="0"/>
    <x v="16"/>
    <x v="446"/>
    <n v="0.25"/>
    <x v="0"/>
    <m/>
    <s v="CUBRE BAJA CARMEN MORALES IMBERNON"/>
  </r>
  <r>
    <x v="167"/>
    <x v="0"/>
    <x v="16"/>
    <x v="447"/>
    <n v="1.28"/>
    <x v="0"/>
    <m/>
    <s v="CUBRE BAJA CARMEN MORALES IMBERNON"/>
  </r>
  <r>
    <x v="168"/>
    <x v="1"/>
    <x v="16"/>
    <x v="448"/>
    <n v="0.25"/>
    <x v="0"/>
    <m/>
    <s v="CUBRE BAJA CARMEN MORALES IMBERNON"/>
  </r>
  <r>
    <x v="168"/>
    <x v="1"/>
    <x v="16"/>
    <x v="449"/>
    <n v="1.35"/>
    <x v="0"/>
    <m/>
    <s v="CUBRE BAJA CARMEN MORALES IMBERNON"/>
  </r>
  <r>
    <x v="168"/>
    <x v="1"/>
    <x v="16"/>
    <x v="450"/>
    <n v="0.44"/>
    <x v="0"/>
    <m/>
    <s v="CUBRE BAJA CARMEN MORALES IMBERNON"/>
  </r>
  <r>
    <x v="132"/>
    <x v="0"/>
    <x v="24"/>
    <x v="451"/>
    <n v="0.33"/>
    <x v="0"/>
    <m/>
    <s v="CUBRE BAJA DE SARA"/>
  </r>
  <r>
    <x v="132"/>
    <x v="0"/>
    <x v="24"/>
    <x v="452"/>
    <n v="1"/>
    <x v="0"/>
    <m/>
    <s v="CUBRE BAJA DE SARA"/>
  </r>
  <r>
    <x v="132"/>
    <x v="0"/>
    <x v="24"/>
    <x v="453"/>
    <n v="0.33"/>
    <x v="0"/>
    <m/>
    <s v="CUBRE BAJA DE SARA"/>
  </r>
  <r>
    <x v="132"/>
    <x v="0"/>
    <x v="24"/>
    <x v="454"/>
    <n v="1"/>
    <x v="0"/>
    <m/>
    <s v="CUBRE BAJA DE SARA"/>
  </r>
  <r>
    <x v="132"/>
    <x v="0"/>
    <x v="24"/>
    <x v="455"/>
    <n v="1.33"/>
    <x v="0"/>
    <m/>
    <s v="CUBRE BAJA DE SARA"/>
  </r>
  <r>
    <x v="133"/>
    <x v="1"/>
    <x v="24"/>
    <x v="456"/>
    <n v="1.57"/>
    <x v="0"/>
    <m/>
    <s v="CUBRE BAJA DE SARA"/>
  </r>
  <r>
    <x v="133"/>
    <x v="1"/>
    <x v="24"/>
    <x v="457"/>
    <n v="0.5"/>
    <x v="0"/>
    <m/>
    <s v="CUBRE BAJA DE SARA"/>
  </r>
  <r>
    <x v="133"/>
    <x v="1"/>
    <x v="24"/>
    <x v="458"/>
    <n v="1.33"/>
    <x v="0"/>
    <m/>
    <s v="CUBRE BAJA DE SARA"/>
  </r>
  <r>
    <x v="133"/>
    <x v="1"/>
    <x v="24"/>
    <x v="454"/>
    <n v="1"/>
    <x v="0"/>
    <m/>
    <s v="CUBRE BAJA DE SARA"/>
  </r>
  <r>
    <x v="138"/>
    <x v="0"/>
    <x v="24"/>
    <x v="459"/>
    <n v="1.65"/>
    <x v="0"/>
    <m/>
    <s v="CUBRE VACACIONES DE NATALIA PIROVOVA"/>
  </r>
  <r>
    <x v="138"/>
    <x v="0"/>
    <x v="24"/>
    <x v="460"/>
    <n v="0.33"/>
    <x v="0"/>
    <m/>
    <s v="CUBRE VACACIONES DE NATALIA PIROVOVA"/>
  </r>
  <r>
    <x v="138"/>
    <x v="0"/>
    <x v="24"/>
    <x v="461"/>
    <n v="0.25"/>
    <x v="0"/>
    <m/>
    <s v="CUBRE VACACIONES DE NATALIA PIROVOVA"/>
  </r>
  <r>
    <x v="138"/>
    <x v="0"/>
    <x v="24"/>
    <x v="462"/>
    <n v="0.33"/>
    <x v="0"/>
    <m/>
    <s v="CUBRE VACACIONES DE NATALIA PIROVOVA"/>
  </r>
  <r>
    <x v="138"/>
    <x v="0"/>
    <x v="24"/>
    <x v="463"/>
    <n v="0.33"/>
    <x v="0"/>
    <m/>
    <s v="CUBRE VACACIONES DE NATALIA PIROVOVA"/>
  </r>
  <r>
    <x v="138"/>
    <x v="0"/>
    <x v="24"/>
    <x v="464"/>
    <n v="0.38"/>
    <x v="0"/>
    <m/>
    <s v="CUBRE VACACIONES DE NATALIA PIROVOVA"/>
  </r>
  <r>
    <x v="138"/>
    <x v="0"/>
    <x v="24"/>
    <x v="465"/>
    <n v="0.32"/>
    <x v="0"/>
    <m/>
    <s v="CUBRE VACACIONES DE NATALIA PIROVOVA"/>
  </r>
  <r>
    <x v="138"/>
    <x v="0"/>
    <x v="24"/>
    <x v="466"/>
    <n v="0.33"/>
    <x v="0"/>
    <m/>
    <s v="CUBRE VACACIONES DE NATALIA PIROVOVA"/>
  </r>
  <r>
    <x v="143"/>
    <x v="0"/>
    <x v="24"/>
    <x v="459"/>
    <n v="1.65"/>
    <x v="0"/>
    <m/>
    <s v="CUBRE VACACIONES DE NATALIA PIROVOVA"/>
  </r>
  <r>
    <x v="143"/>
    <x v="0"/>
    <x v="24"/>
    <x v="460"/>
    <n v="0.33"/>
    <x v="0"/>
    <m/>
    <s v="CUBRE VACACIONES DE NATALIA PIROVOVA"/>
  </r>
  <r>
    <x v="143"/>
    <x v="0"/>
    <x v="24"/>
    <x v="461"/>
    <n v="0.25"/>
    <x v="0"/>
    <m/>
    <s v="CUBRE VACACIONES DE NATALIA PIROVOVA"/>
  </r>
  <r>
    <x v="143"/>
    <x v="0"/>
    <x v="24"/>
    <x v="462"/>
    <n v="0.33"/>
    <x v="0"/>
    <m/>
    <s v="CUBRE VACACIONES DE NATALIA PIROVOVA"/>
  </r>
  <r>
    <x v="143"/>
    <x v="0"/>
    <x v="24"/>
    <x v="463"/>
    <n v="0.33"/>
    <x v="0"/>
    <m/>
    <s v="CUBRE VACACIONES DE NATALIA PIROVOVA"/>
  </r>
  <r>
    <x v="143"/>
    <x v="0"/>
    <x v="24"/>
    <x v="464"/>
    <n v="0.38"/>
    <x v="0"/>
    <m/>
    <s v="CUBRE VACACIONES DE NATALIA PIROVOVA"/>
  </r>
  <r>
    <x v="143"/>
    <x v="0"/>
    <x v="24"/>
    <x v="465"/>
    <n v="0.32"/>
    <x v="0"/>
    <m/>
    <s v="CUBRE VACACIONES DE NATALIA PIROVOVA"/>
  </r>
  <r>
    <x v="143"/>
    <x v="0"/>
    <x v="24"/>
    <x v="466"/>
    <n v="0.33"/>
    <x v="0"/>
    <m/>
    <s v="CUBRE VACACIONES DE NATALIA PIROVOVA"/>
  </r>
  <r>
    <x v="167"/>
    <x v="0"/>
    <x v="24"/>
    <x v="459"/>
    <n v="1.65"/>
    <x v="0"/>
    <m/>
    <s v="CUBRE VACACIONES DE NATALIA PIROVOVA"/>
  </r>
  <r>
    <x v="167"/>
    <x v="0"/>
    <x v="24"/>
    <x v="460"/>
    <n v="0.33"/>
    <x v="0"/>
    <m/>
    <s v="CUBRE VACACIONES DE NATALIA PIROVOVA"/>
  </r>
  <r>
    <x v="167"/>
    <x v="0"/>
    <x v="24"/>
    <x v="461"/>
    <n v="0.25"/>
    <x v="0"/>
    <m/>
    <s v="CUBRE VACACIONES DE NATALIA PIROVOVA"/>
  </r>
  <r>
    <x v="167"/>
    <x v="0"/>
    <x v="24"/>
    <x v="462"/>
    <n v="0.33"/>
    <x v="0"/>
    <m/>
    <s v="CUBRE VACACIONES DE NATALIA PIROVOVA"/>
  </r>
  <r>
    <x v="167"/>
    <x v="0"/>
    <x v="24"/>
    <x v="463"/>
    <n v="0.33"/>
    <x v="0"/>
    <m/>
    <s v="CUBRE VACACIONES DE NATALIA PIROVOVA"/>
  </r>
  <r>
    <x v="167"/>
    <x v="0"/>
    <x v="24"/>
    <x v="464"/>
    <n v="0.38"/>
    <x v="0"/>
    <m/>
    <s v="CUBRE VACACIONES DE NATALIA PIROVOVA"/>
  </r>
  <r>
    <x v="167"/>
    <x v="0"/>
    <x v="24"/>
    <x v="465"/>
    <n v="0.32"/>
    <x v="0"/>
    <m/>
    <s v="CUBRE VACACIONES DE NATALIA PIROVOVA"/>
  </r>
  <r>
    <x v="167"/>
    <x v="0"/>
    <x v="24"/>
    <x v="466"/>
    <n v="0.33"/>
    <x v="0"/>
    <m/>
    <s v="CUBRE VACACIONES DE NATALIA PIROVOVA"/>
  </r>
  <r>
    <x v="139"/>
    <x v="1"/>
    <x v="24"/>
    <x v="467"/>
    <n v="0.33"/>
    <x v="0"/>
    <m/>
    <s v="CUBRE VACACIONES DE NATALIA PIROVOVA"/>
  </r>
  <r>
    <x v="139"/>
    <x v="1"/>
    <x v="24"/>
    <x v="468"/>
    <n v="0.33"/>
    <x v="0"/>
    <m/>
    <s v="CUBRE VACACIONES DE NATALIA PIROVOVA"/>
  </r>
  <r>
    <x v="139"/>
    <x v="1"/>
    <x v="24"/>
    <x v="469"/>
    <n v="0.7"/>
    <x v="0"/>
    <m/>
    <s v="CUBRE VACACIONES DE NATALIA PIROVOVA"/>
  </r>
  <r>
    <x v="145"/>
    <x v="1"/>
    <x v="24"/>
    <x v="467"/>
    <n v="0.33"/>
    <x v="0"/>
    <m/>
    <s v="CUBRE VACACIONES DE NATALIA PIROVOVA"/>
  </r>
  <r>
    <x v="145"/>
    <x v="1"/>
    <x v="24"/>
    <x v="468"/>
    <n v="0.33"/>
    <x v="0"/>
    <m/>
    <s v="CUBRE VACACIONES DE NATALIA PIROVOVA"/>
  </r>
  <r>
    <x v="145"/>
    <x v="1"/>
    <x v="24"/>
    <x v="469"/>
    <n v="0.7"/>
    <x v="0"/>
    <m/>
    <s v="CUBRE VACACIONES DE NATALIA PIROVOVA"/>
  </r>
  <r>
    <x v="140"/>
    <x v="2"/>
    <x v="24"/>
    <x v="470"/>
    <n v="1"/>
    <x v="0"/>
    <m/>
    <s v="CUBRE VACACIONES DE NATALIA PIROVOVA"/>
  </r>
  <r>
    <x v="140"/>
    <x v="2"/>
    <x v="24"/>
    <x v="471"/>
    <n v="0.33"/>
    <x v="0"/>
    <m/>
    <s v="CUBRE VACACIONES DE NATALIA PIROVOVA"/>
  </r>
  <r>
    <x v="140"/>
    <x v="2"/>
    <x v="24"/>
    <x v="472"/>
    <n v="1.1000000000000001"/>
    <x v="0"/>
    <m/>
    <s v="CUBRE VACACIONES DE NATALIA PIROVOVA"/>
  </r>
  <r>
    <x v="169"/>
    <x v="2"/>
    <x v="24"/>
    <x v="470"/>
    <n v="1"/>
    <x v="0"/>
    <m/>
    <s v="CUBRE VACACIONES DE NATALIA PIROVOVA"/>
  </r>
  <r>
    <x v="169"/>
    <x v="2"/>
    <x v="24"/>
    <x v="471"/>
    <n v="0.33"/>
    <x v="0"/>
    <m/>
    <s v="CUBRE VACACIONES DE NATALIA PIROVOVA"/>
  </r>
  <r>
    <x v="169"/>
    <x v="2"/>
    <x v="24"/>
    <x v="472"/>
    <n v="1.1000000000000001"/>
    <x v="0"/>
    <m/>
    <s v="CUBRE VACACIONES DE NATALIA PIROVOVA"/>
  </r>
  <r>
    <x v="141"/>
    <x v="3"/>
    <x v="24"/>
    <x v="473"/>
    <n v="1.28"/>
    <x v="0"/>
    <m/>
    <s v="CUBRE VACACIONES DE NATALIA PIROVOVA"/>
  </r>
  <r>
    <x v="141"/>
    <x v="3"/>
    <x v="24"/>
    <x v="474"/>
    <n v="1.1299999999999999"/>
    <x v="0"/>
    <m/>
    <s v="CUBRE VACACIONES DE NATALIA PIROVOVA"/>
  </r>
  <r>
    <x v="141"/>
    <x v="3"/>
    <x v="24"/>
    <x v="475"/>
    <n v="0.94"/>
    <x v="0"/>
    <m/>
    <s v="CUBRE VACACIONES DE NATALIA PIROVOVA"/>
  </r>
  <r>
    <x v="141"/>
    <x v="3"/>
    <x v="24"/>
    <x v="476"/>
    <n v="1"/>
    <x v="0"/>
    <m/>
    <s v="CUBRE VACACIONES DE NATALIA PIROVOVA"/>
  </r>
  <r>
    <x v="141"/>
    <x v="3"/>
    <x v="24"/>
    <x v="477"/>
    <n v="0.75"/>
    <x v="0"/>
    <m/>
    <s v="CUBRE VACACIONES DE NATALIA PIROVOVA"/>
  </r>
  <r>
    <x v="141"/>
    <x v="3"/>
    <x v="24"/>
    <x v="478"/>
    <n v="1.47"/>
    <x v="0"/>
    <m/>
    <s v="CUBRE VACACIONES DE NATALIA PIROVOVA"/>
  </r>
  <r>
    <x v="144"/>
    <x v="3"/>
    <x v="24"/>
    <x v="473"/>
    <n v="1.28"/>
    <x v="0"/>
    <m/>
    <s v="CUBRE VACACIONES DE NATALIA PIROVOVA"/>
  </r>
  <r>
    <x v="144"/>
    <x v="3"/>
    <x v="24"/>
    <x v="474"/>
    <n v="1.1299999999999999"/>
    <x v="0"/>
    <m/>
    <s v="CUBRE VACACIONES DE NATALIA PIROVOVA"/>
  </r>
  <r>
    <x v="144"/>
    <x v="3"/>
    <x v="24"/>
    <x v="475"/>
    <n v="0.94"/>
    <x v="0"/>
    <m/>
    <s v="CUBRE VACACIONES DE NATALIA PIROVOVA"/>
  </r>
  <r>
    <x v="144"/>
    <x v="3"/>
    <x v="24"/>
    <x v="476"/>
    <n v="1"/>
    <x v="0"/>
    <m/>
    <s v="CUBRE VACACIONES DE NATALIA PIROVOVA"/>
  </r>
  <r>
    <x v="144"/>
    <x v="3"/>
    <x v="24"/>
    <x v="477"/>
    <n v="0.75"/>
    <x v="0"/>
    <m/>
    <s v="CUBRE VACACIONES DE NATALIA PIROVOVA"/>
  </r>
  <r>
    <x v="144"/>
    <x v="3"/>
    <x v="24"/>
    <x v="478"/>
    <n v="1.47"/>
    <x v="0"/>
    <m/>
    <s v="CUBRE VACACIONES DE NATALIA PIROVOVA"/>
  </r>
  <r>
    <x v="142"/>
    <x v="4"/>
    <x v="24"/>
    <x v="471"/>
    <n v="0.33"/>
    <x v="0"/>
    <m/>
    <s v="CUBRE VACACIONES DE NATALIA PIROVOVA"/>
  </r>
  <r>
    <x v="142"/>
    <x v="4"/>
    <x v="24"/>
    <x v="463"/>
    <n v="0.33"/>
    <x v="0"/>
    <m/>
    <s v="CUBRE VACACIONES DE NATALIA PIROVOVA"/>
  </r>
  <r>
    <x v="142"/>
    <x v="4"/>
    <x v="24"/>
    <x v="479"/>
    <n v="1.1200000000000001"/>
    <x v="0"/>
    <m/>
    <s v="CUBRE VACACIONES DE NATALIA PIROVOVA"/>
  </r>
  <r>
    <x v="142"/>
    <x v="4"/>
    <x v="24"/>
    <x v="480"/>
    <n v="0.81"/>
    <x v="0"/>
    <m/>
    <s v="CUBRE VACACIONES DE NATALIA PIROVOVA"/>
  </r>
  <r>
    <x v="142"/>
    <x v="4"/>
    <x v="24"/>
    <x v="469"/>
    <n v="0.69"/>
    <x v="0"/>
    <m/>
    <s v="CUBRE VACACIONES DE NATALIA PIROVOVA"/>
  </r>
  <r>
    <x v="166"/>
    <x v="4"/>
    <x v="24"/>
    <x v="471"/>
    <n v="0.33"/>
    <x v="0"/>
    <m/>
    <s v="CUBRE VACACIONES DE NATALIA PIROVOVA"/>
  </r>
  <r>
    <x v="166"/>
    <x v="4"/>
    <x v="24"/>
    <x v="463"/>
    <n v="0.33"/>
    <x v="0"/>
    <m/>
    <s v="CUBRE VACACIONES DE NATALIA PIROVOVA"/>
  </r>
  <r>
    <x v="166"/>
    <x v="4"/>
    <x v="24"/>
    <x v="479"/>
    <n v="1.1200000000000001"/>
    <x v="0"/>
    <m/>
    <s v="CUBRE VACACIONES DE NATALIA PIROVOVA"/>
  </r>
  <r>
    <x v="166"/>
    <x v="4"/>
    <x v="24"/>
    <x v="480"/>
    <n v="0.81"/>
    <x v="0"/>
    <m/>
    <s v="CUBRE VACACIONES DE NATALIA PIROVOVA"/>
  </r>
  <r>
    <x v="166"/>
    <x v="4"/>
    <x v="24"/>
    <x v="469"/>
    <n v="0.69"/>
    <x v="0"/>
    <m/>
    <s v="CUBRE VACACIONES DE NATALIA PIROVOVA"/>
  </r>
  <r>
    <x v="167"/>
    <x v="0"/>
    <x v="24"/>
    <x v="421"/>
    <n v="1.75"/>
    <x v="0"/>
    <m/>
    <s v="CUBRE BAJA DE CARMEN MORALES IMBERNON"/>
  </r>
  <r>
    <x v="168"/>
    <x v="1"/>
    <x v="24"/>
    <x v="421"/>
    <n v="3.5"/>
    <x v="0"/>
    <m/>
    <s v="CUBRE BAJA DE CARMEN MORALES IMBERNON"/>
  </r>
  <r>
    <x v="146"/>
    <x v="2"/>
    <x v="16"/>
    <x v="201"/>
    <n v="0.33"/>
    <x v="0"/>
    <m/>
    <m/>
  </r>
  <r>
    <x v="147"/>
    <x v="3"/>
    <x v="16"/>
    <x v="201"/>
    <n v="0.33"/>
    <x v="0"/>
    <m/>
    <m/>
  </r>
  <r>
    <x v="148"/>
    <x v="4"/>
    <x v="16"/>
    <x v="201"/>
    <n v="0.33"/>
    <x v="0"/>
    <m/>
    <m/>
  </r>
  <r>
    <x v="150"/>
    <x v="0"/>
    <x v="16"/>
    <x v="201"/>
    <n v="0.33"/>
    <x v="0"/>
    <m/>
    <m/>
  </r>
  <r>
    <x v="151"/>
    <x v="1"/>
    <x v="16"/>
    <x v="481"/>
    <n v="1.96"/>
    <x v="0"/>
    <m/>
    <m/>
  </r>
  <r>
    <x v="152"/>
    <x v="2"/>
    <x v="16"/>
    <x v="201"/>
    <n v="0.33"/>
    <x v="0"/>
    <m/>
    <m/>
  </r>
  <r>
    <x v="153"/>
    <x v="3"/>
    <x v="16"/>
    <x v="201"/>
    <n v="0.33"/>
    <x v="0"/>
    <m/>
    <m/>
  </r>
  <r>
    <x v="154"/>
    <x v="4"/>
    <x v="16"/>
    <x v="201"/>
    <n v="0.33"/>
    <x v="0"/>
    <m/>
    <m/>
  </r>
  <r>
    <x v="155"/>
    <x v="0"/>
    <x v="16"/>
    <x v="201"/>
    <n v="0.33"/>
    <x v="0"/>
    <m/>
    <m/>
  </r>
  <r>
    <x v="156"/>
    <x v="1"/>
    <x v="16"/>
    <x v="481"/>
    <n v="1.96"/>
    <x v="0"/>
    <m/>
    <m/>
  </r>
  <r>
    <x v="157"/>
    <x v="2"/>
    <x v="16"/>
    <x v="201"/>
    <n v="0.33"/>
    <x v="0"/>
    <m/>
    <m/>
  </r>
  <r>
    <x v="148"/>
    <x v="4"/>
    <x v="16"/>
    <x v="482"/>
    <n v="0.33"/>
    <x v="0"/>
    <m/>
    <m/>
  </r>
  <r>
    <x v="151"/>
    <x v="1"/>
    <x v="16"/>
    <x v="483"/>
    <n v="0.59"/>
    <x v="0"/>
    <m/>
    <m/>
  </r>
  <r>
    <x v="154"/>
    <x v="4"/>
    <x v="16"/>
    <x v="482"/>
    <n v="0.33"/>
    <x v="0"/>
    <m/>
    <m/>
  </r>
  <r>
    <x v="156"/>
    <x v="1"/>
    <x v="16"/>
    <x v="483"/>
    <n v="0.59"/>
    <x v="0"/>
    <m/>
    <m/>
  </r>
  <r>
    <x v="148"/>
    <x v="4"/>
    <x v="16"/>
    <x v="484"/>
    <n v="1.05"/>
    <x v="0"/>
    <m/>
    <m/>
  </r>
  <r>
    <x v="151"/>
    <x v="1"/>
    <x v="16"/>
    <x v="485"/>
    <n v="0.33"/>
    <x v="0"/>
    <m/>
    <m/>
  </r>
  <r>
    <x v="154"/>
    <x v="4"/>
    <x v="16"/>
    <x v="484"/>
    <n v="1.05"/>
    <x v="0"/>
    <m/>
    <m/>
  </r>
  <r>
    <x v="156"/>
    <x v="1"/>
    <x v="16"/>
    <x v="485"/>
    <n v="0.33"/>
    <x v="0"/>
    <m/>
    <m/>
  </r>
  <r>
    <x v="147"/>
    <x v="3"/>
    <x v="16"/>
    <x v="486"/>
    <n v="1.01"/>
    <x v="0"/>
    <m/>
    <m/>
  </r>
  <r>
    <x v="150"/>
    <x v="0"/>
    <x v="16"/>
    <x v="486"/>
    <n v="1.01"/>
    <x v="0"/>
    <m/>
    <m/>
  </r>
  <r>
    <x v="153"/>
    <x v="3"/>
    <x v="16"/>
    <x v="486"/>
    <n v="1.01"/>
    <x v="0"/>
    <m/>
    <m/>
  </r>
  <r>
    <x v="155"/>
    <x v="0"/>
    <x v="16"/>
    <x v="486"/>
    <n v="1.01"/>
    <x v="0"/>
    <m/>
    <m/>
  </r>
  <r>
    <x v="148"/>
    <x v="4"/>
    <x v="16"/>
    <x v="487"/>
    <n v="0.92"/>
    <x v="0"/>
    <m/>
    <m/>
  </r>
  <r>
    <x v="150"/>
    <x v="0"/>
    <x v="16"/>
    <x v="488"/>
    <n v="0.33"/>
    <x v="0"/>
    <m/>
    <m/>
  </r>
  <r>
    <x v="154"/>
    <x v="4"/>
    <x v="16"/>
    <x v="487"/>
    <n v="0.92"/>
    <x v="0"/>
    <m/>
    <m/>
  </r>
  <r>
    <x v="155"/>
    <x v="0"/>
    <x v="16"/>
    <x v="488"/>
    <n v="0.33"/>
    <x v="0"/>
    <m/>
    <m/>
  </r>
  <r>
    <x v="146"/>
    <x v="2"/>
    <x v="16"/>
    <x v="489"/>
    <n v="0.7"/>
    <x v="0"/>
    <m/>
    <m/>
  </r>
  <r>
    <x v="152"/>
    <x v="2"/>
    <x v="16"/>
    <x v="489"/>
    <n v="0.7"/>
    <x v="0"/>
    <m/>
    <m/>
  </r>
  <r>
    <x v="157"/>
    <x v="2"/>
    <x v="16"/>
    <x v="489"/>
    <n v="0.7"/>
    <x v="0"/>
    <m/>
    <m/>
  </r>
  <r>
    <x v="157"/>
    <x v="2"/>
    <x v="16"/>
    <x v="490"/>
    <n v="1.25"/>
    <x v="28"/>
    <m/>
    <m/>
  </r>
  <r>
    <x v="146"/>
    <x v="2"/>
    <x v="16"/>
    <x v="454"/>
    <n v="1"/>
    <x v="0"/>
    <m/>
    <m/>
  </r>
  <r>
    <x v="147"/>
    <x v="3"/>
    <x v="16"/>
    <x v="454"/>
    <n v="1"/>
    <x v="0"/>
    <m/>
    <m/>
  </r>
  <r>
    <x v="148"/>
    <x v="4"/>
    <x v="16"/>
    <x v="454"/>
    <n v="1"/>
    <x v="0"/>
    <m/>
    <m/>
  </r>
  <r>
    <x v="150"/>
    <x v="0"/>
    <x v="16"/>
    <x v="454"/>
    <n v="1"/>
    <x v="0"/>
    <m/>
    <m/>
  </r>
  <r>
    <x v="151"/>
    <x v="1"/>
    <x v="16"/>
    <x v="454"/>
    <n v="1"/>
    <x v="0"/>
    <m/>
    <m/>
  </r>
  <r>
    <x v="152"/>
    <x v="2"/>
    <x v="16"/>
    <x v="454"/>
    <n v="1"/>
    <x v="0"/>
    <m/>
    <m/>
  </r>
  <r>
    <x v="153"/>
    <x v="3"/>
    <x v="16"/>
    <x v="454"/>
    <n v="1"/>
    <x v="0"/>
    <m/>
    <m/>
  </r>
  <r>
    <x v="154"/>
    <x v="4"/>
    <x v="16"/>
    <x v="454"/>
    <n v="1"/>
    <x v="0"/>
    <m/>
    <m/>
  </r>
  <r>
    <x v="155"/>
    <x v="0"/>
    <x v="16"/>
    <x v="454"/>
    <n v="1"/>
    <x v="0"/>
    <m/>
    <m/>
  </r>
  <r>
    <x v="156"/>
    <x v="1"/>
    <x v="16"/>
    <x v="454"/>
    <n v="1"/>
    <x v="0"/>
    <m/>
    <m/>
  </r>
  <r>
    <x v="157"/>
    <x v="2"/>
    <x v="16"/>
    <x v="454"/>
    <n v="1"/>
    <x v="0"/>
    <m/>
    <m/>
  </r>
  <r>
    <x v="147"/>
    <x v="3"/>
    <x v="16"/>
    <x v="491"/>
    <n v="0.94"/>
    <x v="0"/>
    <m/>
    <m/>
  </r>
  <r>
    <x v="153"/>
    <x v="3"/>
    <x v="16"/>
    <x v="491"/>
    <n v="0.94"/>
    <x v="0"/>
    <m/>
    <m/>
  </r>
  <r>
    <x v="147"/>
    <x v="3"/>
    <x v="16"/>
    <x v="455"/>
    <n v="1.32"/>
    <x v="0"/>
    <m/>
    <m/>
  </r>
  <r>
    <x v="150"/>
    <x v="0"/>
    <x v="16"/>
    <x v="455"/>
    <n v="1.32"/>
    <x v="0"/>
    <m/>
    <m/>
  </r>
  <r>
    <x v="153"/>
    <x v="3"/>
    <x v="16"/>
    <x v="455"/>
    <n v="1.32"/>
    <x v="0"/>
    <m/>
    <m/>
  </r>
  <r>
    <x v="155"/>
    <x v="0"/>
    <x v="16"/>
    <x v="455"/>
    <n v="1.32"/>
    <x v="0"/>
    <m/>
    <m/>
  </r>
  <r>
    <x v="153"/>
    <x v="3"/>
    <x v="16"/>
    <x v="492"/>
    <n v="0.33"/>
    <x v="0"/>
    <m/>
    <m/>
  </r>
  <r>
    <x v="155"/>
    <x v="0"/>
    <x v="16"/>
    <x v="142"/>
    <n v="1.5"/>
    <x v="0"/>
    <m/>
    <m/>
  </r>
  <r>
    <x v="160"/>
    <x v="0"/>
    <x v="16"/>
    <x v="142"/>
    <n v="1.5"/>
    <x v="0"/>
    <m/>
    <m/>
  </r>
  <r>
    <x v="165"/>
    <x v="0"/>
    <x v="16"/>
    <x v="142"/>
    <n v="1.5"/>
    <x v="0"/>
    <m/>
    <m/>
  </r>
  <r>
    <x v="146"/>
    <x v="2"/>
    <x v="16"/>
    <x v="237"/>
    <n v="2"/>
    <x v="0"/>
    <m/>
    <m/>
  </r>
  <r>
    <x v="147"/>
    <x v="3"/>
    <x v="16"/>
    <x v="237"/>
    <n v="2"/>
    <x v="0"/>
    <m/>
    <m/>
  </r>
  <r>
    <x v="148"/>
    <x v="4"/>
    <x v="16"/>
    <x v="237"/>
    <n v="2"/>
    <x v="0"/>
    <m/>
    <m/>
  </r>
  <r>
    <x v="150"/>
    <x v="0"/>
    <x v="16"/>
    <x v="237"/>
    <n v="2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5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99" firstHeaderRow="1" firstDataRow="2" firstDataCol="1" rowPageCount="1" colPageCount="1"/>
  <pivotFields count="8">
    <pivotField axis="axisRow" numFmtId="164" showAll="0" sortType="a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70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8"/>
        <item x="139"/>
        <item x="140"/>
        <item x="141"/>
        <item x="142"/>
        <item x="143"/>
        <item x="145"/>
        <item x="169"/>
        <item x="144"/>
        <item x="166"/>
        <item x="167"/>
        <item x="168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3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name="TRABAJADOR :" axis="axisPage" showAll="0">
      <items count="38">
        <item x="0"/>
        <item m="1" x="35"/>
        <item x="1"/>
        <item x="2"/>
        <item x="9"/>
        <item m="1" x="33"/>
        <item x="5"/>
        <item m="1" x="32"/>
        <item x="8"/>
        <item x="4"/>
        <item x="6"/>
        <item x="7"/>
        <item m="1" x="34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m="1" x="36"/>
        <item x="27"/>
        <item x="28"/>
        <item x="29"/>
        <item x="31"/>
        <item x="30"/>
        <item t="default"/>
      </items>
    </pivotField>
    <pivotField axis="axisRow" showAll="0">
      <items count="526">
        <item m="1" x="494"/>
        <item m="1" x="510"/>
        <item m="1" x="513"/>
        <item m="1" x="502"/>
        <item m="1" x="515"/>
        <item m="1" x="524"/>
        <item m="1" x="517"/>
        <item m="1" x="501"/>
        <item m="1" x="507"/>
        <item m="1" x="506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511"/>
        <item x="24"/>
        <item x="38"/>
        <item x="25"/>
        <item x="26"/>
        <item m="1" x="505"/>
        <item x="56"/>
        <item x="47"/>
        <item m="1" x="522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504"/>
        <item m="1" x="514"/>
        <item x="69"/>
        <item x="70"/>
        <item x="77"/>
        <item x="78"/>
        <item m="1" x="499"/>
        <item x="63"/>
        <item x="90"/>
        <item x="102"/>
        <item x="103"/>
        <item m="1" x="500"/>
        <item m="1" x="519"/>
        <item x="91"/>
        <item x="94"/>
        <item m="1" x="523"/>
        <item x="89"/>
        <item x="13"/>
        <item x="14"/>
        <item x="42"/>
        <item x="29"/>
        <item x="15"/>
        <item x="30"/>
        <item m="1" x="498"/>
        <item x="101"/>
        <item x="105"/>
        <item x="116"/>
        <item m="1" x="509"/>
        <item x="88"/>
        <item x="92"/>
        <item x="93"/>
        <item x="98"/>
        <item x="99"/>
        <item x="100"/>
        <item m="1" x="520"/>
        <item x="95"/>
        <item x="104"/>
        <item x="106"/>
        <item x="108"/>
        <item x="147"/>
        <item x="110"/>
        <item x="111"/>
        <item m="1" x="508"/>
        <item m="1" x="495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516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503"/>
        <item x="10"/>
        <item x="121"/>
        <item x="122"/>
        <item m="1" x="496"/>
        <item x="128"/>
        <item x="129"/>
        <item x="130"/>
        <item x="158"/>
        <item x="137"/>
        <item x="138"/>
        <item x="97"/>
        <item x="160"/>
        <item x="132"/>
        <item m="1" x="521"/>
        <item x="142"/>
        <item x="131"/>
        <item x="148"/>
        <item x="146"/>
        <item x="152"/>
        <item x="157"/>
        <item x="155"/>
        <item m="1" x="493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518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512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497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8"/>
        <item x="344"/>
        <item x="345"/>
        <item x="347"/>
        <item x="349"/>
        <item x="346"/>
        <item x="357"/>
        <item x="354"/>
        <item x="356"/>
        <item x="355"/>
        <item x="374"/>
        <item x="366"/>
        <item x="358"/>
        <item x="380"/>
        <item x="382"/>
        <item x="383"/>
        <item x="385"/>
        <item x="388"/>
        <item x="381"/>
        <item x="390"/>
        <item x="391"/>
        <item x="392"/>
        <item x="393"/>
        <item x="386"/>
        <item x="387"/>
        <item x="350"/>
        <item x="384"/>
        <item x="400"/>
        <item x="395"/>
        <item x="396"/>
        <item x="397"/>
        <item x="398"/>
        <item x="399"/>
        <item x="351"/>
        <item x="359"/>
        <item x="369"/>
        <item x="352"/>
        <item x="360"/>
        <item x="370"/>
        <item x="376"/>
        <item x="361"/>
        <item x="353"/>
        <item x="362"/>
        <item x="371"/>
        <item x="363"/>
        <item x="372"/>
        <item x="364"/>
        <item x="377"/>
        <item x="365"/>
        <item x="373"/>
        <item x="378"/>
        <item x="389"/>
        <item x="375"/>
        <item x="367"/>
        <item x="379"/>
        <item x="368"/>
        <item x="394"/>
        <item x="401"/>
        <item x="402"/>
        <item x="403"/>
        <item x="404"/>
        <item x="437"/>
        <item x="405"/>
        <item x="406"/>
        <item x="407"/>
        <item x="408"/>
        <item x="409"/>
        <item x="410"/>
        <item x="412"/>
        <item x="413"/>
        <item x="414"/>
        <item x="415"/>
        <item x="411"/>
        <item x="416"/>
        <item x="418"/>
        <item x="41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21"/>
        <item x="419"/>
        <item x="420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95">
    <i>
      <x v="150"/>
    </i>
    <i r="1">
      <x v="240"/>
    </i>
    <i r="1">
      <x v="269"/>
    </i>
    <i r="1">
      <x v="468"/>
    </i>
    <i r="1">
      <x v="521"/>
    </i>
    <i>
      <x v="151"/>
    </i>
    <i r="1">
      <x v="240"/>
    </i>
    <i r="1">
      <x v="269"/>
    </i>
    <i r="1">
      <x v="468"/>
    </i>
    <i r="1">
      <x v="469"/>
    </i>
    <i r="1">
      <x v="518"/>
    </i>
    <i r="1">
      <x v="523"/>
    </i>
    <i>
      <x v="152"/>
    </i>
    <i r="1">
      <x v="240"/>
    </i>
    <i r="1">
      <x v="269"/>
    </i>
    <i r="1">
      <x v="468"/>
    </i>
    <i r="1">
      <x v="514"/>
    </i>
    <i r="1">
      <x v="516"/>
    </i>
    <i r="1">
      <x v="519"/>
    </i>
    <i>
      <x v="153"/>
    </i>
    <i r="1">
      <x v="291"/>
    </i>
    <i>
      <x v="154"/>
    </i>
    <i r="1">
      <x v="240"/>
    </i>
    <i r="1">
      <x v="269"/>
    </i>
    <i r="1">
      <x v="468"/>
    </i>
    <i r="1">
      <x v="469"/>
    </i>
    <i r="1">
      <x v="518"/>
    </i>
    <i r="1">
      <x v="520"/>
    </i>
    <i>
      <x v="155"/>
    </i>
    <i r="1">
      <x v="468"/>
    </i>
    <i r="1">
      <x v="513"/>
    </i>
    <i r="1">
      <x v="515"/>
    </i>
    <i r="1">
      <x v="517"/>
    </i>
    <i>
      <x v="156"/>
    </i>
    <i r="1">
      <x v="269"/>
    </i>
    <i r="1">
      <x v="468"/>
    </i>
    <i r="1">
      <x v="521"/>
    </i>
    <i>
      <x v="157"/>
    </i>
    <i r="1">
      <x v="269"/>
    </i>
    <i r="1">
      <x v="468"/>
    </i>
    <i r="1">
      <x v="469"/>
    </i>
    <i r="1">
      <x v="518"/>
    </i>
    <i r="1">
      <x v="523"/>
    </i>
    <i r="1">
      <x v="524"/>
    </i>
    <i>
      <x v="158"/>
    </i>
    <i r="1">
      <x v="269"/>
    </i>
    <i r="1">
      <x v="468"/>
    </i>
    <i r="1">
      <x v="514"/>
    </i>
    <i r="1">
      <x v="516"/>
    </i>
    <i r="1">
      <x v="519"/>
    </i>
    <i>
      <x v="159"/>
    </i>
    <i r="1">
      <x v="158"/>
    </i>
    <i r="1">
      <x v="269"/>
    </i>
    <i r="1">
      <x v="468"/>
    </i>
    <i r="1">
      <x v="469"/>
    </i>
    <i r="1">
      <x v="518"/>
    </i>
    <i r="1">
      <x v="520"/>
    </i>
    <i>
      <x v="160"/>
    </i>
    <i r="1">
      <x v="468"/>
    </i>
    <i r="1">
      <x v="513"/>
    </i>
    <i r="1">
      <x v="515"/>
    </i>
    <i r="1">
      <x v="517"/>
    </i>
    <i>
      <x v="161"/>
    </i>
    <i r="1">
      <x v="269"/>
    </i>
    <i r="1">
      <x v="468"/>
    </i>
    <i r="1">
      <x v="521"/>
    </i>
    <i r="1">
      <x v="522"/>
    </i>
    <i>
      <x v="162"/>
    </i>
    <i r="1">
      <x v="499"/>
    </i>
    <i r="1">
      <x v="500"/>
    </i>
    <i>
      <x v="163"/>
    </i>
    <i r="1">
      <x v="499"/>
    </i>
    <i>
      <x v="164"/>
    </i>
    <i r="1">
      <x v="23"/>
    </i>
    <i r="1">
      <x v="158"/>
    </i>
    <i r="1">
      <x v="501"/>
    </i>
    <i r="1">
      <x v="502"/>
    </i>
    <i r="1">
      <x v="503"/>
    </i>
    <i r="1">
      <x v="504"/>
    </i>
    <i r="1">
      <x v="505"/>
    </i>
    <i r="1">
      <x v="506"/>
    </i>
    <i>
      <x v="165"/>
    </i>
    <i r="1">
      <x v="507"/>
    </i>
    <i>
      <x v="166"/>
    </i>
    <i r="1">
      <x v="508"/>
    </i>
    <i>
      <x v="167"/>
    </i>
    <i r="1">
      <x v="507"/>
    </i>
    <i r="1">
      <x v="509"/>
    </i>
    <i>
      <x v="168"/>
    </i>
    <i r="1">
      <x v="511"/>
    </i>
    <i>
      <x v="169"/>
    </i>
    <i r="1">
      <x v="158"/>
    </i>
    <i r="1">
      <x v="511"/>
    </i>
    <i r="1">
      <x v="512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19" hier="-1"/>
  </pageFields>
  <dataFields count="1">
    <dataField name="Relacción de servicios realizados" fld="4" baseField="0" baseItem="0"/>
  </dataFields>
  <formats count="67">
    <format dxfId="344">
      <pivotArea outline="0" collapsedLevelsAreSubtotals="1" fieldPosition="0"/>
    </format>
    <format dxfId="343">
      <pivotArea dataOnly="0" labelOnly="1" grandRow="1" outline="0" fieldPosition="0"/>
    </format>
    <format dxfId="342">
      <pivotArea field="1" type="button" dataOnly="0" labelOnly="1" outline="0" axis="axisCol" fieldPosition="0"/>
    </format>
    <format dxfId="341">
      <pivotArea type="topRight" dataOnly="0" labelOnly="1" outline="0" fieldPosition="0"/>
    </format>
    <format dxfId="340">
      <pivotArea dataOnly="0" labelOnly="1" fieldPosition="0">
        <references count="1">
          <reference field="1" count="1">
            <x v="0"/>
          </reference>
        </references>
      </pivotArea>
    </format>
    <format dxfId="339">
      <pivotArea dataOnly="0" labelOnly="1" grandCol="1" outline="0" fieldPosition="0"/>
    </format>
    <format dxfId="338">
      <pivotArea dataOnly="0" labelOnly="1" grandCol="1" outline="0" fieldPosition="0"/>
    </format>
    <format dxfId="337">
      <pivotArea type="all" dataOnly="0" outline="0" fieldPosition="0"/>
    </format>
    <format dxfId="336">
      <pivotArea outline="0" collapsedLevelsAreSubtotals="1" fieldPosition="0"/>
    </format>
    <format dxfId="335">
      <pivotArea type="origin" dataOnly="0" labelOnly="1" outline="0" fieldPosition="0"/>
    </format>
    <format dxfId="334">
      <pivotArea field="1" type="button" dataOnly="0" labelOnly="1" outline="0" axis="axisCol" fieldPosition="0"/>
    </format>
    <format dxfId="333">
      <pivotArea type="topRight" dataOnly="0" labelOnly="1" outline="0" fieldPosition="0"/>
    </format>
    <format dxfId="332">
      <pivotArea field="0" type="button" dataOnly="0" labelOnly="1" outline="0" axis="axisRow" fieldPosition="0"/>
    </format>
    <format dxfId="331">
      <pivotArea dataOnly="0" labelOnly="1" grandRow="1" outline="0" fieldPosition="0"/>
    </format>
    <format dxfId="330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329">
      <pivotArea dataOnly="0" labelOnly="1" grandCol="1" outline="0" fieldPosition="0"/>
    </format>
    <format dxfId="328">
      <pivotArea type="all" dataOnly="0" outline="0" fieldPosition="0"/>
    </format>
    <format dxfId="327">
      <pivotArea outline="0" collapsedLevelsAreSubtotals="1" fieldPosition="0"/>
    </format>
    <format dxfId="326">
      <pivotArea type="origin" dataOnly="0" labelOnly="1" outline="0" fieldPosition="0"/>
    </format>
    <format dxfId="325">
      <pivotArea field="1" type="button" dataOnly="0" labelOnly="1" outline="0" axis="axisCol" fieldPosition="0"/>
    </format>
    <format dxfId="324">
      <pivotArea type="topRight" dataOnly="0" labelOnly="1" outline="0" fieldPosition="0"/>
    </format>
    <format dxfId="323">
      <pivotArea field="0" type="button" dataOnly="0" labelOnly="1" outline="0" axis="axisRow" fieldPosition="0"/>
    </format>
    <format dxfId="322">
      <pivotArea dataOnly="0" labelOnly="1" grandRow="1" outline="0" fieldPosition="0"/>
    </format>
    <format dxfId="321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320">
      <pivotArea dataOnly="0" labelOnly="1" grandCol="1" outline="0" fieldPosition="0"/>
    </format>
    <format dxfId="319">
      <pivotArea type="all" dataOnly="0" outline="0" fieldPosition="0"/>
    </format>
    <format dxfId="318">
      <pivotArea outline="0" collapsedLevelsAreSubtotals="1" fieldPosition="0"/>
    </format>
    <format dxfId="317">
      <pivotArea type="origin" dataOnly="0" labelOnly="1" outline="0" fieldPosition="0"/>
    </format>
    <format dxfId="316">
      <pivotArea field="1" type="button" dataOnly="0" labelOnly="1" outline="0" axis="axisCol" fieldPosition="0"/>
    </format>
    <format dxfId="315">
      <pivotArea type="topRight" dataOnly="0" labelOnly="1" outline="0" fieldPosition="0"/>
    </format>
    <format dxfId="314">
      <pivotArea field="0" type="button" dataOnly="0" labelOnly="1" outline="0" axis="axisRow" fieldPosition="0"/>
    </format>
    <format dxfId="313">
      <pivotArea dataOnly="0" labelOnly="1" grandRow="1" outline="0" fieldPosition="0"/>
    </format>
    <format dxfId="312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311">
      <pivotArea dataOnly="0" labelOnly="1" grandCol="1" outline="0" fieldPosition="0"/>
    </format>
    <format dxfId="310">
      <pivotArea dataOnly="0" labelOnly="1" outline="0" fieldPosition="0">
        <references count="1">
          <reference field="2" count="1">
            <x v="2"/>
          </reference>
        </references>
      </pivotArea>
    </format>
    <format dxfId="309">
      <pivotArea dataOnly="0" labelOnly="1" outline="0" fieldPosition="0">
        <references count="1">
          <reference field="2" count="1">
            <x v="2"/>
          </reference>
        </references>
      </pivotArea>
    </format>
    <format dxfId="308">
      <pivotArea field="2" type="button" dataOnly="0" labelOnly="1" outline="0" axis="axisPage" fieldPosition="0"/>
    </format>
    <format dxfId="307">
      <pivotArea dataOnly="0" labelOnly="1" outline="0" fieldPosition="0">
        <references count="1">
          <reference field="2" count="1">
            <x v="2"/>
          </reference>
        </references>
      </pivotArea>
    </format>
    <format dxfId="306">
      <pivotArea dataOnly="0" labelOnly="1" outline="0" fieldPosition="0">
        <references count="1">
          <reference field="2" count="1">
            <x v="9"/>
          </reference>
        </references>
      </pivotArea>
    </format>
    <format dxfId="305">
      <pivotArea dataOnly="0" labelOnly="1" outline="0" fieldPosition="0">
        <references count="1">
          <reference field="2" count="1">
            <x v="6"/>
          </reference>
        </references>
      </pivotArea>
    </format>
    <format dxfId="304">
      <pivotArea dataOnly="0" labelOnly="1" outline="0" fieldPosition="0">
        <references count="1">
          <reference field="2" count="1">
            <x v="6"/>
          </reference>
        </references>
      </pivotArea>
    </format>
    <format dxfId="303">
      <pivotArea field="2" type="button" dataOnly="0" labelOnly="1" outline="0" axis="axisPage" fieldPosition="0"/>
    </format>
    <format dxfId="302">
      <pivotArea type="origin" dataOnly="0" labelOnly="1" outline="0" fieldPosition="0"/>
    </format>
    <format dxfId="301">
      <pivotArea dataOnly="0" labelOnly="1" grandRow="1" outline="0" fieldPosition="0"/>
    </format>
    <format dxfId="300">
      <pivotArea dataOnly="0" labelOnly="1" outline="0" fieldPosition="0">
        <references count="1">
          <reference field="2" count="1">
            <x v="20"/>
          </reference>
        </references>
      </pivotArea>
    </format>
    <format dxfId="299">
      <pivotArea dataOnly="0" labelOnly="1" outline="0" fieldPosition="0">
        <references count="1">
          <reference field="2" count="1">
            <x v="22"/>
          </reference>
        </references>
      </pivotArea>
    </format>
    <format dxfId="298">
      <pivotArea dataOnly="0" labelOnly="1" outline="0" fieldPosition="0">
        <references count="1">
          <reference field="2" count="1">
            <x v="22"/>
          </reference>
        </references>
      </pivotArea>
    </format>
    <format dxfId="297">
      <pivotArea dataOnly="0" labelOnly="1" outline="0" fieldPosition="0">
        <references count="1">
          <reference field="2" count="1">
            <x v="2"/>
          </reference>
        </references>
      </pivotArea>
    </format>
    <format dxfId="296">
      <pivotArea dataOnly="0" labelOnly="1" outline="0" fieldPosition="0">
        <references count="1">
          <reference field="2" count="1">
            <x v="2"/>
          </reference>
        </references>
      </pivotArea>
    </format>
    <format dxfId="295">
      <pivotArea dataOnly="0" labelOnly="1" outline="0" fieldPosition="0">
        <references count="1">
          <reference field="2" count="1">
            <x v="9"/>
          </reference>
        </references>
      </pivotArea>
    </format>
    <format dxfId="294">
      <pivotArea dataOnly="0" labelOnly="1" outline="0" fieldPosition="0">
        <references count="1">
          <reference field="2" count="1">
            <x v="30"/>
          </reference>
        </references>
      </pivotArea>
    </format>
    <format dxfId="293">
      <pivotArea dataOnly="0" labelOnly="1" outline="0" fieldPosition="0">
        <references count="1">
          <reference field="2" count="1">
            <x v="30"/>
          </reference>
        </references>
      </pivotArea>
    </format>
    <format dxfId="292">
      <pivotArea field="2" type="button" dataOnly="0" labelOnly="1" outline="0" axis="axisPage" fieldPosition="0"/>
    </format>
    <format dxfId="291">
      <pivotArea dataOnly="0" labelOnly="1" outline="0" fieldPosition="0">
        <references count="1">
          <reference field="2" count="1">
            <x v="19"/>
          </reference>
        </references>
      </pivotArea>
    </format>
    <format dxfId="290">
      <pivotArea dataOnly="0" labelOnly="1" outline="0" fieldPosition="0">
        <references count="1">
          <reference field="2" count="1">
            <x v="29"/>
          </reference>
        </references>
      </pivotArea>
    </format>
    <format dxfId="289">
      <pivotArea field="2" type="button" dataOnly="0" labelOnly="1" outline="0" axis="axisPage" fieldPosition="0"/>
    </format>
    <format dxfId="288">
      <pivotArea field="2" type="button" dataOnly="0" labelOnly="1" outline="0" axis="axisPage" fieldPosition="0"/>
    </format>
    <format dxfId="287">
      <pivotArea dataOnly="0" labelOnly="1" outline="0" fieldPosition="0">
        <references count="1">
          <reference field="2" count="1">
            <x v="27"/>
          </reference>
        </references>
      </pivotArea>
    </format>
    <format dxfId="286">
      <pivotArea field="2" type="button" dataOnly="0" labelOnly="1" outline="0" axis="axisPage" fieldPosition="0"/>
    </format>
    <format dxfId="285">
      <pivotArea dataOnly="0" labelOnly="1" outline="0" fieldPosition="0">
        <references count="1">
          <reference field="2" count="1">
            <x v="0"/>
          </reference>
        </references>
      </pivotArea>
    </format>
    <format dxfId="284">
      <pivotArea field="2" type="button" dataOnly="0" labelOnly="1" outline="0" axis="axisPage" fieldPosition="0"/>
    </format>
    <format dxfId="283">
      <pivotArea dataOnly="0" labelOnly="1" outline="0" fieldPosition="0">
        <references count="1">
          <reference field="2" count="1">
            <x v="8"/>
          </reference>
        </references>
      </pivotArea>
    </format>
    <format dxfId="282">
      <pivotArea dataOnly="0" labelOnly="1" outline="0" fieldPosition="0">
        <references count="1">
          <reference field="2" count="1">
            <x v="8"/>
          </reference>
        </references>
      </pivotArea>
    </format>
    <format dxfId="281">
      <pivotArea dataOnly="0" labelOnly="1" outline="0" fieldPosition="0">
        <references count="1">
          <reference field="2" count="1">
            <x v="33"/>
          </reference>
        </references>
      </pivotArea>
    </format>
    <format dxfId="280">
      <pivotArea dataOnly="0" labelOnly="1" outline="0" fieldPosition="0">
        <references count="1">
          <reference field="2" count="1">
            <x v="19"/>
          </reference>
        </references>
      </pivotArea>
    </format>
    <format dxfId="279">
      <pivotArea dataOnly="0" labelOnly="1" outline="0" fieldPosition="0">
        <references count="1">
          <reference field="2" count="1">
            <x v="29"/>
          </reference>
        </references>
      </pivotArea>
    </format>
    <format dxfId="278">
      <pivotArea dataOnly="0" labelOnly="1" outline="0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43" name="FECHA">
      <autoFilter ref="A1">
        <filterColumn colId="0">
          <customFilters and="1">
            <customFilter operator="greaterThanOrEqual" val="44958"/>
            <customFilter operator="lessThanOrEqual" val="4498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1" cacheId="4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G64" firstHeaderRow="1" firstDataRow="2" firstDataCol="1" rowPageCount="1" colPageCount="1"/>
  <pivotFields count="8">
    <pivotField axis="axisRow" numFmtId="164" showAll="0" sortType="ascending">
      <items count="1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50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8"/>
        <item x="139"/>
        <item x="140"/>
        <item x="141"/>
        <item x="142"/>
        <item x="143"/>
        <item x="145"/>
        <item x="148"/>
        <item x="144"/>
        <item x="146"/>
        <item x="147"/>
        <item x="149"/>
        <item x="13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" axis="axisPage" showAll="0">
      <items count="37">
        <item x="0"/>
        <item m="1" x="34"/>
        <item x="1"/>
        <item x="2"/>
        <item x="9"/>
        <item m="1" x="32"/>
        <item x="5"/>
        <item m="1" x="31"/>
        <item x="8"/>
        <item x="4"/>
        <item x="6"/>
        <item x="7"/>
        <item m="1" x="3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m="1" x="35"/>
        <item x="27"/>
        <item x="28"/>
        <item x="29"/>
        <item x="30"/>
        <item t="default"/>
      </items>
    </pivotField>
    <pivotField axis="axisRow" showAll="0">
      <items count="466">
        <item m="1" x="434"/>
        <item m="1" x="450"/>
        <item m="1" x="453"/>
        <item m="1" x="442"/>
        <item m="1" x="455"/>
        <item m="1" x="464"/>
        <item m="1" x="457"/>
        <item m="1" x="441"/>
        <item m="1" x="447"/>
        <item m="1" x="446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451"/>
        <item x="24"/>
        <item x="38"/>
        <item x="25"/>
        <item x="26"/>
        <item m="1" x="445"/>
        <item x="56"/>
        <item x="47"/>
        <item m="1" x="462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444"/>
        <item m="1" x="454"/>
        <item x="69"/>
        <item x="70"/>
        <item x="77"/>
        <item x="78"/>
        <item m="1" x="439"/>
        <item x="63"/>
        <item x="90"/>
        <item x="102"/>
        <item x="103"/>
        <item m="1" x="440"/>
        <item m="1" x="459"/>
        <item x="91"/>
        <item x="94"/>
        <item m="1" x="463"/>
        <item x="89"/>
        <item x="13"/>
        <item x="14"/>
        <item x="42"/>
        <item x="29"/>
        <item x="15"/>
        <item x="30"/>
        <item m="1" x="438"/>
        <item x="101"/>
        <item x="105"/>
        <item x="116"/>
        <item m="1" x="449"/>
        <item x="88"/>
        <item x="92"/>
        <item x="93"/>
        <item x="98"/>
        <item x="99"/>
        <item x="100"/>
        <item m="1" x="460"/>
        <item x="95"/>
        <item x="104"/>
        <item x="106"/>
        <item x="108"/>
        <item x="147"/>
        <item x="110"/>
        <item x="111"/>
        <item m="1" x="448"/>
        <item m="1" x="435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456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443"/>
        <item x="10"/>
        <item x="121"/>
        <item x="122"/>
        <item m="1" x="436"/>
        <item x="128"/>
        <item x="129"/>
        <item x="130"/>
        <item x="158"/>
        <item x="137"/>
        <item x="138"/>
        <item x="97"/>
        <item x="160"/>
        <item x="132"/>
        <item m="1" x="461"/>
        <item x="142"/>
        <item x="131"/>
        <item x="148"/>
        <item x="146"/>
        <item x="152"/>
        <item x="157"/>
        <item x="155"/>
        <item m="1" x="433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458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452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437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8"/>
        <item x="344"/>
        <item x="345"/>
        <item x="347"/>
        <item x="349"/>
        <item x="346"/>
        <item x="357"/>
        <item x="354"/>
        <item x="356"/>
        <item x="355"/>
        <item x="374"/>
        <item x="366"/>
        <item x="358"/>
        <item x="380"/>
        <item x="382"/>
        <item x="383"/>
        <item x="385"/>
        <item x="388"/>
        <item x="381"/>
        <item x="390"/>
        <item x="391"/>
        <item x="392"/>
        <item x="393"/>
        <item x="386"/>
        <item x="387"/>
        <item x="350"/>
        <item x="384"/>
        <item x="400"/>
        <item x="395"/>
        <item x="396"/>
        <item x="397"/>
        <item x="398"/>
        <item x="399"/>
        <item x="351"/>
        <item x="359"/>
        <item x="369"/>
        <item x="352"/>
        <item x="360"/>
        <item x="370"/>
        <item x="376"/>
        <item x="361"/>
        <item x="353"/>
        <item x="362"/>
        <item x="371"/>
        <item x="363"/>
        <item x="372"/>
        <item x="364"/>
        <item x="377"/>
        <item x="365"/>
        <item x="373"/>
        <item x="378"/>
        <item x="389"/>
        <item x="375"/>
        <item x="367"/>
        <item x="379"/>
        <item x="368"/>
        <item x="394"/>
        <item x="401"/>
        <item x="402"/>
        <item x="403"/>
        <item x="404"/>
        <item x="419"/>
        <item x="405"/>
        <item x="406"/>
        <item x="407"/>
        <item x="408"/>
        <item x="409"/>
        <item x="410"/>
        <item x="412"/>
        <item x="413"/>
        <item x="414"/>
        <item x="415"/>
        <item x="411"/>
        <item x="416"/>
        <item x="418"/>
        <item x="417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60">
    <i>
      <x v="130"/>
    </i>
    <i r="1">
      <x v="373"/>
    </i>
    <i r="1">
      <x v="438"/>
    </i>
    <i r="1">
      <x v="439"/>
    </i>
    <i r="1">
      <x v="440"/>
    </i>
    <i>
      <x v="131"/>
    </i>
    <i r="1">
      <x v="441"/>
    </i>
    <i>
      <x v="132"/>
    </i>
    <i r="1">
      <x v="441"/>
    </i>
    <i r="1">
      <x v="442"/>
    </i>
    <i>
      <x v="134"/>
    </i>
    <i r="1">
      <x v="443"/>
    </i>
    <i>
      <x v="135"/>
    </i>
    <i r="1">
      <x v="448"/>
    </i>
    <i>
      <x v="137"/>
    </i>
    <i r="1">
      <x v="445"/>
    </i>
    <i>
      <x v="138"/>
    </i>
    <i r="1">
      <x v="158"/>
    </i>
    <i>
      <x v="139"/>
    </i>
    <i r="1">
      <x v="446"/>
    </i>
    <i r="1">
      <x v="447"/>
    </i>
    <i>
      <x v="140"/>
    </i>
    <i r="1">
      <x v="193"/>
    </i>
    <i r="1">
      <x v="449"/>
    </i>
    <i>
      <x v="141"/>
    </i>
    <i r="1">
      <x v="446"/>
    </i>
    <i>
      <x v="143"/>
    </i>
    <i r="1">
      <x v="158"/>
    </i>
    <i r="1">
      <x v="240"/>
    </i>
    <i>
      <x v="144"/>
    </i>
    <i r="1">
      <x v="240"/>
    </i>
    <i r="1">
      <x v="452"/>
    </i>
    <i r="1">
      <x v="453"/>
    </i>
    <i r="1">
      <x v="454"/>
    </i>
    <i>
      <x v="145"/>
    </i>
    <i r="1">
      <x v="193"/>
    </i>
    <i r="1">
      <x v="240"/>
    </i>
    <i r="1">
      <x v="455"/>
    </i>
    <i>
      <x v="146"/>
    </i>
    <i r="1">
      <x v="240"/>
    </i>
    <i r="1">
      <x v="451"/>
    </i>
    <i r="1">
      <x v="455"/>
    </i>
    <i>
      <x v="147"/>
    </i>
    <i r="1">
      <x v="240"/>
    </i>
    <i r="1">
      <x v="455"/>
    </i>
    <i r="1">
      <x v="456"/>
    </i>
    <i r="1">
      <x v="457"/>
    </i>
    <i>
      <x v="148"/>
    </i>
    <i r="1">
      <x v="158"/>
    </i>
    <i r="1">
      <x v="240"/>
    </i>
    <i r="1">
      <x v="458"/>
    </i>
    <i r="1">
      <x v="459"/>
    </i>
    <i r="1">
      <x v="460"/>
    </i>
    <i r="1">
      <x v="461"/>
    </i>
    <i>
      <x v="149"/>
    </i>
    <i r="1">
      <x v="240"/>
    </i>
    <i r="1">
      <x v="462"/>
    </i>
    <i r="1">
      <x v="463"/>
    </i>
    <i r="1">
      <x v="46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2" item="19" hier="-1"/>
  </pageFields>
  <dataFields count="1">
    <dataField name="Relacción de servicios realizados" fld="4" baseField="0" baseItem="0"/>
  </dataFields>
  <formats count="65">
    <format dxfId="277">
      <pivotArea outline="0" collapsedLevelsAreSubtotals="1" fieldPosition="0"/>
    </format>
    <format dxfId="276">
      <pivotArea dataOnly="0" labelOnly="1" grandRow="1" outline="0" fieldPosition="0"/>
    </format>
    <format dxfId="275">
      <pivotArea field="1" type="button" dataOnly="0" labelOnly="1" outline="0" axis="axisCol" fieldPosition="0"/>
    </format>
    <format dxfId="274">
      <pivotArea type="topRight" dataOnly="0" labelOnly="1" outline="0" fieldPosition="0"/>
    </format>
    <format dxfId="273">
      <pivotArea dataOnly="0" labelOnly="1" fieldPosition="0">
        <references count="1">
          <reference field="1" count="1">
            <x v="0"/>
          </reference>
        </references>
      </pivotArea>
    </format>
    <format dxfId="272">
      <pivotArea dataOnly="0" labelOnly="1" grandCol="1" outline="0" fieldPosition="0"/>
    </format>
    <format dxfId="271">
      <pivotArea dataOnly="0" labelOnly="1" grandCol="1" outline="0" fieldPosition="0"/>
    </format>
    <format dxfId="270">
      <pivotArea type="all" dataOnly="0" outline="0" fieldPosition="0"/>
    </format>
    <format dxfId="269">
      <pivotArea outline="0" collapsedLevelsAreSubtotals="1" fieldPosition="0"/>
    </format>
    <format dxfId="268">
      <pivotArea type="origin" dataOnly="0" labelOnly="1" outline="0" fieldPosition="0"/>
    </format>
    <format dxfId="267">
      <pivotArea field="1" type="button" dataOnly="0" labelOnly="1" outline="0" axis="axisCol" fieldPosition="0"/>
    </format>
    <format dxfId="266">
      <pivotArea type="topRight" dataOnly="0" labelOnly="1" outline="0" fieldPosition="0"/>
    </format>
    <format dxfId="265">
      <pivotArea field="0" type="button" dataOnly="0" labelOnly="1" outline="0" axis="axisRow" fieldPosition="0"/>
    </format>
    <format dxfId="264">
      <pivotArea dataOnly="0" labelOnly="1" grandRow="1" outline="0" fieldPosition="0"/>
    </format>
    <format dxfId="263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62">
      <pivotArea dataOnly="0" labelOnly="1" grandCol="1" outline="0" fieldPosition="0"/>
    </format>
    <format dxfId="261">
      <pivotArea type="all" dataOnly="0" outline="0" fieldPosition="0"/>
    </format>
    <format dxfId="260">
      <pivotArea outline="0" collapsedLevelsAreSubtotals="1" fieldPosition="0"/>
    </format>
    <format dxfId="259">
      <pivotArea type="origin" dataOnly="0" labelOnly="1" outline="0" fieldPosition="0"/>
    </format>
    <format dxfId="258">
      <pivotArea field="1" type="button" dataOnly="0" labelOnly="1" outline="0" axis="axisCol" fieldPosition="0"/>
    </format>
    <format dxfId="257">
      <pivotArea type="topRight" dataOnly="0" labelOnly="1" outline="0" fieldPosition="0"/>
    </format>
    <format dxfId="256">
      <pivotArea field="0" type="button" dataOnly="0" labelOnly="1" outline="0" axis="axisRow" fieldPosition="0"/>
    </format>
    <format dxfId="255">
      <pivotArea dataOnly="0" labelOnly="1" grandRow="1" outline="0" fieldPosition="0"/>
    </format>
    <format dxfId="254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53">
      <pivotArea dataOnly="0" labelOnly="1" grandCol="1" outline="0" fieldPosition="0"/>
    </format>
    <format dxfId="252">
      <pivotArea type="all" dataOnly="0" outline="0" fieldPosition="0"/>
    </format>
    <format dxfId="251">
      <pivotArea outline="0" collapsedLevelsAreSubtotals="1" fieldPosition="0"/>
    </format>
    <format dxfId="250">
      <pivotArea type="origin" dataOnly="0" labelOnly="1" outline="0" fieldPosition="0"/>
    </format>
    <format dxfId="249">
      <pivotArea field="1" type="button" dataOnly="0" labelOnly="1" outline="0" axis="axisCol" fieldPosition="0"/>
    </format>
    <format dxfId="248">
      <pivotArea type="topRight" dataOnly="0" labelOnly="1" outline="0" fieldPosition="0"/>
    </format>
    <format dxfId="247">
      <pivotArea field="0" type="button" dataOnly="0" labelOnly="1" outline="0" axis="axisRow" fieldPosition="0"/>
    </format>
    <format dxfId="246">
      <pivotArea dataOnly="0" labelOnly="1" grandRow="1" outline="0" fieldPosition="0"/>
    </format>
    <format dxfId="245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44">
      <pivotArea dataOnly="0" labelOnly="1" grandCol="1" outline="0" fieldPosition="0"/>
    </format>
    <format dxfId="243">
      <pivotArea dataOnly="0" labelOnly="1" outline="0" fieldPosition="0">
        <references count="1">
          <reference field="2" count="1">
            <x v="2"/>
          </reference>
        </references>
      </pivotArea>
    </format>
    <format dxfId="242">
      <pivotArea dataOnly="0" labelOnly="1" outline="0" fieldPosition="0">
        <references count="1">
          <reference field="2" count="1">
            <x v="2"/>
          </reference>
        </references>
      </pivotArea>
    </format>
    <format dxfId="241">
      <pivotArea field="2" type="button" dataOnly="0" labelOnly="1" outline="0" axis="axisPage" fieldPosition="0"/>
    </format>
    <format dxfId="240">
      <pivotArea dataOnly="0" labelOnly="1" outline="0" fieldPosition="0">
        <references count="1">
          <reference field="2" count="1">
            <x v="2"/>
          </reference>
        </references>
      </pivotArea>
    </format>
    <format dxfId="239">
      <pivotArea dataOnly="0" labelOnly="1" outline="0" fieldPosition="0">
        <references count="1">
          <reference field="2" count="1">
            <x v="9"/>
          </reference>
        </references>
      </pivotArea>
    </format>
    <format dxfId="238">
      <pivotArea dataOnly="0" labelOnly="1" outline="0" fieldPosition="0">
        <references count="1">
          <reference field="2" count="1">
            <x v="6"/>
          </reference>
        </references>
      </pivotArea>
    </format>
    <format dxfId="237">
      <pivotArea dataOnly="0" labelOnly="1" outline="0" fieldPosition="0">
        <references count="1">
          <reference field="2" count="1">
            <x v="6"/>
          </reference>
        </references>
      </pivotArea>
    </format>
    <format dxfId="236">
      <pivotArea field="2" type="button" dataOnly="0" labelOnly="1" outline="0" axis="axisPage" fieldPosition="0"/>
    </format>
    <format dxfId="235">
      <pivotArea type="origin" dataOnly="0" labelOnly="1" outline="0" fieldPosition="0"/>
    </format>
    <format dxfId="234">
      <pivotArea dataOnly="0" labelOnly="1" grandRow="1" outline="0" fieldPosition="0"/>
    </format>
    <format dxfId="233">
      <pivotArea dataOnly="0" labelOnly="1" outline="0" fieldPosition="0">
        <references count="1">
          <reference field="2" count="1">
            <x v="20"/>
          </reference>
        </references>
      </pivotArea>
    </format>
    <format dxfId="232">
      <pivotArea dataOnly="0" labelOnly="1" outline="0" fieldPosition="0">
        <references count="1">
          <reference field="2" count="1">
            <x v="22"/>
          </reference>
        </references>
      </pivotArea>
    </format>
    <format dxfId="231">
      <pivotArea dataOnly="0" labelOnly="1" outline="0" fieldPosition="0">
        <references count="1">
          <reference field="2" count="1">
            <x v="22"/>
          </reference>
        </references>
      </pivotArea>
    </format>
    <format dxfId="230">
      <pivotArea dataOnly="0" labelOnly="1" outline="0" fieldPosition="0">
        <references count="1">
          <reference field="2" count="1">
            <x v="2"/>
          </reference>
        </references>
      </pivotArea>
    </format>
    <format dxfId="229">
      <pivotArea dataOnly="0" labelOnly="1" outline="0" fieldPosition="0">
        <references count="1">
          <reference field="2" count="1">
            <x v="2"/>
          </reference>
        </references>
      </pivotArea>
    </format>
    <format dxfId="228">
      <pivotArea dataOnly="0" labelOnly="1" outline="0" fieldPosition="0">
        <references count="1">
          <reference field="2" count="1">
            <x v="9"/>
          </reference>
        </references>
      </pivotArea>
    </format>
    <format dxfId="227">
      <pivotArea dataOnly="0" labelOnly="1" outline="0" fieldPosition="0">
        <references count="1">
          <reference field="2" count="1">
            <x v="30"/>
          </reference>
        </references>
      </pivotArea>
    </format>
    <format dxfId="226">
      <pivotArea dataOnly="0" labelOnly="1" outline="0" fieldPosition="0">
        <references count="1">
          <reference field="2" count="1">
            <x v="30"/>
          </reference>
        </references>
      </pivotArea>
    </format>
    <format dxfId="225">
      <pivotArea field="2" type="button" dataOnly="0" labelOnly="1" outline="0" axis="axisPage" fieldPosition="0"/>
    </format>
    <format dxfId="224">
      <pivotArea dataOnly="0" labelOnly="1" outline="0" fieldPosition="0">
        <references count="1">
          <reference field="2" count="1">
            <x v="19"/>
          </reference>
        </references>
      </pivotArea>
    </format>
    <format dxfId="223">
      <pivotArea dataOnly="0" labelOnly="1" outline="0" fieldPosition="0">
        <references count="1">
          <reference field="2" count="1">
            <x v="29"/>
          </reference>
        </references>
      </pivotArea>
    </format>
    <format dxfId="222">
      <pivotArea field="2" type="button" dataOnly="0" labelOnly="1" outline="0" axis="axisPage" fieldPosition="0"/>
    </format>
    <format dxfId="221">
      <pivotArea field="2" type="button" dataOnly="0" labelOnly="1" outline="0" axis="axisPage" fieldPosition="0"/>
    </format>
    <format dxfId="220">
      <pivotArea dataOnly="0" labelOnly="1" outline="0" fieldPosition="0">
        <references count="1">
          <reference field="2" count="1">
            <x v="27"/>
          </reference>
        </references>
      </pivotArea>
    </format>
    <format dxfId="219">
      <pivotArea field="2" type="button" dataOnly="0" labelOnly="1" outline="0" axis="axisPage" fieldPosition="0"/>
    </format>
    <format dxfId="218">
      <pivotArea dataOnly="0" labelOnly="1" outline="0" fieldPosition="0">
        <references count="1">
          <reference field="2" count="1">
            <x v="0"/>
          </reference>
        </references>
      </pivotArea>
    </format>
    <format dxfId="217">
      <pivotArea field="2" type="button" dataOnly="0" labelOnly="1" outline="0" axis="axisPage" fieldPosition="0"/>
    </format>
    <format dxfId="216">
      <pivotArea dataOnly="0" labelOnly="1" outline="0" fieldPosition="0">
        <references count="1">
          <reference field="2" count="1">
            <x v="8"/>
          </reference>
        </references>
      </pivotArea>
    </format>
    <format dxfId="215">
      <pivotArea dataOnly="0" labelOnly="1" outline="0" fieldPosition="0">
        <references count="1">
          <reference field="2" count="1">
            <x v="8"/>
          </reference>
        </references>
      </pivotArea>
    </format>
    <format dxfId="214">
      <pivotArea dataOnly="0" labelOnly="1" outline="0" fieldPosition="0">
        <references count="1">
          <reference field="2" count="1">
            <x v="33"/>
          </reference>
        </references>
      </pivotArea>
    </format>
    <format dxfId="213">
      <pivotArea dataOnly="0" labelOnly="1" outline="0" fieldPosition="0">
        <references count="1">
          <reference field="2" count="1">
            <x v="19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27" name="FECHA">
      <autoFilter ref="A1">
        <filterColumn colId="0">
          <customFilters and="1">
            <customFilter operator="greaterThanOrEqual" val="44927"/>
            <customFilter operator="lessThanOrEqual" val="44957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1" cacheId="3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55" firstHeaderRow="1" firstDataRow="2" firstDataCol="1" rowPageCount="1" colPageCount="1"/>
  <pivotFields count="8">
    <pivotField axis="axisRow" numFmtId="164" showAll="0" sortType="ascending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30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ANA MARIA MILLA MARIN" axis="axisPage" showAll="0">
      <items count="37">
        <item x="0"/>
        <item m="1" x="34"/>
        <item x="1"/>
        <item x="2"/>
        <item x="9"/>
        <item m="1" x="32"/>
        <item x="5"/>
        <item m="1" x="31"/>
        <item x="8"/>
        <item x="4"/>
        <item x="6"/>
        <item x="7"/>
        <item m="1" x="3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m="1" x="35"/>
        <item x="27"/>
        <item x="28"/>
        <item x="29"/>
        <item x="30"/>
        <item t="default"/>
      </items>
    </pivotField>
    <pivotField axis="axisRow" showAll="0">
      <items count="438">
        <item m="1" x="406"/>
        <item m="1" x="422"/>
        <item m="1" x="425"/>
        <item m="1" x="414"/>
        <item m="1" x="427"/>
        <item m="1" x="436"/>
        <item m="1" x="429"/>
        <item m="1" x="413"/>
        <item m="1" x="419"/>
        <item m="1" x="418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423"/>
        <item x="24"/>
        <item x="38"/>
        <item x="25"/>
        <item x="26"/>
        <item m="1" x="417"/>
        <item x="56"/>
        <item x="47"/>
        <item m="1" x="434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416"/>
        <item m="1" x="426"/>
        <item x="69"/>
        <item x="70"/>
        <item x="77"/>
        <item x="78"/>
        <item m="1" x="411"/>
        <item x="63"/>
        <item x="90"/>
        <item x="102"/>
        <item x="103"/>
        <item m="1" x="412"/>
        <item m="1" x="431"/>
        <item x="91"/>
        <item x="94"/>
        <item m="1" x="435"/>
        <item x="89"/>
        <item x="13"/>
        <item x="14"/>
        <item x="42"/>
        <item x="29"/>
        <item x="15"/>
        <item x="30"/>
        <item m="1" x="410"/>
        <item x="101"/>
        <item x="105"/>
        <item x="116"/>
        <item m="1" x="421"/>
        <item x="88"/>
        <item x="92"/>
        <item x="93"/>
        <item x="98"/>
        <item x="99"/>
        <item x="100"/>
        <item m="1" x="432"/>
        <item x="95"/>
        <item x="104"/>
        <item x="106"/>
        <item x="108"/>
        <item x="147"/>
        <item x="110"/>
        <item x="111"/>
        <item m="1" x="420"/>
        <item m="1" x="407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428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415"/>
        <item x="10"/>
        <item x="121"/>
        <item x="122"/>
        <item m="1" x="408"/>
        <item x="128"/>
        <item x="129"/>
        <item x="130"/>
        <item x="158"/>
        <item x="137"/>
        <item x="138"/>
        <item x="97"/>
        <item x="160"/>
        <item x="132"/>
        <item m="1" x="433"/>
        <item x="142"/>
        <item x="131"/>
        <item x="148"/>
        <item x="146"/>
        <item x="152"/>
        <item x="157"/>
        <item x="155"/>
        <item m="1" x="405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430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424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409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8"/>
        <item x="344"/>
        <item x="345"/>
        <item x="347"/>
        <item x="349"/>
        <item x="346"/>
        <item x="357"/>
        <item x="354"/>
        <item x="356"/>
        <item x="355"/>
        <item x="374"/>
        <item x="366"/>
        <item x="358"/>
        <item x="380"/>
        <item x="382"/>
        <item x="383"/>
        <item x="385"/>
        <item x="388"/>
        <item x="381"/>
        <item x="390"/>
        <item x="391"/>
        <item x="392"/>
        <item x="393"/>
        <item x="386"/>
        <item x="387"/>
        <item x="350"/>
        <item x="384"/>
        <item x="400"/>
        <item x="395"/>
        <item x="396"/>
        <item x="397"/>
        <item x="398"/>
        <item x="399"/>
        <item x="351"/>
        <item x="359"/>
        <item x="369"/>
        <item x="352"/>
        <item x="360"/>
        <item x="370"/>
        <item x="376"/>
        <item x="361"/>
        <item x="353"/>
        <item x="362"/>
        <item x="371"/>
        <item x="363"/>
        <item x="372"/>
        <item x="364"/>
        <item x="377"/>
        <item x="365"/>
        <item x="373"/>
        <item x="378"/>
        <item x="389"/>
        <item x="375"/>
        <item x="367"/>
        <item x="379"/>
        <item x="368"/>
        <item x="394"/>
        <item x="401"/>
        <item x="402"/>
        <item x="403"/>
        <item x="404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51">
    <i>
      <x v="105"/>
    </i>
    <i r="1">
      <x v="376"/>
    </i>
    <i r="1">
      <x v="380"/>
    </i>
    <i>
      <x v="106"/>
    </i>
    <i r="1">
      <x v="382"/>
    </i>
    <i r="1">
      <x v="384"/>
    </i>
    <i r="1">
      <x v="385"/>
    </i>
    <i>
      <x v="107"/>
    </i>
    <i r="1">
      <x v="385"/>
    </i>
    <i>
      <x v="108"/>
    </i>
    <i r="1">
      <x v="245"/>
    </i>
    <i r="1">
      <x v="302"/>
    </i>
    <i r="1">
      <x v="385"/>
    </i>
    <i>
      <x v="110"/>
    </i>
    <i r="1">
      <x v="386"/>
    </i>
    <i>
      <x v="112"/>
    </i>
    <i r="1">
      <x v="389"/>
    </i>
    <i>
      <x v="114"/>
    </i>
    <i r="1">
      <x v="97"/>
    </i>
    <i r="1">
      <x v="248"/>
    </i>
    <i r="1">
      <x v="390"/>
    </i>
    <i r="1">
      <x v="391"/>
    </i>
    <i>
      <x v="115"/>
    </i>
    <i r="1">
      <x v="370"/>
    </i>
    <i>
      <x v="116"/>
    </i>
    <i r="1">
      <x v="237"/>
    </i>
    <i>
      <x v="117"/>
    </i>
    <i r="1">
      <x v="237"/>
    </i>
    <i>
      <x v="118"/>
    </i>
    <i r="1">
      <x v="392"/>
    </i>
    <i>
      <x v="121"/>
    </i>
    <i r="1">
      <x v="248"/>
    </i>
    <i>
      <x v="122"/>
    </i>
    <i r="1">
      <x v="374"/>
    </i>
    <i r="1">
      <x v="387"/>
    </i>
    <i>
      <x v="123"/>
    </i>
    <i r="1">
      <x v="399"/>
    </i>
    <i r="1">
      <x v="400"/>
    </i>
    <i r="1">
      <x v="401"/>
    </i>
    <i r="1">
      <x v="402"/>
    </i>
    <i>
      <x v="124"/>
    </i>
    <i r="1">
      <x v="432"/>
    </i>
    <i>
      <x v="126"/>
    </i>
    <i r="1">
      <x v="403"/>
    </i>
    <i>
      <x v="127"/>
    </i>
    <i r="1">
      <x v="403"/>
    </i>
    <i>
      <x v="128"/>
    </i>
    <i r="1">
      <x v="403"/>
    </i>
    <i>
      <x v="129"/>
    </i>
    <i r="1">
      <x v="40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19" hier="-1"/>
  </pageFields>
  <dataFields count="1">
    <dataField name="Relacción de servicios realizados" fld="4" baseField="0" baseItem="0"/>
  </dataFields>
  <formats count="63">
    <format dxfId="212">
      <pivotArea outline="0" collapsedLevelsAreSubtotals="1" fieldPosition="0"/>
    </format>
    <format dxfId="211">
      <pivotArea dataOnly="0" labelOnly="1" grandRow="1" outline="0" fieldPosition="0"/>
    </format>
    <format dxfId="210">
      <pivotArea field="1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fieldPosition="0">
        <references count="1">
          <reference field="1" count="1">
            <x v="0"/>
          </reference>
        </references>
      </pivotArea>
    </format>
    <format dxfId="207">
      <pivotArea dataOnly="0" labelOnly="1" grandCol="1" outline="0" fieldPosition="0"/>
    </format>
    <format dxfId="206">
      <pivotArea dataOnly="0" labelOnly="1" grandCol="1" outline="0" fieldPosition="0"/>
    </format>
    <format dxfId="205">
      <pivotArea type="all" dataOnly="0" outline="0" fieldPosition="0"/>
    </format>
    <format dxfId="204">
      <pivotArea outline="0" collapsedLevelsAreSubtotals="1" fieldPosition="0"/>
    </format>
    <format dxfId="203">
      <pivotArea type="origin" dataOnly="0" labelOnly="1" outline="0" fieldPosition="0"/>
    </format>
    <format dxfId="202">
      <pivotArea field="1" type="button" dataOnly="0" labelOnly="1" outline="0" axis="axisCol" fieldPosition="0"/>
    </format>
    <format dxfId="201">
      <pivotArea type="topRight" dataOnly="0" labelOnly="1" outline="0" fieldPosition="0"/>
    </format>
    <format dxfId="200">
      <pivotArea field="0" type="button" dataOnly="0" labelOnly="1" outline="0" axis="axisRow" fieldPosition="0"/>
    </format>
    <format dxfId="199">
      <pivotArea dataOnly="0" labelOnly="1" grandRow="1" outline="0" fieldPosition="0"/>
    </format>
    <format dxfId="198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97">
      <pivotArea dataOnly="0" labelOnly="1" grandCol="1" outline="0" fieldPosition="0"/>
    </format>
    <format dxfId="196">
      <pivotArea type="all" dataOnly="0" outline="0" fieldPosition="0"/>
    </format>
    <format dxfId="195">
      <pivotArea outline="0" collapsedLevelsAreSubtotals="1" fieldPosition="0"/>
    </format>
    <format dxfId="194">
      <pivotArea type="origin" dataOnly="0" labelOnly="1" outline="0" fieldPosition="0"/>
    </format>
    <format dxfId="193">
      <pivotArea field="1" type="button" dataOnly="0" labelOnly="1" outline="0" axis="axisCol" fieldPosition="0"/>
    </format>
    <format dxfId="192">
      <pivotArea type="topRight" dataOnly="0" labelOnly="1" outline="0" fieldPosition="0"/>
    </format>
    <format dxfId="191">
      <pivotArea field="0" type="button" dataOnly="0" labelOnly="1" outline="0" axis="axisRow" fieldPosition="0"/>
    </format>
    <format dxfId="190">
      <pivotArea dataOnly="0" labelOnly="1" grandRow="1" outline="0" fieldPosition="0"/>
    </format>
    <format dxfId="189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88">
      <pivotArea dataOnly="0" labelOnly="1" grandCol="1" outline="0" fieldPosition="0"/>
    </format>
    <format dxfId="187">
      <pivotArea type="all" dataOnly="0" outline="0" fieldPosition="0"/>
    </format>
    <format dxfId="186">
      <pivotArea outline="0" collapsedLevelsAreSubtotals="1" fieldPosition="0"/>
    </format>
    <format dxfId="185">
      <pivotArea type="origin" dataOnly="0" labelOnly="1" outline="0" fieldPosition="0"/>
    </format>
    <format dxfId="184">
      <pivotArea field="1" type="button" dataOnly="0" labelOnly="1" outline="0" axis="axisCol" fieldPosition="0"/>
    </format>
    <format dxfId="183">
      <pivotArea type="topRight" dataOnly="0" labelOnly="1" outline="0" fieldPosition="0"/>
    </format>
    <format dxfId="182">
      <pivotArea field="0" type="button" dataOnly="0" labelOnly="1" outline="0" axis="axisRow" fieldPosition="0"/>
    </format>
    <format dxfId="181">
      <pivotArea dataOnly="0" labelOnly="1" grandRow="1" outline="0" fieldPosition="0"/>
    </format>
    <format dxfId="180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79">
      <pivotArea dataOnly="0" labelOnly="1" grandCol="1" outline="0" fieldPosition="0"/>
    </format>
    <format dxfId="178">
      <pivotArea dataOnly="0" labelOnly="1" outline="0" fieldPosition="0">
        <references count="1">
          <reference field="2" count="1">
            <x v="2"/>
          </reference>
        </references>
      </pivotArea>
    </format>
    <format dxfId="177">
      <pivotArea dataOnly="0" labelOnly="1" outline="0" fieldPosition="0">
        <references count="1">
          <reference field="2" count="1">
            <x v="2"/>
          </reference>
        </references>
      </pivotArea>
    </format>
    <format dxfId="176">
      <pivotArea field="2" type="button" dataOnly="0" labelOnly="1" outline="0" axis="axisPage" fieldPosition="0"/>
    </format>
    <format dxfId="175">
      <pivotArea dataOnly="0" labelOnly="1" outline="0" fieldPosition="0">
        <references count="1">
          <reference field="2" count="1">
            <x v="2"/>
          </reference>
        </references>
      </pivotArea>
    </format>
    <format dxfId="174">
      <pivotArea dataOnly="0" labelOnly="1" outline="0" fieldPosition="0">
        <references count="1">
          <reference field="2" count="1">
            <x v="9"/>
          </reference>
        </references>
      </pivotArea>
    </format>
    <format dxfId="173">
      <pivotArea dataOnly="0" labelOnly="1" outline="0" fieldPosition="0">
        <references count="1">
          <reference field="2" count="1">
            <x v="6"/>
          </reference>
        </references>
      </pivotArea>
    </format>
    <format dxfId="172">
      <pivotArea dataOnly="0" labelOnly="1" outline="0" fieldPosition="0">
        <references count="1">
          <reference field="2" count="1">
            <x v="6"/>
          </reference>
        </references>
      </pivotArea>
    </format>
    <format dxfId="171">
      <pivotArea field="2" type="button" dataOnly="0" labelOnly="1" outline="0" axis="axisPage" fieldPosition="0"/>
    </format>
    <format dxfId="170">
      <pivotArea type="origin" dataOnly="0" labelOnly="1" outline="0" fieldPosition="0"/>
    </format>
    <format dxfId="169">
      <pivotArea dataOnly="0" labelOnly="1" grandRow="1" outline="0" fieldPosition="0"/>
    </format>
    <format dxfId="168">
      <pivotArea dataOnly="0" labelOnly="1" outline="0" fieldPosition="0">
        <references count="1">
          <reference field="2" count="1">
            <x v="20"/>
          </reference>
        </references>
      </pivotArea>
    </format>
    <format dxfId="167">
      <pivotArea dataOnly="0" labelOnly="1" outline="0" fieldPosition="0">
        <references count="1">
          <reference field="2" count="1">
            <x v="22"/>
          </reference>
        </references>
      </pivotArea>
    </format>
    <format dxfId="166">
      <pivotArea dataOnly="0" labelOnly="1" outline="0" fieldPosition="0">
        <references count="1">
          <reference field="2" count="1">
            <x v="22"/>
          </reference>
        </references>
      </pivotArea>
    </format>
    <format dxfId="165">
      <pivotArea dataOnly="0" labelOnly="1" outline="0" fieldPosition="0">
        <references count="1">
          <reference field="2" count="1">
            <x v="2"/>
          </reference>
        </references>
      </pivotArea>
    </format>
    <format dxfId="164">
      <pivotArea dataOnly="0" labelOnly="1" outline="0" fieldPosition="0">
        <references count="1">
          <reference field="2" count="1">
            <x v="2"/>
          </reference>
        </references>
      </pivotArea>
    </format>
    <format dxfId="163">
      <pivotArea dataOnly="0" labelOnly="1" outline="0" fieldPosition="0">
        <references count="1">
          <reference field="2" count="1">
            <x v="9"/>
          </reference>
        </references>
      </pivotArea>
    </format>
    <format dxfId="162">
      <pivotArea dataOnly="0" labelOnly="1" outline="0" fieldPosition="0">
        <references count="1">
          <reference field="2" count="1">
            <x v="30"/>
          </reference>
        </references>
      </pivotArea>
    </format>
    <format dxfId="161">
      <pivotArea dataOnly="0" labelOnly="1" outline="0" fieldPosition="0">
        <references count="1">
          <reference field="2" count="1">
            <x v="30"/>
          </reference>
        </references>
      </pivotArea>
    </format>
    <format dxfId="160">
      <pivotArea field="2" type="button" dataOnly="0" labelOnly="1" outline="0" axis="axisPage" fieldPosition="0"/>
    </format>
    <format dxfId="159">
      <pivotArea dataOnly="0" labelOnly="1" outline="0" fieldPosition="0">
        <references count="1">
          <reference field="2" count="1">
            <x v="19"/>
          </reference>
        </references>
      </pivotArea>
    </format>
    <format dxfId="158">
      <pivotArea dataOnly="0" labelOnly="1" outline="0" fieldPosition="0">
        <references count="1">
          <reference field="2" count="1">
            <x v="29"/>
          </reference>
        </references>
      </pivotArea>
    </format>
    <format dxfId="157">
      <pivotArea field="2" type="button" dataOnly="0" labelOnly="1" outline="0" axis="axisPage" fieldPosition="0"/>
    </format>
    <format dxfId="156">
      <pivotArea field="2" type="button" dataOnly="0" labelOnly="1" outline="0" axis="axisPage" fieldPosition="0"/>
    </format>
    <format dxfId="155">
      <pivotArea dataOnly="0" labelOnly="1" outline="0" fieldPosition="0">
        <references count="1">
          <reference field="2" count="1">
            <x v="27"/>
          </reference>
        </references>
      </pivotArea>
    </format>
    <format dxfId="154">
      <pivotArea field="2" type="button" dataOnly="0" labelOnly="1" outline="0" axis="axisPage" fieldPosition="0"/>
    </format>
    <format dxfId="153">
      <pivotArea dataOnly="0" labelOnly="1" outline="0" fieldPosition="0">
        <references count="1">
          <reference field="2" count="1">
            <x v="0"/>
          </reference>
        </references>
      </pivotArea>
    </format>
    <format dxfId="152">
      <pivotArea field="2" type="button" dataOnly="0" labelOnly="1" outline="0" axis="axisPage" fieldPosition="0"/>
    </format>
    <format dxfId="151">
      <pivotArea dataOnly="0" labelOnly="1" outline="0" fieldPosition="0">
        <references count="1">
          <reference field="2" count="1">
            <x v="8"/>
          </reference>
        </references>
      </pivotArea>
    </format>
    <format dxfId="150">
      <pivotArea dataOnly="0" labelOnly="1" outline="0" fieldPosition="0">
        <references count="1">
          <reference field="2" count="1">
            <x v="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14" name="FECHA">
      <autoFilter ref="A1">
        <filterColumn colId="0">
          <customFilters and="1">
            <customFilter operator="greaterThanOrEqual" val="44896"/>
            <customFilter operator="lessThanOrEqual" val="44926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B5:I49" firstHeaderRow="1" firstDataRow="2" firstDataCol="1" rowPageCount="1" colPageCount="1"/>
  <pivotFields count="8">
    <pivotField axis="axisRow" numFmtId="164" showAll="0" sortType="ascending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04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ANA MARIA MILLAN MARIN" axis="axisPage" showAll="0">
      <items count="32">
        <item x="0"/>
        <item m="1" x="30"/>
        <item x="1"/>
        <item x="2"/>
        <item x="9"/>
        <item m="1" x="28"/>
        <item x="5"/>
        <item m="1" x="27"/>
        <item x="8"/>
        <item x="4"/>
        <item x="6"/>
        <item x="7"/>
        <item m="1" x="29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t="default"/>
      </items>
    </pivotField>
    <pivotField axis="axisRow" showAll="0">
      <items count="381">
        <item m="1" x="349"/>
        <item m="1" x="365"/>
        <item m="1" x="368"/>
        <item m="1" x="357"/>
        <item m="1" x="370"/>
        <item m="1" x="379"/>
        <item m="1" x="372"/>
        <item m="1" x="356"/>
        <item m="1" x="362"/>
        <item m="1" x="361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366"/>
        <item x="24"/>
        <item x="38"/>
        <item x="25"/>
        <item x="26"/>
        <item m="1" x="360"/>
        <item x="56"/>
        <item x="47"/>
        <item m="1" x="377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359"/>
        <item m="1" x="369"/>
        <item x="69"/>
        <item x="70"/>
        <item x="77"/>
        <item x="78"/>
        <item m="1" x="354"/>
        <item x="63"/>
        <item x="90"/>
        <item x="102"/>
        <item x="103"/>
        <item m="1" x="355"/>
        <item m="1" x="374"/>
        <item x="91"/>
        <item x="94"/>
        <item m="1" x="378"/>
        <item x="89"/>
        <item x="13"/>
        <item x="14"/>
        <item x="42"/>
        <item x="29"/>
        <item x="15"/>
        <item x="30"/>
        <item m="1" x="353"/>
        <item x="101"/>
        <item x="105"/>
        <item x="116"/>
        <item m="1" x="364"/>
        <item x="88"/>
        <item x="92"/>
        <item x="93"/>
        <item x="98"/>
        <item x="99"/>
        <item x="100"/>
        <item m="1" x="375"/>
        <item x="95"/>
        <item x="104"/>
        <item x="106"/>
        <item x="108"/>
        <item x="147"/>
        <item x="110"/>
        <item x="111"/>
        <item m="1" x="363"/>
        <item m="1" x="350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371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358"/>
        <item x="10"/>
        <item x="121"/>
        <item x="122"/>
        <item m="1" x="351"/>
        <item x="128"/>
        <item x="129"/>
        <item x="130"/>
        <item x="158"/>
        <item x="137"/>
        <item x="138"/>
        <item x="97"/>
        <item x="160"/>
        <item x="132"/>
        <item m="1" x="376"/>
        <item x="142"/>
        <item x="131"/>
        <item x="148"/>
        <item x="146"/>
        <item x="152"/>
        <item x="157"/>
        <item x="155"/>
        <item m="1" x="348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373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367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352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7"/>
        <item x="344"/>
        <item x="345"/>
        <item x="346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43">
    <i>
      <x v="82"/>
    </i>
    <i r="1">
      <x v="328"/>
    </i>
    <i>
      <x v="83"/>
    </i>
    <i r="1">
      <x v="249"/>
    </i>
    <i>
      <x v="84"/>
    </i>
    <i r="1">
      <x v="329"/>
    </i>
    <i>
      <x v="85"/>
    </i>
    <i r="1">
      <x v="330"/>
    </i>
    <i>
      <x v="87"/>
    </i>
    <i r="1">
      <x v="248"/>
    </i>
    <i>
      <x v="88"/>
    </i>
    <i r="1">
      <x v="332"/>
    </i>
    <i>
      <x v="90"/>
    </i>
    <i r="1">
      <x v="333"/>
    </i>
    <i>
      <x v="92"/>
    </i>
    <i r="1">
      <x v="245"/>
    </i>
    <i r="1">
      <x v="334"/>
    </i>
    <i>
      <x v="93"/>
    </i>
    <i r="1">
      <x v="335"/>
    </i>
    <i r="1">
      <x v="336"/>
    </i>
    <i>
      <x v="94"/>
    </i>
    <i r="1">
      <x v="337"/>
    </i>
    <i r="1">
      <x v="338"/>
    </i>
    <i>
      <x v="95"/>
    </i>
    <i r="1">
      <x v="338"/>
    </i>
    <i>
      <x v="96"/>
    </i>
    <i r="1">
      <x v="339"/>
    </i>
    <i>
      <x v="98"/>
    </i>
    <i r="1">
      <x v="372"/>
    </i>
    <i>
      <x v="99"/>
    </i>
    <i r="1">
      <x v="374"/>
    </i>
    <i>
      <x v="100"/>
    </i>
    <i r="1">
      <x v="370"/>
    </i>
    <i>
      <x v="101"/>
    </i>
    <i r="1">
      <x v="371"/>
    </i>
    <i>
      <x v="103"/>
    </i>
    <i r="1">
      <x v="248"/>
    </i>
    <i r="1">
      <x v="336"/>
    </i>
    <i r="1">
      <x v="375"/>
    </i>
    <i>
      <x v="104"/>
    </i>
    <i r="1">
      <x v="378"/>
    </i>
    <i r="1">
      <x v="379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19" hier="-1"/>
  </pageFields>
  <dataFields count="1">
    <dataField name="Relacción de servicios realizados" fld="4" baseField="0" baseItem="0"/>
  </dataFields>
  <formats count="55">
    <format dxfId="149">
      <pivotArea outline="0" collapsedLevelsAreSubtotals="1" fieldPosition="0"/>
    </format>
    <format dxfId="148">
      <pivotArea dataOnly="0" labelOnly="1" grandRow="1" outline="0" fieldPosition="0"/>
    </format>
    <format dxfId="147">
      <pivotArea field="1" type="button" dataOnly="0" labelOnly="1" outline="0" axis="axisCol" fieldPosition="0"/>
    </format>
    <format dxfId="146">
      <pivotArea type="topRight" dataOnly="0" labelOnly="1" outline="0" fieldPosition="0"/>
    </format>
    <format dxfId="145">
      <pivotArea dataOnly="0" labelOnly="1" fieldPosition="0">
        <references count="1">
          <reference field="1" count="1">
            <x v="0"/>
          </reference>
        </references>
      </pivotArea>
    </format>
    <format dxfId="144">
      <pivotArea dataOnly="0" labelOnly="1" grandCol="1" outline="0" fieldPosition="0"/>
    </format>
    <format dxfId="143">
      <pivotArea dataOnly="0" labelOnly="1" grandCol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field="1" type="button" dataOnly="0" labelOnly="1" outline="0" axis="axisCol" fieldPosition="0"/>
    </format>
    <format dxfId="138">
      <pivotArea type="topRight" dataOnly="0" labelOnly="1" outline="0" fieldPosition="0"/>
    </format>
    <format dxfId="137">
      <pivotArea field="0" type="button" dataOnly="0" labelOnly="1" outline="0" axis="axisRow" fieldPosition="0"/>
    </format>
    <format dxfId="136">
      <pivotArea dataOnly="0" labelOnly="1" grandRow="1" outline="0" fieldPosition="0"/>
    </format>
    <format dxfId="135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34">
      <pivotArea dataOnly="0" labelOnly="1" grandCol="1" outline="0" fieldPosition="0"/>
    </format>
    <format dxfId="133">
      <pivotArea type="all" dataOnly="0" outline="0" fieldPosition="0"/>
    </format>
    <format dxfId="132">
      <pivotArea outline="0" collapsedLevelsAreSubtotals="1" fieldPosition="0"/>
    </format>
    <format dxfId="131">
      <pivotArea type="origin" dataOnly="0" labelOnly="1" outline="0" fieldPosition="0"/>
    </format>
    <format dxfId="130">
      <pivotArea field="1" type="button" dataOnly="0" labelOnly="1" outline="0" axis="axisCol" fieldPosition="0"/>
    </format>
    <format dxfId="129">
      <pivotArea type="topRight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grandRow="1" outline="0" fieldPosition="0"/>
    </format>
    <format dxfId="126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25">
      <pivotArea dataOnly="0" labelOnly="1" grandCol="1" outline="0" fieldPosition="0"/>
    </format>
    <format dxfId="124">
      <pivotArea type="all" dataOnly="0" outline="0" fieldPosition="0"/>
    </format>
    <format dxfId="123">
      <pivotArea outline="0" collapsedLevelsAreSubtotals="1" fieldPosition="0"/>
    </format>
    <format dxfId="122">
      <pivotArea type="origin" dataOnly="0" labelOnly="1" outline="0" fieldPosition="0"/>
    </format>
    <format dxfId="121">
      <pivotArea field="1" type="button" dataOnly="0" labelOnly="1" outline="0" axis="axisCol" fieldPosition="0"/>
    </format>
    <format dxfId="120">
      <pivotArea type="topRight" dataOnly="0" labelOnly="1" outline="0" fieldPosition="0"/>
    </format>
    <format dxfId="119">
      <pivotArea field="0" type="button" dataOnly="0" labelOnly="1" outline="0" axis="axisRow" fieldPosition="0"/>
    </format>
    <format dxfId="118">
      <pivotArea dataOnly="0" labelOnly="1" grandRow="1" outline="0" fieldPosition="0"/>
    </format>
    <format dxfId="117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16">
      <pivotArea dataOnly="0" labelOnly="1" grandCol="1" outline="0" fieldPosition="0"/>
    </format>
    <format dxfId="115">
      <pivotArea dataOnly="0" labelOnly="1" outline="0" fieldPosition="0">
        <references count="1">
          <reference field="2" count="1">
            <x v="2"/>
          </reference>
        </references>
      </pivotArea>
    </format>
    <format dxfId="114">
      <pivotArea dataOnly="0" labelOnly="1" outline="0" fieldPosition="0">
        <references count="1">
          <reference field="2" count="1">
            <x v="2"/>
          </reference>
        </references>
      </pivotArea>
    </format>
    <format dxfId="113">
      <pivotArea field="2" type="button" dataOnly="0" labelOnly="1" outline="0" axis="axisPage" fieldPosition="0"/>
    </format>
    <format dxfId="112">
      <pivotArea dataOnly="0" labelOnly="1" outline="0" fieldPosition="0">
        <references count="1">
          <reference field="2" count="1">
            <x v="2"/>
          </reference>
        </references>
      </pivotArea>
    </format>
    <format dxfId="111">
      <pivotArea dataOnly="0" labelOnly="1" outline="0" fieldPosition="0">
        <references count="1">
          <reference field="2" count="1">
            <x v="9"/>
          </reference>
        </references>
      </pivotArea>
    </format>
    <format dxfId="110">
      <pivotArea dataOnly="0" labelOnly="1" outline="0" fieldPosition="0">
        <references count="1">
          <reference field="2" count="1">
            <x v="6"/>
          </reference>
        </references>
      </pivotArea>
    </format>
    <format dxfId="109">
      <pivotArea dataOnly="0" labelOnly="1" outline="0" fieldPosition="0">
        <references count="1">
          <reference field="2" count="1">
            <x v="6"/>
          </reference>
        </references>
      </pivotArea>
    </format>
    <format dxfId="108">
      <pivotArea field="2" type="button" dataOnly="0" labelOnly="1" outline="0" axis="axisPage" fieldPosition="0"/>
    </format>
    <format dxfId="107">
      <pivotArea type="origin" dataOnly="0" labelOnly="1" outline="0" fieldPosition="0"/>
    </format>
    <format dxfId="106">
      <pivotArea dataOnly="0" labelOnly="1" grandRow="1" outline="0" fieldPosition="0"/>
    </format>
    <format dxfId="105">
      <pivotArea dataOnly="0" labelOnly="1" outline="0" fieldPosition="0">
        <references count="1">
          <reference field="2" count="1">
            <x v="20"/>
          </reference>
        </references>
      </pivotArea>
    </format>
    <format dxfId="104">
      <pivotArea dataOnly="0" labelOnly="1" outline="0" fieldPosition="0">
        <references count="1">
          <reference field="2" count="1">
            <x v="22"/>
          </reference>
        </references>
      </pivotArea>
    </format>
    <format dxfId="103">
      <pivotArea dataOnly="0" labelOnly="1" outline="0" fieldPosition="0">
        <references count="1">
          <reference field="2" count="1">
            <x v="22"/>
          </reference>
        </references>
      </pivotArea>
    </format>
    <format dxfId="102">
      <pivotArea dataOnly="0" labelOnly="1" outline="0" fieldPosition="0">
        <references count="1">
          <reference field="2" count="1">
            <x v="2"/>
          </reference>
        </references>
      </pivotArea>
    </format>
    <format dxfId="101">
      <pivotArea dataOnly="0" labelOnly="1" outline="0" fieldPosition="0">
        <references count="1">
          <reference field="2" count="1">
            <x v="2"/>
          </reference>
        </references>
      </pivotArea>
    </format>
    <format dxfId="100">
      <pivotArea dataOnly="0" labelOnly="1" outline="0" fieldPosition="0">
        <references count="1">
          <reference field="2" count="1">
            <x v="9"/>
          </reference>
        </references>
      </pivotArea>
    </format>
    <format dxfId="99">
      <pivotArea dataOnly="0" labelOnly="1" outline="0" fieldPosition="0">
        <references count="1">
          <reference field="2" count="1">
            <x v="30"/>
          </reference>
        </references>
      </pivotArea>
    </format>
    <format dxfId="98">
      <pivotArea dataOnly="0" labelOnly="1" outline="0" fieldPosition="0">
        <references count="1">
          <reference field="2" count="1">
            <x v="30"/>
          </reference>
        </references>
      </pivotArea>
    </format>
    <format dxfId="97">
      <pivotArea field="2" type="button" dataOnly="0" labelOnly="1" outline="0" axis="axisPage" fieldPosition="0"/>
    </format>
    <format dxfId="96">
      <pivotArea dataOnly="0" labelOnly="1" outline="0" fieldPosition="0">
        <references count="1">
          <reference field="2" count="1">
            <x v="19"/>
          </reference>
        </references>
      </pivotArea>
    </format>
    <format dxfId="95">
      <pivotArea dataOnly="0" labelOnly="1" outline="0" fieldPosition="0">
        <references count="1">
          <reference field="2" count="1">
            <x v="29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67" name="FECHA">
      <autoFilter ref="A1">
        <filterColumn colId="0">
          <customFilters and="1">
            <customFilter operator="greaterThanOrEqual" val="44866"/>
            <customFilter operator="lessThanOrEqual" val="4489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47" firstHeaderRow="1" firstDataRow="2" firstDataCol="1" rowPageCount="1" colPageCount="1"/>
  <pivotFields count="8">
    <pivotField axis="axisRow" numFmtId="164" showAll="0" sortType="ascending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81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7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" axis="axisPage" showAll="0">
      <items count="26">
        <item x="0"/>
        <item m="1" x="24"/>
        <item x="1"/>
        <item x="2"/>
        <item x="9"/>
        <item m="1" x="22"/>
        <item x="5"/>
        <item m="1" x="21"/>
        <item x="8"/>
        <item x="4"/>
        <item x="6"/>
        <item x="7"/>
        <item m="1" x="2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t="default"/>
      </items>
    </pivotField>
    <pivotField axis="axisRow" showAll="0">
      <items count="329">
        <item m="1" x="297"/>
        <item m="1" x="313"/>
        <item m="1" x="316"/>
        <item m="1" x="305"/>
        <item m="1" x="318"/>
        <item m="1" x="327"/>
        <item m="1" x="320"/>
        <item m="1" x="304"/>
        <item m="1" x="310"/>
        <item m="1" x="309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314"/>
        <item x="24"/>
        <item x="38"/>
        <item x="25"/>
        <item x="26"/>
        <item m="1" x="308"/>
        <item x="56"/>
        <item x="47"/>
        <item m="1" x="325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307"/>
        <item m="1" x="317"/>
        <item x="69"/>
        <item x="70"/>
        <item x="77"/>
        <item x="78"/>
        <item m="1" x="302"/>
        <item x="63"/>
        <item x="90"/>
        <item x="102"/>
        <item x="103"/>
        <item m="1" x="303"/>
        <item m="1" x="322"/>
        <item x="91"/>
        <item x="94"/>
        <item m="1" x="326"/>
        <item x="89"/>
        <item x="13"/>
        <item x="14"/>
        <item x="42"/>
        <item x="29"/>
        <item x="15"/>
        <item x="30"/>
        <item m="1" x="301"/>
        <item x="101"/>
        <item x="105"/>
        <item x="116"/>
        <item m="1" x="312"/>
        <item x="88"/>
        <item x="92"/>
        <item x="93"/>
        <item x="98"/>
        <item x="99"/>
        <item x="100"/>
        <item m="1" x="323"/>
        <item x="95"/>
        <item x="104"/>
        <item x="106"/>
        <item x="108"/>
        <item x="147"/>
        <item x="110"/>
        <item x="111"/>
        <item m="1" x="311"/>
        <item m="1" x="298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319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306"/>
        <item x="10"/>
        <item x="121"/>
        <item x="122"/>
        <item m="1" x="299"/>
        <item x="128"/>
        <item x="129"/>
        <item x="130"/>
        <item x="158"/>
        <item x="137"/>
        <item x="138"/>
        <item x="97"/>
        <item x="160"/>
        <item x="132"/>
        <item m="1" x="324"/>
        <item x="142"/>
        <item x="131"/>
        <item x="148"/>
        <item x="146"/>
        <item x="152"/>
        <item x="157"/>
        <item x="155"/>
        <item m="1" x="296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321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315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300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292"/>
        <item x="293"/>
        <item x="294"/>
        <item x="295"/>
        <item x="285"/>
        <item x="286"/>
        <item x="287"/>
        <item x="288"/>
        <item x="289"/>
        <item x="291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43">
    <i>
      <x v="56"/>
    </i>
    <i r="1">
      <x v="232"/>
    </i>
    <i>
      <x v="57"/>
    </i>
    <i r="1">
      <x v="233"/>
    </i>
    <i>
      <x v="58"/>
    </i>
    <i r="1">
      <x v="105"/>
    </i>
    <i r="1">
      <x v="235"/>
    </i>
    <i>
      <x v="59"/>
    </i>
    <i r="1">
      <x v="236"/>
    </i>
    <i>
      <x v="62"/>
    </i>
    <i r="1">
      <x v="241"/>
    </i>
    <i>
      <x v="64"/>
    </i>
    <i r="1">
      <x v="242"/>
    </i>
    <i>
      <x v="65"/>
    </i>
    <i r="1">
      <x v="236"/>
    </i>
    <i r="1">
      <x v="243"/>
    </i>
    <i>
      <x v="68"/>
    </i>
    <i r="1">
      <x v="248"/>
    </i>
    <i>
      <x v="69"/>
    </i>
    <i r="1">
      <x v="247"/>
    </i>
    <i>
      <x v="70"/>
    </i>
    <i r="1">
      <x v="249"/>
    </i>
    <i>
      <x v="72"/>
    </i>
    <i r="1">
      <x v="297"/>
    </i>
    <i r="1">
      <x v="298"/>
    </i>
    <i>
      <x v="73"/>
    </i>
    <i r="1">
      <x v="205"/>
    </i>
    <i r="1">
      <x v="244"/>
    </i>
    <i>
      <x v="75"/>
    </i>
    <i r="1">
      <x v="300"/>
    </i>
    <i>
      <x v="76"/>
    </i>
    <i r="1">
      <x v="301"/>
    </i>
    <i>
      <x v="77"/>
    </i>
    <i r="1">
      <x v="310"/>
    </i>
    <i>
      <x v="78"/>
    </i>
    <i r="1">
      <x v="86"/>
    </i>
    <i r="1">
      <x v="325"/>
    </i>
    <i r="1">
      <x v="326"/>
    </i>
    <i>
      <x v="80"/>
    </i>
    <i r="1">
      <x v="205"/>
    </i>
    <i r="1">
      <x v="245"/>
    </i>
    <i r="1">
      <x v="327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19" hier="-1"/>
  </pageFields>
  <dataFields count="1">
    <dataField name="Relacción de servicios realizados" fld="4" baseField="0" baseItem="0"/>
  </dataFields>
  <formats count="50">
    <format dxfId="94">
      <pivotArea outline="0" collapsedLevelsAreSubtotals="1" fieldPosition="0"/>
    </format>
    <format dxfId="93">
      <pivotArea dataOnly="0" labelOnly="1" grandRow="1" outline="0" fieldPosition="0"/>
    </format>
    <format dxfId="92">
      <pivotArea field="1" type="button" dataOnly="0" labelOnly="1" outline="0" axis="axisCol" fieldPosition="0"/>
    </format>
    <format dxfId="91">
      <pivotArea type="topRight" dataOnly="0" labelOnly="1" outline="0" fieldPosition="0"/>
    </format>
    <format dxfId="90">
      <pivotArea dataOnly="0" labelOnly="1" fieldPosition="0">
        <references count="1">
          <reference field="1" count="1">
            <x v="0"/>
          </reference>
        </references>
      </pivotArea>
    </format>
    <format dxfId="89">
      <pivotArea dataOnly="0" labelOnly="1" grandCol="1" outline="0" fieldPosition="0"/>
    </format>
    <format dxfId="88">
      <pivotArea dataOnly="0" labelOnly="1" grandCol="1" outline="0" fieldPosition="0"/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type="origin" dataOnly="0" labelOnly="1" outline="0" fieldPosition="0"/>
    </format>
    <format dxfId="84">
      <pivotArea field="1" type="button" dataOnly="0" labelOnly="1" outline="0" axis="axisCol" fieldPosition="0"/>
    </format>
    <format dxfId="83">
      <pivotArea type="topRight" dataOnly="0" labelOnly="1" outline="0" fieldPosition="0"/>
    </format>
    <format dxfId="82">
      <pivotArea field="0" type="button" dataOnly="0" labelOnly="1" outline="0" axis="axisRow" fieldPosition="0"/>
    </format>
    <format dxfId="81">
      <pivotArea dataOnly="0" labelOnly="1" grandRow="1" outline="0" fieldPosition="0"/>
    </format>
    <format dxfId="80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79">
      <pivotArea dataOnly="0" labelOnly="1" grandCol="1" outline="0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type="origin" dataOnly="0" labelOnly="1" outline="0" fieldPosition="0"/>
    </format>
    <format dxfId="75">
      <pivotArea field="1" type="button" dataOnly="0" labelOnly="1" outline="0" axis="axisCol" fieldPosition="0"/>
    </format>
    <format dxfId="74">
      <pivotArea type="topRight" dataOnly="0" labelOnly="1" outline="0" fieldPosition="0"/>
    </format>
    <format dxfId="73">
      <pivotArea field="0" type="button" dataOnly="0" labelOnly="1" outline="0" axis="axisRow" fieldPosition="0"/>
    </format>
    <format dxfId="72">
      <pivotArea dataOnly="0" labelOnly="1" grandRow="1" outline="0" fieldPosition="0"/>
    </format>
    <format dxfId="71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70">
      <pivotArea dataOnly="0" labelOnly="1" grandCol="1" outline="0" fieldPosition="0"/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1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grandRow="1" outline="0" fieldPosition="0"/>
    </format>
    <format dxfId="62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61">
      <pivotArea dataOnly="0" labelOnly="1" grandCol="1" outline="0" fieldPosition="0"/>
    </format>
    <format dxfId="60">
      <pivotArea dataOnly="0" labelOnly="1" outline="0" fieldPosition="0">
        <references count="1">
          <reference field="2" count="1">
            <x v="2"/>
          </reference>
        </references>
      </pivotArea>
    </format>
    <format dxfId="59">
      <pivotArea dataOnly="0" labelOnly="1" outline="0" fieldPosition="0">
        <references count="1">
          <reference field="2" count="1">
            <x v="2"/>
          </reference>
        </references>
      </pivotArea>
    </format>
    <format dxfId="58">
      <pivotArea field="2" type="button" dataOnly="0" labelOnly="1" outline="0" axis="axisPage" fieldPosition="0"/>
    </format>
    <format dxfId="57">
      <pivotArea dataOnly="0" labelOnly="1" outline="0" fieldPosition="0">
        <references count="1">
          <reference field="2" count="1">
            <x v="2"/>
          </reference>
        </references>
      </pivotArea>
    </format>
    <format dxfId="56">
      <pivotArea dataOnly="0" labelOnly="1" outline="0" fieldPosition="0">
        <references count="1">
          <reference field="2" count="1">
            <x v="9"/>
          </reference>
        </references>
      </pivotArea>
    </format>
    <format dxfId="55">
      <pivotArea dataOnly="0" labelOnly="1" outline="0" fieldPosition="0">
        <references count="1">
          <reference field="2" count="1">
            <x v="6"/>
          </reference>
        </references>
      </pivotArea>
    </format>
    <format dxfId="54">
      <pivotArea dataOnly="0" labelOnly="1" outline="0" fieldPosition="0">
        <references count="1">
          <reference field="2" count="1">
            <x v="6"/>
          </reference>
        </references>
      </pivotArea>
    </format>
    <format dxfId="53">
      <pivotArea field="2" type="button" dataOnly="0" labelOnly="1" outline="0" axis="axisPage" fieldPosition="0"/>
    </format>
    <format dxfId="52">
      <pivotArea type="origin" dataOnly="0" labelOnly="1" outline="0" fieldPosition="0"/>
    </format>
    <format dxfId="51">
      <pivotArea dataOnly="0" labelOnly="1" grandRow="1" outline="0" fieldPosition="0"/>
    </format>
    <format dxfId="50">
      <pivotArea dataOnly="0" labelOnly="1" outline="0" fieldPosition="0">
        <references count="1">
          <reference field="2" count="1">
            <x v="20"/>
          </reference>
        </references>
      </pivotArea>
    </format>
    <format dxfId="49">
      <pivotArea dataOnly="0" labelOnly="1" outline="0" fieldPosition="0">
        <references count="1">
          <reference field="2" count="1">
            <x v="22"/>
          </reference>
        </references>
      </pivotArea>
    </format>
    <format dxfId="48">
      <pivotArea dataOnly="0" labelOnly="1" outline="0" fieldPosition="0">
        <references count="1">
          <reference field="2" count="1">
            <x v="22"/>
          </reference>
        </references>
      </pivotArea>
    </format>
    <format dxfId="47">
      <pivotArea dataOnly="0" labelOnly="1" outline="0" fieldPosition="0">
        <references count="1">
          <reference field="2" count="1">
            <x v="2"/>
          </reference>
        </references>
      </pivotArea>
    </format>
    <format dxfId="46">
      <pivotArea dataOnly="0" labelOnly="1" outline="0" fieldPosition="0">
        <references count="1">
          <reference field="2" count="1">
            <x v="2"/>
          </reference>
        </references>
      </pivotArea>
    </format>
    <format dxfId="45">
      <pivotArea dataOnly="0" labelOnly="1" outline="0" fieldPosition="0">
        <references count="1">
          <reference field="2" count="1">
            <x v="9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32" name="FECHA">
      <autoFilter ref="A1">
        <filterColumn colId="0">
          <customFilters and="1">
            <customFilter operator="greaterThanOrEqual" val="44835"/>
            <customFilter operator="lessThanOrEqual" val="4486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Seleccionar mes" colHeaderCaption="HORAS">
  <location ref="A3:D11" firstHeaderRow="1" firstDataRow="2" firstDataCol="1" rowPageCount="1" colPageCount="1"/>
  <pivotFields count="8">
    <pivotField axis="axisRow" numFmtId="164" showAll="0" sortType="ascending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8"/>
        <item m="1" x="7"/>
        <item m="1" x="9"/>
        <item m="1" x="10"/>
        <item t="default"/>
      </items>
    </pivotField>
    <pivotField name="TRABAJADOR : " axis="axisPage" showAll="0">
      <items count="22">
        <item x="0"/>
        <item m="1" x="20"/>
        <item x="1"/>
        <item x="2"/>
        <item x="9"/>
        <item x="3"/>
        <item x="5"/>
        <item m="1" x="18"/>
        <item x="8"/>
        <item x="4"/>
        <item x="6"/>
        <item x="7"/>
        <item m="1" x="19"/>
        <item x="13"/>
        <item x="10"/>
        <item x="12"/>
        <item x="14"/>
        <item x="15"/>
        <item x="11"/>
        <item x="16"/>
        <item x="17"/>
        <item t="default"/>
      </items>
    </pivotField>
    <pivotField axis="axisRow" showAll="0">
      <items count="232">
        <item m="1" x="206"/>
        <item m="1" x="215"/>
        <item m="1" x="208"/>
        <item m="1" x="220"/>
        <item m="1" x="228"/>
        <item m="1" x="207"/>
        <item m="1" x="224"/>
        <item m="1" x="226"/>
        <item m="1" x="223"/>
        <item m="1" x="204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209"/>
        <item x="24"/>
        <item x="38"/>
        <item x="25"/>
        <item x="26"/>
        <item m="1" x="214"/>
        <item x="56"/>
        <item x="47"/>
        <item m="1" x="230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222"/>
        <item m="1" x="212"/>
        <item x="69"/>
        <item x="70"/>
        <item x="77"/>
        <item x="78"/>
        <item m="1" x="218"/>
        <item x="63"/>
        <item x="90"/>
        <item x="102"/>
        <item x="103"/>
        <item m="1" x="213"/>
        <item m="1" x="201"/>
        <item x="91"/>
        <item x="94"/>
        <item m="1" x="219"/>
        <item x="89"/>
        <item x="13"/>
        <item x="14"/>
        <item x="42"/>
        <item x="29"/>
        <item x="15"/>
        <item x="30"/>
        <item m="1" x="202"/>
        <item x="101"/>
        <item x="105"/>
        <item x="116"/>
        <item m="1" x="221"/>
        <item x="88"/>
        <item x="92"/>
        <item x="93"/>
        <item x="98"/>
        <item x="99"/>
        <item x="100"/>
        <item m="1" x="217"/>
        <item x="95"/>
        <item x="104"/>
        <item x="106"/>
        <item x="108"/>
        <item x="147"/>
        <item x="110"/>
        <item x="111"/>
        <item m="1" x="203"/>
        <item m="1" x="225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229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210"/>
        <item x="10"/>
        <item x="121"/>
        <item x="122"/>
        <item m="1" x="211"/>
        <item x="128"/>
        <item x="129"/>
        <item x="130"/>
        <item x="158"/>
        <item x="137"/>
        <item x="138"/>
        <item x="97"/>
        <item x="160"/>
        <item x="132"/>
        <item m="1" x="205"/>
        <item x="142"/>
        <item x="131"/>
        <item x="148"/>
        <item x="146"/>
        <item x="152"/>
        <item x="157"/>
        <item x="155"/>
        <item m="1" x="216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227"/>
        <item x="199"/>
        <item x="200"/>
        <item x="180"/>
        <item x="192"/>
        <item x="193"/>
        <item x="194"/>
        <item x="195"/>
        <item x="196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7">
    <i>
      <x v="47"/>
    </i>
    <i r="1">
      <x v="214"/>
    </i>
    <i>
      <x v="50"/>
    </i>
    <i r="1">
      <x v="216"/>
    </i>
    <i>
      <x v="53"/>
    </i>
    <i r="1">
      <x v="230"/>
    </i>
    <i t="grand">
      <x/>
    </i>
  </rowItems>
  <colFields count="1">
    <field x="1"/>
  </colFields>
  <colItems count="3">
    <i>
      <x v="1"/>
    </i>
    <i>
      <x v="4"/>
    </i>
    <i t="grand">
      <x/>
    </i>
  </colItems>
  <pageFields count="1">
    <pageField fld="2" item="19" hier="-1"/>
  </pageFields>
  <dataFields count="1">
    <dataField name="Relacción de servicios realizados" fld="4" baseField="0" baseItem="0"/>
  </dataFields>
  <formats count="45">
    <format dxfId="44">
      <pivotArea outline="0" collapsedLevelsAreSubtotals="1" fieldPosition="0"/>
    </format>
    <format dxfId="43">
      <pivotArea dataOnly="0" labelOnly="1" grandRow="1" outline="0" fieldPosition="0"/>
    </format>
    <format dxfId="42">
      <pivotArea field="1" type="button" dataOnly="0" labelOnly="1" outline="0" axis="axisCol" fieldPosition="0"/>
    </format>
    <format dxfId="41">
      <pivotArea type="topRight" dataOnly="0" labelOnly="1" outline="0" fieldPosition="0"/>
    </format>
    <format dxfId="40">
      <pivotArea dataOnly="0" labelOnly="1" fieldPosition="0">
        <references count="1">
          <reference field="1" count="1">
            <x v="0"/>
          </reference>
        </references>
      </pivotArea>
    </format>
    <format dxfId="39">
      <pivotArea dataOnly="0" labelOnly="1" grandCol="1" outline="0" fieldPosition="0"/>
    </format>
    <format dxfId="38">
      <pivotArea dataOnly="0" labelOnly="1" grandCol="1" outline="0" fieldPosition="0"/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1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0" type="button" dataOnly="0" labelOnly="1" outline="0" axis="axisRow" fieldPosition="0"/>
    </format>
    <format dxfId="31">
      <pivotArea dataOnly="0" labelOnly="1" grandRow="1" outline="0" fieldPosition="0"/>
    </format>
    <format dxfId="30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9">
      <pivotArea dataOnly="0" labelOnly="1" grandCol="1" outline="0" fieldPosition="0"/>
    </format>
    <format dxfId="28">
      <pivotArea type="all" dataOnly="0" outline="0" fieldPosition="0"/>
    </format>
    <format dxfId="27">
      <pivotArea outline="0" collapsedLevelsAreSubtotals="1" fieldPosition="0"/>
    </format>
    <format dxfId="26">
      <pivotArea type="origin" dataOnly="0" labelOnly="1" outline="0" fieldPosition="0"/>
    </format>
    <format dxfId="25">
      <pivotArea field="1" type="button" dataOnly="0" labelOnly="1" outline="0" axis="axisCol" fieldPosition="0"/>
    </format>
    <format dxfId="24">
      <pivotArea type="topRight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grandRow="1" outline="0" fieldPosition="0"/>
    </format>
    <format dxfId="21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0">
      <pivotArea dataOnly="0" labelOnly="1" grandCol="1" outline="0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1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0" type="button" dataOnly="0" labelOnly="1" outline="0" axis="axisRow" fieldPosition="0"/>
    </format>
    <format dxfId="13">
      <pivotArea dataOnly="0" labelOnly="1" grandRow="1" outline="0" fieldPosition="0"/>
    </format>
    <format dxfId="12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1">
      <pivotArea dataOnly="0" labelOnly="1" grandCol="1" outline="0" fieldPosition="0"/>
    </format>
    <format dxfId="10">
      <pivotArea dataOnly="0" labelOnly="1" outline="0" fieldPosition="0">
        <references count="1">
          <reference field="2" count="1">
            <x v="2"/>
          </reference>
        </references>
      </pivotArea>
    </format>
    <format dxfId="9">
      <pivotArea dataOnly="0" labelOnly="1" outline="0" fieldPosition="0">
        <references count="1">
          <reference field="2" count="1">
            <x v="2"/>
          </reference>
        </references>
      </pivotArea>
    </format>
    <format dxfId="8">
      <pivotArea field="2" type="button" dataOnly="0" labelOnly="1" outline="0" axis="axisPage" fieldPosition="0"/>
    </format>
    <format dxfId="7">
      <pivotArea dataOnly="0" labelOnly="1" outline="0" fieldPosition="0">
        <references count="1">
          <reference field="2" count="1">
            <x v="2"/>
          </reference>
        </references>
      </pivotArea>
    </format>
    <format dxfId="6">
      <pivotArea dataOnly="0" labelOnly="1" outline="0" fieldPosition="0">
        <references count="1">
          <reference field="2" count="1">
            <x v="9"/>
          </reference>
        </references>
      </pivotArea>
    </format>
    <format dxfId="5">
      <pivotArea dataOnly="0" labelOnly="1" outline="0" fieldPosition="0">
        <references count="1">
          <reference field="2" count="1">
            <x v="6"/>
          </reference>
        </references>
      </pivotArea>
    </format>
    <format dxfId="4">
      <pivotArea dataOnly="0" labelOnly="1" outline="0" fieldPosition="0">
        <references count="1">
          <reference field="2" count="1">
            <x v="6"/>
          </reference>
        </references>
      </pivotArea>
    </format>
    <format dxfId="3">
      <pivotArea field="2" type="button" dataOnly="0" labelOnly="1" outline="0" axis="axisPage" fieldPosition="0"/>
    </format>
    <format dxfId="2">
      <pivotArea type="origin" dataOnly="0" labelOnly="1" outline="0" fieldPosition="0"/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2" count="1">
            <x v="19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lastMonth" evalOrder="-1" id="1">
      <autoFilter ref="A1">
        <filterColumn colId="0">
          <dynamicFilter type="lastMonth" val="44805" maxVal="4483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workbookViewId="0">
      <selection activeCell="N19" sqref="N19"/>
    </sheetView>
  </sheetViews>
  <sheetFormatPr baseColWidth="10" defaultRowHeight="15" x14ac:dyDescent="0.25"/>
  <sheetData>
    <row r="1" spans="1:15" x14ac:dyDescent="0.25">
      <c r="B1" s="14" t="s">
        <v>2</v>
      </c>
    </row>
    <row r="2" spans="1:15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5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5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5" ht="34.5" x14ac:dyDescent="0.25">
      <c r="A5" s="156"/>
      <c r="B5" s="157" t="s">
        <v>190</v>
      </c>
      <c r="C5" s="156"/>
      <c r="D5" s="157"/>
      <c r="E5" s="156"/>
      <c r="F5" s="158"/>
      <c r="G5" s="158"/>
      <c r="H5" s="158"/>
      <c r="I5" s="156"/>
      <c r="J5" s="158"/>
      <c r="K5" s="158"/>
      <c r="L5" s="158"/>
      <c r="M5" s="158"/>
      <c r="N5" s="158"/>
    </row>
    <row r="6" spans="1:15" x14ac:dyDescent="0.25">
      <c r="A6" s="159">
        <v>10.83</v>
      </c>
      <c r="B6" s="160" t="s">
        <v>127</v>
      </c>
      <c r="C6" s="159">
        <v>2.5</v>
      </c>
      <c r="D6" s="160"/>
      <c r="E6" s="159"/>
      <c r="F6" s="160"/>
      <c r="G6" s="160"/>
      <c r="H6" s="160"/>
      <c r="I6" s="159"/>
      <c r="J6" s="160"/>
      <c r="K6" s="160"/>
      <c r="L6" s="160"/>
      <c r="M6" s="160"/>
      <c r="N6" s="159">
        <f>C6</f>
        <v>2.5</v>
      </c>
    </row>
    <row r="7" spans="1:15" ht="57" x14ac:dyDescent="0.25">
      <c r="A7" s="161"/>
      <c r="B7" s="157" t="s">
        <v>191</v>
      </c>
      <c r="C7" s="161"/>
      <c r="D7" s="157"/>
      <c r="E7" s="161"/>
      <c r="F7" s="162"/>
      <c r="G7" s="162"/>
      <c r="H7" s="162"/>
      <c r="I7" s="161"/>
      <c r="J7" s="162"/>
      <c r="K7" s="162"/>
      <c r="L7" s="162"/>
      <c r="M7" s="162"/>
      <c r="N7" s="162"/>
    </row>
    <row r="8" spans="1:15" x14ac:dyDescent="0.25">
      <c r="A8" s="159">
        <v>0.5</v>
      </c>
      <c r="B8" s="160"/>
      <c r="C8" s="159">
        <v>0.12</v>
      </c>
      <c r="D8" s="160"/>
      <c r="E8" s="159"/>
      <c r="F8" s="160"/>
      <c r="G8" s="160"/>
      <c r="H8" s="160"/>
      <c r="I8" s="159"/>
      <c r="J8" s="160"/>
      <c r="K8" s="160"/>
      <c r="L8" s="160"/>
      <c r="M8" s="160"/>
      <c r="N8" s="159">
        <f>C8</f>
        <v>0.12</v>
      </c>
    </row>
    <row r="9" spans="1:15" ht="23.25" x14ac:dyDescent="0.25">
      <c r="A9" s="161"/>
      <c r="B9" s="157" t="s">
        <v>192</v>
      </c>
      <c r="C9" s="161"/>
      <c r="D9" s="157"/>
      <c r="E9" s="161"/>
      <c r="F9" s="162"/>
      <c r="G9" s="162"/>
      <c r="H9" s="162"/>
      <c r="I9" s="161"/>
      <c r="J9" s="162"/>
      <c r="K9" s="162"/>
      <c r="L9" s="162"/>
      <c r="M9" s="162"/>
      <c r="N9" s="161"/>
    </row>
    <row r="10" spans="1:15" ht="23.25" x14ac:dyDescent="0.25">
      <c r="A10" s="159">
        <v>1.73</v>
      </c>
      <c r="B10" s="163" t="s">
        <v>193</v>
      </c>
      <c r="C10" s="161">
        <v>0.4</v>
      </c>
      <c r="D10" s="163"/>
      <c r="E10" s="161"/>
      <c r="F10" s="162"/>
      <c r="G10" s="162"/>
      <c r="H10" s="162"/>
      <c r="I10" s="161"/>
      <c r="J10" s="162"/>
      <c r="K10" s="162"/>
      <c r="L10" s="162"/>
      <c r="M10" s="162"/>
      <c r="N10" s="161">
        <v>0.4</v>
      </c>
    </row>
    <row r="11" spans="1:15" ht="48" x14ac:dyDescent="0.25">
      <c r="A11" s="35"/>
      <c r="B11" s="241"/>
      <c r="C11" s="239"/>
      <c r="D11" s="241"/>
      <c r="E11" s="240"/>
      <c r="F11" s="241"/>
      <c r="G11" s="240"/>
      <c r="H11" s="241"/>
      <c r="I11" s="240"/>
      <c r="J11" s="241" t="s">
        <v>226</v>
      </c>
      <c r="K11" s="240"/>
      <c r="L11" s="241"/>
      <c r="M11" s="241"/>
      <c r="N11" s="240"/>
      <c r="O11" t="s">
        <v>232</v>
      </c>
    </row>
    <row r="12" spans="1:15" x14ac:dyDescent="0.25">
      <c r="A12" s="23"/>
      <c r="B12" s="232"/>
      <c r="C12" s="242"/>
      <c r="D12" s="232"/>
      <c r="E12" s="243"/>
      <c r="F12" s="232"/>
      <c r="G12" s="243"/>
      <c r="H12" s="232"/>
      <c r="I12" s="243"/>
      <c r="J12" s="232"/>
      <c r="K12" s="243">
        <v>3</v>
      </c>
      <c r="L12" s="232"/>
      <c r="M12" s="232"/>
      <c r="N12" s="243"/>
    </row>
    <row r="13" spans="1:15" ht="36.75" x14ac:dyDescent="0.25">
      <c r="A13" s="35"/>
      <c r="B13" s="241" t="s">
        <v>229</v>
      </c>
      <c r="C13" s="35"/>
      <c r="D13" s="33"/>
      <c r="E13" s="34"/>
      <c r="F13" s="56" t="s">
        <v>229</v>
      </c>
      <c r="G13" s="62"/>
      <c r="H13" s="59"/>
      <c r="I13" s="62"/>
      <c r="J13" s="59" t="s">
        <v>229</v>
      </c>
      <c r="K13" s="62"/>
      <c r="L13" s="59"/>
      <c r="M13" s="59"/>
      <c r="N13" s="62"/>
    </row>
    <row r="14" spans="1:15" x14ac:dyDescent="0.25">
      <c r="A14" s="19">
        <v>7.08</v>
      </c>
      <c r="B14" s="53" t="s">
        <v>128</v>
      </c>
      <c r="C14" s="19">
        <v>0.5</v>
      </c>
      <c r="D14" s="246"/>
      <c r="E14" s="247"/>
      <c r="F14" s="246" t="s">
        <v>128</v>
      </c>
      <c r="G14" s="247">
        <v>0.63</v>
      </c>
      <c r="H14" s="246"/>
      <c r="I14" s="247"/>
      <c r="J14" s="246" t="s">
        <v>128</v>
      </c>
      <c r="K14" s="247">
        <v>0.5</v>
      </c>
      <c r="L14" s="246"/>
      <c r="M14" s="246"/>
      <c r="N14" s="247">
        <f>C14+G14+K14+M14</f>
        <v>1.63</v>
      </c>
    </row>
    <row r="15" spans="1:15" ht="34.5" x14ac:dyDescent="0.25">
      <c r="A15" s="19"/>
      <c r="B15" s="248"/>
      <c r="C15" s="19"/>
      <c r="D15" s="248"/>
      <c r="E15" s="249"/>
      <c r="F15" s="250" t="s">
        <v>230</v>
      </c>
      <c r="G15" s="20"/>
      <c r="H15" s="248"/>
      <c r="I15" s="20"/>
      <c r="J15" s="248"/>
      <c r="K15" s="20"/>
      <c r="L15" s="53"/>
      <c r="M15" s="53"/>
      <c r="N15" s="20"/>
    </row>
    <row r="16" spans="1:15" x14ac:dyDescent="0.25">
      <c r="A16" s="121"/>
      <c r="B16" s="232"/>
      <c r="C16" s="242"/>
      <c r="D16" s="232"/>
      <c r="E16" s="243"/>
      <c r="F16" s="232"/>
      <c r="G16" s="243"/>
      <c r="H16" s="232"/>
      <c r="I16" s="243"/>
      <c r="J16" s="232"/>
      <c r="K16" s="243"/>
      <c r="L16" s="232"/>
      <c r="M16" s="232"/>
      <c r="N16" s="243"/>
    </row>
    <row r="17" spans="1:14" ht="36" x14ac:dyDescent="0.25">
      <c r="A17" s="251"/>
      <c r="B17" s="60"/>
      <c r="C17" s="252"/>
      <c r="D17" s="140"/>
      <c r="E17" s="253"/>
      <c r="F17" s="140"/>
      <c r="G17" s="253"/>
      <c r="H17" s="140" t="s">
        <v>231</v>
      </c>
      <c r="I17" s="252"/>
      <c r="J17" s="254"/>
      <c r="K17" s="252"/>
      <c r="L17" s="254"/>
      <c r="M17" s="35"/>
      <c r="N17" s="35"/>
    </row>
    <row r="18" spans="1:14" x14ac:dyDescent="0.25">
      <c r="A18" s="255">
        <v>8.66</v>
      </c>
      <c r="B18" s="256"/>
      <c r="C18" s="257"/>
      <c r="D18" s="258"/>
      <c r="E18" s="258"/>
      <c r="F18" s="259"/>
      <c r="G18" s="260"/>
      <c r="H18" s="259"/>
      <c r="I18" s="257">
        <v>2</v>
      </c>
      <c r="J18" s="261"/>
      <c r="K18" s="257"/>
      <c r="L18" s="261"/>
      <c r="M18" s="23"/>
      <c r="N18" s="262">
        <f>M18+K18+I18+G18+E18+C18</f>
        <v>2</v>
      </c>
    </row>
    <row r="19" spans="1:14" x14ac:dyDescent="0.25">
      <c r="A19" s="88">
        <f>SUM(A3:A18)</f>
        <v>35.299999999999997</v>
      </c>
      <c r="B19" s="89" t="s">
        <v>124</v>
      </c>
      <c r="C19" s="107">
        <f>SUM(C3:C18)</f>
        <v>5.0200000000000005</v>
      </c>
      <c r="D19" s="91"/>
      <c r="E19" s="107"/>
      <c r="F19" s="92"/>
      <c r="G19" s="107">
        <v>0.63</v>
      </c>
      <c r="H19" s="89"/>
      <c r="I19" s="90">
        <v>2</v>
      </c>
      <c r="J19" s="93"/>
      <c r="K19" s="107"/>
      <c r="L19" s="91"/>
      <c r="M19" s="94">
        <v>0</v>
      </c>
      <c r="N19" s="90"/>
    </row>
    <row r="20" spans="1:14" x14ac:dyDescent="0.25">
      <c r="A20" s="95"/>
      <c r="B20" s="42" t="s">
        <v>141</v>
      </c>
      <c r="C20" s="96"/>
      <c r="D20" s="42"/>
      <c r="E20" s="99" t="s">
        <v>2</v>
      </c>
      <c r="G20" s="42"/>
      <c r="J20" s="42" t="s">
        <v>142</v>
      </c>
      <c r="L20" s="42"/>
      <c r="M20" s="42"/>
    </row>
    <row r="21" spans="1:14" x14ac:dyDescent="0.25">
      <c r="A21" s="95"/>
      <c r="B21" s="42" t="s">
        <v>143</v>
      </c>
      <c r="C21" s="96"/>
      <c r="D21" s="97">
        <v>45008</v>
      </c>
      <c r="G21" s="97"/>
      <c r="H21" s="42"/>
      <c r="I21" s="42"/>
      <c r="J21" s="98">
        <f>N19*4.33</f>
        <v>0</v>
      </c>
      <c r="L21" s="42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sqref="A1:N7"/>
    </sheetView>
  </sheetViews>
  <sheetFormatPr baseColWidth="10" defaultRowHeight="15" x14ac:dyDescent="0.25"/>
  <cols>
    <col min="1" max="1" width="7.7109375" customWidth="1"/>
    <col min="3" max="3" width="6.5703125" customWidth="1"/>
    <col min="4" max="4" width="11.5703125" customWidth="1"/>
    <col min="5" max="5" width="6.28515625" customWidth="1"/>
    <col min="6" max="6" width="9" customWidth="1"/>
    <col min="7" max="7" width="6.7109375" customWidth="1"/>
    <col min="8" max="8" width="6.85546875" customWidth="1"/>
    <col min="9" max="9" width="6" customWidth="1"/>
    <col min="10" max="10" width="7.85546875" customWidth="1"/>
    <col min="11" max="11" width="5.85546875" customWidth="1"/>
    <col min="12" max="12" width="7.28515625" customWidth="1"/>
    <col min="13" max="13" width="7" customWidth="1"/>
    <col min="14" max="14" width="8.7109375" customWidth="1"/>
  </cols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x14ac:dyDescent="0.25">
      <c r="A5" s="88">
        <f>SUM(A3:A4)</f>
        <v>6.5</v>
      </c>
      <c r="B5" s="89" t="s">
        <v>124</v>
      </c>
      <c r="C5" s="107">
        <f>SUM(C3:C4)</f>
        <v>1.5</v>
      </c>
      <c r="D5" s="91"/>
      <c r="E5" s="90">
        <v>0</v>
      </c>
      <c r="F5" s="92"/>
      <c r="G5" s="90">
        <v>0</v>
      </c>
      <c r="H5" s="89"/>
      <c r="I5" s="90">
        <v>0</v>
      </c>
      <c r="J5" s="93"/>
      <c r="K5" s="90">
        <v>0</v>
      </c>
      <c r="L5" s="91"/>
      <c r="M5" s="94">
        <v>0</v>
      </c>
      <c r="N5" s="90">
        <f>SUM(N3:N4)</f>
        <v>1.5</v>
      </c>
    </row>
    <row r="6" spans="1:14" x14ac:dyDescent="0.25">
      <c r="A6" s="95"/>
      <c r="B6" s="42" t="s">
        <v>141</v>
      </c>
      <c r="C6" s="96"/>
      <c r="D6" s="42"/>
      <c r="E6" s="99" t="s">
        <v>2</v>
      </c>
      <c r="G6" s="42"/>
      <c r="J6" s="42" t="s">
        <v>142</v>
      </c>
      <c r="L6" s="42"/>
      <c r="M6" s="42"/>
    </row>
    <row r="7" spans="1:14" x14ac:dyDescent="0.25">
      <c r="A7" s="95"/>
      <c r="B7" s="42" t="s">
        <v>143</v>
      </c>
      <c r="C7" s="96"/>
      <c r="D7" s="97">
        <v>44973</v>
      </c>
      <c r="G7" s="97"/>
      <c r="H7" s="42"/>
      <c r="I7" s="42"/>
      <c r="J7" s="98">
        <f>N5*4.33</f>
        <v>6.4950000000000001</v>
      </c>
      <c r="L7" s="42"/>
    </row>
  </sheetData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topLeftCell="A19" workbookViewId="0">
      <selection sqref="A1:N29"/>
    </sheetView>
  </sheetViews>
  <sheetFormatPr baseColWidth="10" defaultRowHeight="15" x14ac:dyDescent="0.25"/>
  <cols>
    <col min="3" max="3" width="6.85546875" customWidth="1"/>
    <col min="5" max="5" width="7.140625" customWidth="1"/>
    <col min="7" max="7" width="7" customWidth="1"/>
    <col min="9" max="9" width="6.42578125" customWidth="1"/>
    <col min="11" max="11" width="6" customWidth="1"/>
    <col min="12" max="12" width="7.28515625" customWidth="1"/>
    <col min="13" max="13" width="7.85546875" customWidth="1"/>
  </cols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7"/>
      <c r="B3" s="18" t="s">
        <v>125</v>
      </c>
      <c r="C3" s="20"/>
      <c r="D3" s="18" t="s">
        <v>125</v>
      </c>
      <c r="E3" s="20"/>
      <c r="F3" s="18" t="s">
        <v>125</v>
      </c>
      <c r="G3" s="19"/>
      <c r="H3" s="18" t="s">
        <v>125</v>
      </c>
      <c r="I3" s="19"/>
      <c r="J3" s="18" t="s">
        <v>125</v>
      </c>
      <c r="K3" s="19"/>
      <c r="L3" s="18"/>
      <c r="M3" s="20"/>
      <c r="N3" s="19"/>
    </row>
    <row r="4" spans="1:14" x14ac:dyDescent="0.25">
      <c r="A4" s="21">
        <v>14.2</v>
      </c>
      <c r="B4" s="22" t="s">
        <v>126</v>
      </c>
      <c r="C4" s="27">
        <v>0.33</v>
      </c>
      <c r="D4" s="22" t="s">
        <v>127</v>
      </c>
      <c r="E4" s="24">
        <v>1.96</v>
      </c>
      <c r="F4" s="22" t="s">
        <v>128</v>
      </c>
      <c r="G4" s="25">
        <v>0.33</v>
      </c>
      <c r="H4" s="22" t="s">
        <v>126</v>
      </c>
      <c r="I4" s="25">
        <v>0.33</v>
      </c>
      <c r="J4" s="26" t="s">
        <v>128</v>
      </c>
      <c r="K4" s="25">
        <v>0.33</v>
      </c>
      <c r="L4" s="26"/>
      <c r="M4" s="27"/>
      <c r="N4" s="28">
        <f>M4+K4+I4+G4+E4+C4</f>
        <v>3.2800000000000002</v>
      </c>
    </row>
    <row r="5" spans="1:14" x14ac:dyDescent="0.25">
      <c r="A5" s="29"/>
      <c r="B5" s="30"/>
      <c r="C5" s="32"/>
      <c r="D5" s="30" t="s">
        <v>129</v>
      </c>
      <c r="E5" s="32"/>
      <c r="F5" s="30"/>
      <c r="G5" s="31"/>
      <c r="H5" s="30"/>
      <c r="I5" s="31"/>
      <c r="J5" s="30" t="s">
        <v>129</v>
      </c>
      <c r="K5" s="31"/>
      <c r="L5" s="33"/>
      <c r="M5" s="34"/>
      <c r="N5" s="35"/>
    </row>
    <row r="6" spans="1:14" x14ac:dyDescent="0.25">
      <c r="A6" s="36">
        <v>4</v>
      </c>
      <c r="B6" s="37"/>
      <c r="C6" s="71"/>
      <c r="D6" s="38" t="s">
        <v>130</v>
      </c>
      <c r="E6" s="39">
        <v>0.59</v>
      </c>
      <c r="F6" s="37"/>
      <c r="G6" s="28"/>
      <c r="H6" s="38"/>
      <c r="I6" s="40"/>
      <c r="J6" s="38" t="s">
        <v>128</v>
      </c>
      <c r="K6" s="40">
        <v>0.33</v>
      </c>
      <c r="L6" s="22"/>
      <c r="M6" s="27"/>
      <c r="N6" s="28">
        <f>M6+K6+I6+G6+E6+C6</f>
        <v>0.91999999999999993</v>
      </c>
    </row>
    <row r="7" spans="1:14" x14ac:dyDescent="0.25">
      <c r="A7" s="41"/>
      <c r="B7" s="42"/>
      <c r="C7" s="44"/>
      <c r="D7" s="30" t="s">
        <v>81</v>
      </c>
      <c r="E7" s="44"/>
      <c r="F7" s="30"/>
      <c r="G7" s="43"/>
      <c r="H7" s="30"/>
      <c r="I7" s="43"/>
      <c r="J7" s="30" t="s">
        <v>81</v>
      </c>
      <c r="K7" s="43"/>
      <c r="L7" s="45"/>
      <c r="M7" s="46"/>
      <c r="N7" s="46"/>
    </row>
    <row r="8" spans="1:14" x14ac:dyDescent="0.25">
      <c r="A8" s="36">
        <v>6</v>
      </c>
      <c r="B8" s="37"/>
      <c r="C8" s="71"/>
      <c r="D8" s="38" t="s">
        <v>128</v>
      </c>
      <c r="E8" s="39">
        <v>0.33</v>
      </c>
      <c r="F8" s="37"/>
      <c r="G8" s="40"/>
      <c r="H8" s="38"/>
      <c r="I8" s="40"/>
      <c r="J8" s="38" t="s">
        <v>127</v>
      </c>
      <c r="K8" s="40">
        <v>1.05</v>
      </c>
      <c r="L8" s="47"/>
      <c r="M8" s="48"/>
      <c r="N8" s="28">
        <f>M8+K8+I8+G8+E8+C8</f>
        <v>1.3800000000000001</v>
      </c>
    </row>
    <row r="9" spans="1:14" x14ac:dyDescent="0.25">
      <c r="A9" s="49"/>
      <c r="B9" s="50" t="s">
        <v>131</v>
      </c>
      <c r="C9" s="34"/>
      <c r="D9" s="50"/>
      <c r="E9" s="34"/>
      <c r="F9" s="51"/>
      <c r="G9" s="35"/>
      <c r="H9" s="50" t="s">
        <v>131</v>
      </c>
      <c r="I9" s="35"/>
      <c r="J9" s="50"/>
      <c r="K9" s="35"/>
      <c r="L9" s="45"/>
      <c r="M9" s="46"/>
      <c r="N9" s="46"/>
    </row>
    <row r="10" spans="1:14" x14ac:dyDescent="0.25">
      <c r="A10" s="21">
        <v>8.75</v>
      </c>
      <c r="B10" s="26" t="s">
        <v>127</v>
      </c>
      <c r="C10" s="24">
        <v>1.01</v>
      </c>
      <c r="D10" s="26"/>
      <c r="E10" s="24"/>
      <c r="F10" s="22"/>
      <c r="G10" s="23"/>
      <c r="H10" s="26" t="s">
        <v>127</v>
      </c>
      <c r="I10" s="23">
        <v>1.01</v>
      </c>
      <c r="J10" s="26"/>
      <c r="K10" s="23"/>
      <c r="L10" s="47"/>
      <c r="M10" s="48"/>
      <c r="N10" s="28">
        <f>M10+K10+I10+G10+E10+C10</f>
        <v>2.02</v>
      </c>
    </row>
    <row r="11" spans="1:14" ht="24.75" x14ac:dyDescent="0.25">
      <c r="A11" s="49"/>
      <c r="B11" s="52" t="s">
        <v>132</v>
      </c>
      <c r="C11" s="20"/>
      <c r="D11" s="52"/>
      <c r="E11" s="20"/>
      <c r="F11" s="52"/>
      <c r="G11" s="53"/>
      <c r="H11" s="35"/>
      <c r="I11" s="54"/>
      <c r="J11" s="52" t="s">
        <v>132</v>
      </c>
      <c r="K11" s="19"/>
      <c r="L11" s="53"/>
      <c r="M11" s="53"/>
      <c r="N11" s="19"/>
    </row>
    <row r="12" spans="1:14" x14ac:dyDescent="0.25">
      <c r="A12" s="21">
        <v>5.41</v>
      </c>
      <c r="B12" s="26" t="s">
        <v>126</v>
      </c>
      <c r="C12" s="27">
        <v>0.33</v>
      </c>
      <c r="D12" s="22"/>
      <c r="E12" s="27"/>
      <c r="F12" s="26"/>
      <c r="G12" s="26"/>
      <c r="H12" s="23"/>
      <c r="I12" s="23"/>
      <c r="J12" s="26" t="s">
        <v>127</v>
      </c>
      <c r="K12" s="23">
        <v>0.92</v>
      </c>
      <c r="L12" s="26"/>
      <c r="M12" s="26"/>
      <c r="N12" s="28">
        <f>M12+K12+I12+G12+E12+C12</f>
        <v>1.25</v>
      </c>
    </row>
    <row r="13" spans="1:14" ht="36.75" x14ac:dyDescent="0.25">
      <c r="A13" s="55"/>
      <c r="B13" s="33"/>
      <c r="C13" s="34"/>
      <c r="D13" s="56"/>
      <c r="E13" s="34"/>
      <c r="F13" s="56" t="s">
        <v>133</v>
      </c>
      <c r="G13" s="34"/>
      <c r="H13" s="35"/>
      <c r="I13" s="35"/>
      <c r="J13" s="33"/>
      <c r="K13" s="35"/>
      <c r="L13" s="33"/>
      <c r="M13" s="35"/>
      <c r="N13" s="35"/>
    </row>
    <row r="14" spans="1:14" x14ac:dyDescent="0.25">
      <c r="A14" s="57">
        <v>3.02</v>
      </c>
      <c r="B14" s="26"/>
      <c r="C14" s="27"/>
      <c r="D14" s="22"/>
      <c r="E14" s="27"/>
      <c r="F14" s="26" t="s">
        <v>127</v>
      </c>
      <c r="G14" s="27">
        <v>0.7</v>
      </c>
      <c r="H14" s="23"/>
      <c r="I14" s="23"/>
      <c r="J14" s="26"/>
      <c r="K14" s="23"/>
      <c r="L14" s="26"/>
      <c r="M14" s="23"/>
      <c r="N14" s="28">
        <f>M14+K14+I14+G14+E14+C14</f>
        <v>0.7</v>
      </c>
    </row>
    <row r="15" spans="1:14" x14ac:dyDescent="0.25">
      <c r="A15" s="58"/>
      <c r="B15" s="59"/>
      <c r="C15" s="32"/>
      <c r="D15" s="60"/>
      <c r="E15" s="61"/>
      <c r="F15" s="59" t="s">
        <v>134</v>
      </c>
      <c r="G15" s="62"/>
      <c r="H15" s="60"/>
      <c r="I15" s="63"/>
      <c r="J15" s="59"/>
      <c r="K15" s="31"/>
      <c r="L15" s="45"/>
      <c r="M15" s="34"/>
      <c r="N15" s="31"/>
    </row>
    <row r="16" spans="1:14" ht="23.25" x14ac:dyDescent="0.25">
      <c r="A16" s="64">
        <v>2.5</v>
      </c>
      <c r="B16" s="37"/>
      <c r="C16" s="71"/>
      <c r="D16" s="38"/>
      <c r="E16" s="39"/>
      <c r="F16" s="37" t="s">
        <v>135</v>
      </c>
      <c r="G16" s="65">
        <v>0.57999999999999996</v>
      </c>
      <c r="H16" s="38"/>
      <c r="I16" s="66"/>
      <c r="J16" s="37"/>
      <c r="K16" s="28"/>
      <c r="L16" s="47"/>
      <c r="M16" s="27"/>
      <c r="N16" s="28">
        <f>K16+I16+G16+E16+C16</f>
        <v>0.57999999999999996</v>
      </c>
    </row>
    <row r="17" spans="1:14" x14ac:dyDescent="0.25">
      <c r="A17" s="67"/>
      <c r="B17" s="59" t="s">
        <v>136</v>
      </c>
      <c r="C17" s="32"/>
      <c r="D17" s="59" t="s">
        <v>136</v>
      </c>
      <c r="E17" s="32"/>
      <c r="F17" s="59" t="s">
        <v>136</v>
      </c>
      <c r="G17" s="68"/>
      <c r="H17" s="59" t="s">
        <v>136</v>
      </c>
      <c r="I17" s="68"/>
      <c r="J17" s="59" t="s">
        <v>136</v>
      </c>
      <c r="K17" s="31"/>
      <c r="L17" s="60"/>
      <c r="M17" s="60"/>
      <c r="N17" s="31"/>
    </row>
    <row r="18" spans="1:14" x14ac:dyDescent="0.25">
      <c r="A18" s="69">
        <f>N18*4.33</f>
        <v>21.65</v>
      </c>
      <c r="B18" s="37"/>
      <c r="C18" s="71">
        <v>1</v>
      </c>
      <c r="D18" s="37"/>
      <c r="E18" s="71">
        <v>1</v>
      </c>
      <c r="F18" s="37"/>
      <c r="G18" s="70">
        <v>1</v>
      </c>
      <c r="H18" s="37"/>
      <c r="I18" s="70">
        <v>1</v>
      </c>
      <c r="J18" s="37"/>
      <c r="K18" s="28">
        <v>1</v>
      </c>
      <c r="L18" s="38"/>
      <c r="M18" s="38"/>
      <c r="N18" s="28">
        <f>C18+E18+G18+I18+K18+M18</f>
        <v>5</v>
      </c>
    </row>
    <row r="19" spans="1:14" x14ac:dyDescent="0.25">
      <c r="A19" s="72"/>
      <c r="B19" s="73"/>
      <c r="C19" s="32"/>
      <c r="D19" s="74"/>
      <c r="E19" s="32"/>
      <c r="F19" s="73"/>
      <c r="G19" s="31"/>
      <c r="H19" s="75" t="s">
        <v>137</v>
      </c>
      <c r="I19" s="31"/>
      <c r="J19" s="73"/>
      <c r="K19" s="31"/>
      <c r="L19" s="74"/>
      <c r="M19" s="60"/>
      <c r="N19" s="31"/>
    </row>
    <row r="20" spans="1:14" x14ac:dyDescent="0.25">
      <c r="A20" s="76">
        <v>4.08</v>
      </c>
      <c r="B20" s="38"/>
      <c r="C20" s="71"/>
      <c r="D20" s="38"/>
      <c r="E20" s="39"/>
      <c r="F20" s="38"/>
      <c r="G20" s="28"/>
      <c r="H20" s="38" t="s">
        <v>127</v>
      </c>
      <c r="I20" s="28">
        <v>0.94</v>
      </c>
      <c r="J20" s="38"/>
      <c r="K20" s="28"/>
      <c r="L20" s="38"/>
      <c r="M20" s="38"/>
      <c r="N20" s="28">
        <f>C20+E20+G20+I20+K20+M20</f>
        <v>0.94</v>
      </c>
    </row>
    <row r="21" spans="1:14" x14ac:dyDescent="0.25">
      <c r="A21" s="77"/>
      <c r="B21" s="78" t="s">
        <v>138</v>
      </c>
      <c r="C21" s="79"/>
      <c r="D21" s="78"/>
      <c r="E21" s="79"/>
      <c r="F21" s="56"/>
      <c r="G21" s="80"/>
      <c r="H21" s="33" t="s">
        <v>138</v>
      </c>
      <c r="I21" s="81"/>
      <c r="J21" s="45"/>
      <c r="L21" s="33"/>
      <c r="M21" s="33"/>
      <c r="N21" s="35"/>
    </row>
    <row r="22" spans="1:14" x14ac:dyDescent="0.25">
      <c r="A22" s="82">
        <v>11.46</v>
      </c>
      <c r="B22" s="83" t="s">
        <v>127</v>
      </c>
      <c r="C22" s="24">
        <v>1.32</v>
      </c>
      <c r="D22" s="83"/>
      <c r="E22" s="24"/>
      <c r="F22" s="22"/>
      <c r="G22" s="84"/>
      <c r="H22" s="26" t="s">
        <v>130</v>
      </c>
      <c r="I22" s="85">
        <v>1.32</v>
      </c>
      <c r="J22" s="47"/>
      <c r="K22" s="86"/>
      <c r="L22" s="26"/>
      <c r="M22" s="26"/>
      <c r="N22" s="28">
        <f>C22+I22</f>
        <v>2.64</v>
      </c>
    </row>
    <row r="23" spans="1:14" x14ac:dyDescent="0.25">
      <c r="A23" s="77"/>
      <c r="B23" s="56"/>
      <c r="C23" s="34"/>
      <c r="D23" s="78"/>
      <c r="E23" s="79"/>
      <c r="F23" s="56"/>
      <c r="G23" s="80"/>
      <c r="H23" s="33" t="s">
        <v>139</v>
      </c>
      <c r="I23" s="81"/>
      <c r="J23" s="87"/>
      <c r="L23" s="33"/>
      <c r="M23" s="33"/>
      <c r="N23" s="35"/>
    </row>
    <row r="24" spans="1:14" x14ac:dyDescent="0.25">
      <c r="A24" s="82">
        <v>0.66</v>
      </c>
      <c r="B24" s="22"/>
      <c r="C24" s="27"/>
      <c r="D24" s="83"/>
      <c r="E24" s="24"/>
      <c r="F24" s="22"/>
      <c r="G24" s="84"/>
      <c r="H24" s="26" t="s">
        <v>140</v>
      </c>
      <c r="I24" s="85">
        <v>0.15</v>
      </c>
      <c r="J24" s="47"/>
      <c r="K24" s="47"/>
      <c r="L24" s="26"/>
      <c r="M24" s="26"/>
      <c r="N24" s="28">
        <v>0.15</v>
      </c>
    </row>
    <row r="25" spans="1:14" x14ac:dyDescent="0.25">
      <c r="A25" s="100"/>
      <c r="B25" s="52" t="s">
        <v>95</v>
      </c>
      <c r="C25" s="20"/>
      <c r="D25" s="101"/>
      <c r="E25" s="102"/>
      <c r="F25" s="52"/>
      <c r="G25" s="103"/>
      <c r="H25" s="53"/>
      <c r="I25" s="104"/>
      <c r="J25" s="87"/>
      <c r="K25" s="105"/>
      <c r="L25" s="53"/>
      <c r="M25" s="53"/>
      <c r="N25" s="43"/>
    </row>
    <row r="26" spans="1:14" ht="36.75" x14ac:dyDescent="0.25">
      <c r="A26" s="82">
        <v>6.5</v>
      </c>
      <c r="B26" s="22" t="s">
        <v>146</v>
      </c>
      <c r="C26" s="27">
        <v>1.5</v>
      </c>
      <c r="D26" s="83"/>
      <c r="E26" s="24"/>
      <c r="F26" s="22"/>
      <c r="G26" s="84"/>
      <c r="H26" s="26"/>
      <c r="I26" s="85"/>
      <c r="J26" s="47"/>
      <c r="K26" s="106"/>
      <c r="L26" s="26"/>
      <c r="M26" s="26"/>
      <c r="N26" s="28">
        <v>1.5</v>
      </c>
    </row>
    <row r="27" spans="1:14" x14ac:dyDescent="0.25">
      <c r="A27" s="88">
        <f>SUM(A3:A26)</f>
        <v>88.22999999999999</v>
      </c>
      <c r="B27" s="89" t="s">
        <v>124</v>
      </c>
      <c r="C27" s="107">
        <f>SUM(C3:C26)</f>
        <v>5.49</v>
      </c>
      <c r="D27" s="91"/>
      <c r="E27" s="90">
        <f>SUM(E3:E24)</f>
        <v>3.88</v>
      </c>
      <c r="F27" s="92"/>
      <c r="G27" s="90">
        <f>SUM(G3:G20)</f>
        <v>2.61</v>
      </c>
      <c r="H27" s="89"/>
      <c r="I27" s="90">
        <f>SUM(I3:I24)</f>
        <v>4.75</v>
      </c>
      <c r="J27" s="93"/>
      <c r="K27" s="90">
        <f>SUM(K3:K24)</f>
        <v>3.63</v>
      </c>
      <c r="L27" s="91"/>
      <c r="M27" s="94">
        <f>SUM(M4:M20)</f>
        <v>0</v>
      </c>
      <c r="N27" s="90">
        <f>SUM(N3:N26)</f>
        <v>20.36</v>
      </c>
    </row>
    <row r="28" spans="1:14" x14ac:dyDescent="0.25">
      <c r="A28" s="95"/>
      <c r="B28" s="42" t="s">
        <v>141</v>
      </c>
      <c r="C28" s="96"/>
      <c r="D28" s="42"/>
      <c r="E28" s="99" t="s">
        <v>2</v>
      </c>
      <c r="G28" s="42"/>
      <c r="J28" s="42" t="s">
        <v>142</v>
      </c>
      <c r="L28" s="42"/>
      <c r="M28" s="42"/>
    </row>
    <row r="29" spans="1:14" x14ac:dyDescent="0.25">
      <c r="A29" s="95"/>
      <c r="B29" s="42" t="s">
        <v>143</v>
      </c>
      <c r="C29" s="96"/>
      <c r="D29" s="97">
        <v>44970</v>
      </c>
      <c r="G29" s="97"/>
      <c r="H29" s="42"/>
      <c r="I29" s="42"/>
      <c r="J29" s="98">
        <f>N27*4.33</f>
        <v>88.158799999999999</v>
      </c>
      <c r="L29" s="42"/>
    </row>
  </sheetData>
  <pageMargins left="0.7" right="0.7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opLeftCell="A13" workbookViewId="0">
      <selection sqref="A1:N27"/>
    </sheetView>
  </sheetViews>
  <sheetFormatPr baseColWidth="10" defaultRowHeight="15" x14ac:dyDescent="0.25"/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7"/>
      <c r="B3" s="18" t="s">
        <v>125</v>
      </c>
      <c r="C3" s="19"/>
      <c r="D3" s="18" t="s">
        <v>125</v>
      </c>
      <c r="E3" s="20"/>
      <c r="F3" s="18" t="s">
        <v>125</v>
      </c>
      <c r="G3" s="19"/>
      <c r="H3" s="18" t="s">
        <v>125</v>
      </c>
      <c r="I3" s="19"/>
      <c r="J3" s="18" t="s">
        <v>125</v>
      </c>
      <c r="K3" s="19"/>
      <c r="L3" s="18"/>
      <c r="M3" s="20"/>
      <c r="N3" s="19"/>
    </row>
    <row r="4" spans="1:14" x14ac:dyDescent="0.25">
      <c r="A4" s="21">
        <v>14.2</v>
      </c>
      <c r="B4" s="22" t="s">
        <v>126</v>
      </c>
      <c r="C4" s="23">
        <v>0.33</v>
      </c>
      <c r="D4" s="22" t="s">
        <v>127</v>
      </c>
      <c r="E4" s="24">
        <v>1.96</v>
      </c>
      <c r="F4" s="22" t="s">
        <v>128</v>
      </c>
      <c r="G4" s="25">
        <v>0.33</v>
      </c>
      <c r="H4" s="22" t="s">
        <v>126</v>
      </c>
      <c r="I4" s="25">
        <v>0.33</v>
      </c>
      <c r="J4" s="26" t="s">
        <v>128</v>
      </c>
      <c r="K4" s="25">
        <v>0.33</v>
      </c>
      <c r="L4" s="26"/>
      <c r="M4" s="27"/>
      <c r="N4" s="28">
        <f>M4+K4+I4+G4+E4+C4</f>
        <v>3.2800000000000002</v>
      </c>
    </row>
    <row r="5" spans="1:14" x14ac:dyDescent="0.25">
      <c r="A5" s="29"/>
      <c r="B5" s="30"/>
      <c r="C5" s="31"/>
      <c r="D5" s="30" t="s">
        <v>129</v>
      </c>
      <c r="E5" s="32"/>
      <c r="F5" s="30"/>
      <c r="G5" s="31"/>
      <c r="H5" s="30"/>
      <c r="I5" s="31"/>
      <c r="J5" s="30" t="s">
        <v>129</v>
      </c>
      <c r="K5" s="31"/>
      <c r="L5" s="33"/>
      <c r="M5" s="34"/>
      <c r="N5" s="35"/>
    </row>
    <row r="6" spans="1:14" x14ac:dyDescent="0.25">
      <c r="A6" s="36">
        <v>4</v>
      </c>
      <c r="B6" s="37"/>
      <c r="C6" s="28"/>
      <c r="D6" s="38" t="s">
        <v>130</v>
      </c>
      <c r="E6" s="39">
        <v>0.59</v>
      </c>
      <c r="F6" s="37"/>
      <c r="G6" s="28"/>
      <c r="H6" s="38"/>
      <c r="I6" s="40"/>
      <c r="J6" s="38" t="s">
        <v>128</v>
      </c>
      <c r="K6" s="40">
        <v>0.33</v>
      </c>
      <c r="L6" s="22"/>
      <c r="M6" s="27"/>
      <c r="N6" s="28">
        <f>M6+K6+I6+G6+E6+C6</f>
        <v>0.91999999999999993</v>
      </c>
    </row>
    <row r="7" spans="1:14" x14ac:dyDescent="0.25">
      <c r="A7" s="41"/>
      <c r="B7" s="42"/>
      <c r="C7" s="43"/>
      <c r="D7" s="30" t="s">
        <v>81</v>
      </c>
      <c r="E7" s="44"/>
      <c r="F7" s="30"/>
      <c r="G7" s="43"/>
      <c r="H7" s="30"/>
      <c r="I7" s="43"/>
      <c r="J7" s="30" t="s">
        <v>81</v>
      </c>
      <c r="K7" s="43"/>
      <c r="L7" s="45"/>
      <c r="M7" s="46"/>
      <c r="N7" s="46"/>
    </row>
    <row r="8" spans="1:14" x14ac:dyDescent="0.25">
      <c r="A8" s="36">
        <v>6</v>
      </c>
      <c r="B8" s="37"/>
      <c r="C8" s="28"/>
      <c r="D8" s="38" t="s">
        <v>128</v>
      </c>
      <c r="E8" s="39">
        <v>0.33</v>
      </c>
      <c r="F8" s="37"/>
      <c r="G8" s="40"/>
      <c r="H8" s="38"/>
      <c r="I8" s="40"/>
      <c r="J8" s="38" t="s">
        <v>127</v>
      </c>
      <c r="K8" s="40">
        <v>1.05</v>
      </c>
      <c r="L8" s="47"/>
      <c r="M8" s="48"/>
      <c r="N8" s="28">
        <f>M8+K8+I8+G8+E8+C8</f>
        <v>1.3800000000000001</v>
      </c>
    </row>
    <row r="9" spans="1:14" x14ac:dyDescent="0.25">
      <c r="A9" s="49"/>
      <c r="B9" s="50" t="s">
        <v>131</v>
      </c>
      <c r="C9" s="35"/>
      <c r="D9" s="50"/>
      <c r="E9" s="34"/>
      <c r="F9" s="51"/>
      <c r="G9" s="35"/>
      <c r="H9" s="50" t="s">
        <v>131</v>
      </c>
      <c r="I9" s="35"/>
      <c r="J9" s="50"/>
      <c r="K9" s="35"/>
      <c r="L9" s="45"/>
      <c r="M9" s="46"/>
      <c r="N9" s="46"/>
    </row>
    <row r="10" spans="1:14" x14ac:dyDescent="0.25">
      <c r="A10" s="21">
        <v>8.75</v>
      </c>
      <c r="B10" s="26" t="s">
        <v>127</v>
      </c>
      <c r="C10" s="25">
        <v>1.01</v>
      </c>
      <c r="D10" s="26"/>
      <c r="E10" s="24"/>
      <c r="F10" s="22"/>
      <c r="G10" s="23"/>
      <c r="H10" s="26" t="s">
        <v>127</v>
      </c>
      <c r="I10" s="23">
        <v>1.01</v>
      </c>
      <c r="J10" s="26"/>
      <c r="K10" s="23"/>
      <c r="L10" s="47"/>
      <c r="M10" s="48"/>
      <c r="N10" s="28">
        <f>M10+K10+I10+G10+E10+C10</f>
        <v>2.02</v>
      </c>
    </row>
    <row r="11" spans="1:14" ht="24.75" x14ac:dyDescent="0.25">
      <c r="A11" s="49"/>
      <c r="B11" s="52" t="s">
        <v>132</v>
      </c>
      <c r="C11" s="19"/>
      <c r="D11" s="52"/>
      <c r="E11" s="20"/>
      <c r="F11" s="52"/>
      <c r="G11" s="53"/>
      <c r="H11" s="35"/>
      <c r="I11" s="54"/>
      <c r="J11" s="52" t="s">
        <v>132</v>
      </c>
      <c r="K11" s="19"/>
      <c r="L11" s="53"/>
      <c r="M11" s="53"/>
      <c r="N11" s="19"/>
    </row>
    <row r="12" spans="1:14" x14ac:dyDescent="0.25">
      <c r="A12" s="21">
        <v>5.41</v>
      </c>
      <c r="B12" s="26" t="s">
        <v>126</v>
      </c>
      <c r="C12" s="23">
        <v>0.33</v>
      </c>
      <c r="D12" s="22"/>
      <c r="E12" s="27"/>
      <c r="F12" s="26"/>
      <c r="G12" s="26"/>
      <c r="H12" s="23"/>
      <c r="I12" s="23"/>
      <c r="J12" s="26" t="s">
        <v>127</v>
      </c>
      <c r="K12" s="23">
        <v>0.92</v>
      </c>
      <c r="L12" s="26"/>
      <c r="M12" s="26"/>
      <c r="N12" s="28">
        <f>M12+K12+I12+G12+E12+C12</f>
        <v>1.25</v>
      </c>
    </row>
    <row r="13" spans="1:14" ht="36.75" x14ac:dyDescent="0.25">
      <c r="A13" s="55"/>
      <c r="B13" s="33"/>
      <c r="C13" s="35"/>
      <c r="D13" s="56"/>
      <c r="E13" s="34"/>
      <c r="F13" s="56" t="s">
        <v>133</v>
      </c>
      <c r="G13" s="34"/>
      <c r="H13" s="35"/>
      <c r="I13" s="35"/>
      <c r="J13" s="33"/>
      <c r="K13" s="35"/>
      <c r="L13" s="33"/>
      <c r="M13" s="35"/>
      <c r="N13" s="35"/>
    </row>
    <row r="14" spans="1:14" x14ac:dyDescent="0.25">
      <c r="A14" s="57">
        <v>3.02</v>
      </c>
      <c r="B14" s="26"/>
      <c r="C14" s="23"/>
      <c r="D14" s="22"/>
      <c r="E14" s="27"/>
      <c r="F14" s="26" t="s">
        <v>127</v>
      </c>
      <c r="G14" s="27">
        <v>0.7</v>
      </c>
      <c r="H14" s="23"/>
      <c r="I14" s="23"/>
      <c r="J14" s="26"/>
      <c r="K14" s="23"/>
      <c r="L14" s="26"/>
      <c r="M14" s="23"/>
      <c r="N14" s="28">
        <f>M14+K14+I14+G14+E14+C14</f>
        <v>0.7</v>
      </c>
    </row>
    <row r="15" spans="1:14" x14ac:dyDescent="0.25">
      <c r="A15" s="58"/>
      <c r="B15" s="59"/>
      <c r="C15" s="31"/>
      <c r="D15" s="60"/>
      <c r="E15" s="61"/>
      <c r="F15" s="59" t="s">
        <v>134</v>
      </c>
      <c r="G15" s="62"/>
      <c r="H15" s="60"/>
      <c r="I15" s="63"/>
      <c r="J15" s="59"/>
      <c r="K15" s="31"/>
      <c r="L15" s="45"/>
      <c r="M15" s="34"/>
      <c r="N15" s="31"/>
    </row>
    <row r="16" spans="1:14" ht="23.25" x14ac:dyDescent="0.25">
      <c r="A16" s="64">
        <v>2.5</v>
      </c>
      <c r="B16" s="37"/>
      <c r="C16" s="28"/>
      <c r="D16" s="38"/>
      <c r="E16" s="39"/>
      <c r="F16" s="37" t="s">
        <v>135</v>
      </c>
      <c r="G16" s="65">
        <v>0.57999999999999996</v>
      </c>
      <c r="H16" s="38"/>
      <c r="I16" s="66"/>
      <c r="J16" s="37"/>
      <c r="K16" s="28"/>
      <c r="L16" s="47"/>
      <c r="M16" s="27"/>
      <c r="N16" s="28">
        <f>K16+I16+G16+E16+C16</f>
        <v>0.57999999999999996</v>
      </c>
    </row>
    <row r="17" spans="1:14" x14ac:dyDescent="0.25">
      <c r="A17" s="67"/>
      <c r="B17" s="59" t="s">
        <v>136</v>
      </c>
      <c r="C17" s="68"/>
      <c r="D17" s="59" t="s">
        <v>136</v>
      </c>
      <c r="E17" s="32"/>
      <c r="F17" s="59" t="s">
        <v>136</v>
      </c>
      <c r="G17" s="68"/>
      <c r="H17" s="59" t="s">
        <v>136</v>
      </c>
      <c r="I17" s="68"/>
      <c r="J17" s="59" t="s">
        <v>136</v>
      </c>
      <c r="K17" s="31"/>
      <c r="L17" s="60"/>
      <c r="M17" s="60"/>
      <c r="N17" s="31"/>
    </row>
    <row r="18" spans="1:14" x14ac:dyDescent="0.25">
      <c r="A18" s="69">
        <f>N18*4.33</f>
        <v>21.65</v>
      </c>
      <c r="B18" s="37"/>
      <c r="C18" s="70">
        <v>1</v>
      </c>
      <c r="D18" s="37"/>
      <c r="E18" s="71">
        <v>1</v>
      </c>
      <c r="F18" s="37"/>
      <c r="G18" s="70">
        <v>1</v>
      </c>
      <c r="H18" s="37"/>
      <c r="I18" s="70">
        <v>1</v>
      </c>
      <c r="J18" s="37"/>
      <c r="K18" s="28">
        <v>1</v>
      </c>
      <c r="L18" s="38"/>
      <c r="M18" s="38"/>
      <c r="N18" s="28">
        <f>C18+E18+G18+I18+K18+M18</f>
        <v>5</v>
      </c>
    </row>
    <row r="19" spans="1:14" x14ac:dyDescent="0.25">
      <c r="A19" s="72"/>
      <c r="B19" s="73"/>
      <c r="C19" s="31"/>
      <c r="D19" s="74"/>
      <c r="E19" s="32"/>
      <c r="F19" s="73"/>
      <c r="G19" s="31"/>
      <c r="H19" s="75" t="s">
        <v>137</v>
      </c>
      <c r="I19" s="31"/>
      <c r="J19" s="73"/>
      <c r="K19" s="31"/>
      <c r="L19" s="74"/>
      <c r="M19" s="60"/>
      <c r="N19" s="31"/>
    </row>
    <row r="20" spans="1:14" x14ac:dyDescent="0.25">
      <c r="A20" s="76">
        <v>4.08</v>
      </c>
      <c r="B20" s="38"/>
      <c r="C20" s="28"/>
      <c r="D20" s="38"/>
      <c r="E20" s="39"/>
      <c r="F20" s="38"/>
      <c r="G20" s="28"/>
      <c r="H20" s="38" t="s">
        <v>127</v>
      </c>
      <c r="I20" s="28">
        <v>0.94</v>
      </c>
      <c r="J20" s="38"/>
      <c r="K20" s="28"/>
      <c r="L20" s="38"/>
      <c r="M20" s="38"/>
      <c r="N20" s="28">
        <f>C20+E20+G20+I20+K20+M20</f>
        <v>0.94</v>
      </c>
    </row>
    <row r="21" spans="1:14" x14ac:dyDescent="0.25">
      <c r="A21" s="77"/>
      <c r="B21" s="78" t="s">
        <v>138</v>
      </c>
      <c r="C21" s="79"/>
      <c r="D21" s="78"/>
      <c r="E21" s="79"/>
      <c r="F21" s="56"/>
      <c r="G21" s="80"/>
      <c r="H21" s="33" t="s">
        <v>138</v>
      </c>
      <c r="I21" s="81"/>
      <c r="J21" s="45"/>
      <c r="L21" s="33"/>
      <c r="M21" s="33"/>
      <c r="N21" s="35"/>
    </row>
    <row r="22" spans="1:14" x14ac:dyDescent="0.25">
      <c r="A22" s="82">
        <v>11.46</v>
      </c>
      <c r="B22" s="83" t="s">
        <v>127</v>
      </c>
      <c r="C22" s="24">
        <v>1.32</v>
      </c>
      <c r="D22" s="83"/>
      <c r="E22" s="24"/>
      <c r="F22" s="22"/>
      <c r="G22" s="84"/>
      <c r="H22" s="26" t="s">
        <v>130</v>
      </c>
      <c r="I22" s="85">
        <v>1.32</v>
      </c>
      <c r="J22" s="47"/>
      <c r="K22" s="86"/>
      <c r="L22" s="26"/>
      <c r="M22" s="26"/>
      <c r="N22" s="28">
        <f>C22+I22</f>
        <v>2.64</v>
      </c>
    </row>
    <row r="23" spans="1:14" x14ac:dyDescent="0.25">
      <c r="A23" s="77"/>
      <c r="B23" s="56"/>
      <c r="C23" s="33"/>
      <c r="D23" s="78"/>
      <c r="E23" s="79"/>
      <c r="F23" s="56"/>
      <c r="G23" s="80"/>
      <c r="H23" s="33" t="s">
        <v>139</v>
      </c>
      <c r="I23" s="81"/>
      <c r="J23" s="87"/>
      <c r="L23" s="33"/>
      <c r="M23" s="33"/>
      <c r="N23" s="35"/>
    </row>
    <row r="24" spans="1:14" x14ac:dyDescent="0.25">
      <c r="A24" s="82">
        <v>0.66</v>
      </c>
      <c r="B24" s="22"/>
      <c r="C24" s="26"/>
      <c r="D24" s="83"/>
      <c r="E24" s="24"/>
      <c r="F24" s="22"/>
      <c r="G24" s="84"/>
      <c r="H24" s="26" t="s">
        <v>140</v>
      </c>
      <c r="I24" s="85">
        <v>0.15</v>
      </c>
      <c r="J24" s="47"/>
      <c r="L24" s="26"/>
      <c r="M24" s="26"/>
      <c r="N24" s="28">
        <v>0.15</v>
      </c>
    </row>
    <row r="25" spans="1:14" x14ac:dyDescent="0.25">
      <c r="A25" s="88">
        <f>SUM(A3:A24)</f>
        <v>81.72999999999999</v>
      </c>
      <c r="B25" s="89" t="s">
        <v>124</v>
      </c>
      <c r="C25" s="90">
        <f>SUM(C3:C24)</f>
        <v>3.99</v>
      </c>
      <c r="D25" s="91"/>
      <c r="E25" s="90">
        <f>SUM(E3:E24)</f>
        <v>3.88</v>
      </c>
      <c r="F25" s="92"/>
      <c r="G25" s="90">
        <f>SUM(G3:G20)</f>
        <v>2.61</v>
      </c>
      <c r="H25" s="89"/>
      <c r="I25" s="90">
        <f>SUM(I3:I24)</f>
        <v>4.75</v>
      </c>
      <c r="J25" s="93"/>
      <c r="K25" s="90">
        <f>SUM(K3:K24)</f>
        <v>3.63</v>
      </c>
      <c r="L25" s="91"/>
      <c r="M25" s="94">
        <f>SUM(M4:M20)</f>
        <v>0</v>
      </c>
      <c r="N25" s="90">
        <f>SUM(N3:N24)</f>
        <v>18.86</v>
      </c>
    </row>
    <row r="26" spans="1:14" x14ac:dyDescent="0.25">
      <c r="A26" s="95"/>
      <c r="B26" s="42" t="s">
        <v>141</v>
      </c>
      <c r="C26" s="96"/>
      <c r="D26" s="42"/>
      <c r="E26" s="99" t="s">
        <v>2</v>
      </c>
      <c r="G26" s="42"/>
      <c r="J26" s="42" t="s">
        <v>142</v>
      </c>
      <c r="L26" s="42"/>
      <c r="M26" s="42"/>
    </row>
    <row r="27" spans="1:14" x14ac:dyDescent="0.25">
      <c r="A27" s="95"/>
      <c r="B27" s="42" t="s">
        <v>143</v>
      </c>
      <c r="C27" s="96"/>
      <c r="D27" s="97" t="s">
        <v>145</v>
      </c>
      <c r="G27" s="97"/>
      <c r="H27" s="42"/>
      <c r="I27" s="42"/>
      <c r="J27" s="98">
        <f>N25*4.33</f>
        <v>81.663799999999995</v>
      </c>
      <c r="L27" s="42"/>
    </row>
    <row r="30" spans="1:14" x14ac:dyDescent="0.25">
      <c r="G30" t="s">
        <v>144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topLeftCell="A58" workbookViewId="0">
      <selection activeCell="B65" sqref="B65:D68"/>
    </sheetView>
  </sheetViews>
  <sheetFormatPr baseColWidth="10" defaultRowHeight="15" x14ac:dyDescent="0.25"/>
  <cols>
    <col min="1" max="1" width="44.7109375" bestFit="1" customWidth="1"/>
    <col min="2" max="2" width="18.140625" bestFit="1" customWidth="1"/>
    <col min="3" max="3" width="6.5703125" bestFit="1" customWidth="1"/>
    <col min="4" max="4" width="8.5703125" bestFit="1" customWidth="1"/>
    <col min="5" max="5" width="6" bestFit="1" customWidth="1"/>
    <col min="6" max="6" width="6.7109375" bestFit="1" customWidth="1"/>
    <col min="7" max="7" width="11.140625" bestFit="1" customWidth="1"/>
  </cols>
  <sheetData>
    <row r="1" spans="1:7" x14ac:dyDescent="0.25">
      <c r="A1" s="9" t="s">
        <v>85</v>
      </c>
      <c r="B1" s="2" t="s">
        <v>1</v>
      </c>
      <c r="C1" s="2"/>
      <c r="D1" s="2"/>
      <c r="E1" s="2"/>
      <c r="F1" s="2"/>
      <c r="G1" s="2"/>
    </row>
    <row r="2" spans="1:7" x14ac:dyDescent="0.25">
      <c r="A2" s="1" t="s">
        <v>3</v>
      </c>
      <c r="B2" s="2"/>
      <c r="C2" s="2"/>
      <c r="D2" s="2"/>
      <c r="E2" s="2"/>
      <c r="F2" s="2"/>
      <c r="G2" s="2"/>
    </row>
    <row r="3" spans="1:7" x14ac:dyDescent="0.25">
      <c r="A3" s="12" t="s">
        <v>3</v>
      </c>
      <c r="B3" s="11" t="s">
        <v>4</v>
      </c>
      <c r="C3" s="6"/>
      <c r="D3" s="6"/>
      <c r="E3" s="6"/>
      <c r="F3" s="6"/>
      <c r="G3" s="6"/>
    </row>
    <row r="4" spans="1:7" x14ac:dyDescent="0.25">
      <c r="A4" s="10" t="s">
        <v>5</v>
      </c>
      <c r="B4" s="6" t="s">
        <v>15</v>
      </c>
      <c r="C4" s="2" t="s">
        <v>6</v>
      </c>
      <c r="D4" s="2" t="s">
        <v>16</v>
      </c>
      <c r="E4" s="2" t="s">
        <v>17</v>
      </c>
      <c r="F4" s="2" t="s">
        <v>7</v>
      </c>
      <c r="G4" s="8" t="s">
        <v>8</v>
      </c>
    </row>
    <row r="5" spans="1:7" x14ac:dyDescent="0.25">
      <c r="A5" s="3">
        <v>44929</v>
      </c>
      <c r="B5" s="7"/>
      <c r="C5" s="7">
        <v>3.25</v>
      </c>
      <c r="D5" s="7"/>
      <c r="E5" s="7"/>
      <c r="F5" s="7"/>
      <c r="G5" s="7">
        <v>3.25</v>
      </c>
    </row>
    <row r="6" spans="1:7" x14ac:dyDescent="0.25">
      <c r="A6" s="4" t="s">
        <v>86</v>
      </c>
      <c r="B6" s="7"/>
      <c r="C6" s="7">
        <v>1.25</v>
      </c>
      <c r="D6" s="7"/>
      <c r="E6" s="7"/>
      <c r="F6" s="7"/>
      <c r="G6" s="7">
        <v>1.25</v>
      </c>
    </row>
    <row r="7" spans="1:7" x14ac:dyDescent="0.25">
      <c r="A7" s="4" t="s">
        <v>87</v>
      </c>
      <c r="B7" s="7"/>
      <c r="C7" s="7">
        <v>1</v>
      </c>
      <c r="D7" s="7"/>
      <c r="E7" s="7"/>
      <c r="F7" s="7"/>
      <c r="G7" s="7">
        <v>1</v>
      </c>
    </row>
    <row r="8" spans="1:7" x14ac:dyDescent="0.25">
      <c r="A8" s="4" t="s">
        <v>88</v>
      </c>
      <c r="B8" s="7"/>
      <c r="C8" s="7">
        <v>0.5</v>
      </c>
      <c r="D8" s="7"/>
      <c r="E8" s="7"/>
      <c r="F8" s="7"/>
      <c r="G8" s="7">
        <v>0.5</v>
      </c>
    </row>
    <row r="9" spans="1:7" x14ac:dyDescent="0.25">
      <c r="A9" s="4" t="s">
        <v>89</v>
      </c>
      <c r="B9" s="7"/>
      <c r="C9" s="7">
        <v>0.5</v>
      </c>
      <c r="D9" s="7"/>
      <c r="E9" s="7"/>
      <c r="F9" s="7"/>
      <c r="G9" s="7">
        <v>0.5</v>
      </c>
    </row>
    <row r="10" spans="1:7" x14ac:dyDescent="0.25">
      <c r="A10" s="3">
        <v>44930</v>
      </c>
      <c r="B10" s="7"/>
      <c r="C10" s="7"/>
      <c r="D10" s="7">
        <v>6.5</v>
      </c>
      <c r="E10" s="7"/>
      <c r="F10" s="7"/>
      <c r="G10" s="7">
        <v>6.5</v>
      </c>
    </row>
    <row r="11" spans="1:7" x14ac:dyDescent="0.25">
      <c r="A11" s="4" t="s">
        <v>90</v>
      </c>
      <c r="B11" s="7"/>
      <c r="C11" s="7"/>
      <c r="D11" s="7">
        <v>6.5</v>
      </c>
      <c r="E11" s="7"/>
      <c r="F11" s="7"/>
      <c r="G11" s="7">
        <v>6.5</v>
      </c>
    </row>
    <row r="12" spans="1:7" x14ac:dyDescent="0.25">
      <c r="A12" s="3">
        <v>44931</v>
      </c>
      <c r="B12" s="7"/>
      <c r="C12" s="7"/>
      <c r="D12" s="7"/>
      <c r="E12" s="7">
        <v>3</v>
      </c>
      <c r="F12" s="7"/>
      <c r="G12" s="7">
        <v>3</v>
      </c>
    </row>
    <row r="13" spans="1:7" x14ac:dyDescent="0.25">
      <c r="A13" s="4" t="s">
        <v>90</v>
      </c>
      <c r="B13" s="7"/>
      <c r="C13" s="7"/>
      <c r="D13" s="7"/>
      <c r="E13" s="7">
        <v>2</v>
      </c>
      <c r="F13" s="7"/>
      <c r="G13" s="7">
        <v>2</v>
      </c>
    </row>
    <row r="14" spans="1:7" x14ac:dyDescent="0.25">
      <c r="A14" s="4" t="s">
        <v>91</v>
      </c>
      <c r="B14" s="7"/>
      <c r="C14" s="7"/>
      <c r="D14" s="7"/>
      <c r="E14" s="7">
        <v>1</v>
      </c>
      <c r="F14" s="7"/>
      <c r="G14" s="7">
        <v>1</v>
      </c>
    </row>
    <row r="15" spans="1:7" x14ac:dyDescent="0.25">
      <c r="A15" s="3">
        <v>44936</v>
      </c>
      <c r="B15" s="7"/>
      <c r="C15" s="7">
        <v>4.5</v>
      </c>
      <c r="D15" s="7"/>
      <c r="E15" s="7"/>
      <c r="F15" s="7"/>
      <c r="G15" s="7">
        <v>4.5</v>
      </c>
    </row>
    <row r="16" spans="1:7" x14ac:dyDescent="0.25">
      <c r="A16" s="4" t="s">
        <v>92</v>
      </c>
      <c r="B16" s="7"/>
      <c r="C16" s="7">
        <v>4.5</v>
      </c>
      <c r="D16" s="7"/>
      <c r="E16" s="7"/>
      <c r="F16" s="7"/>
      <c r="G16" s="7">
        <v>4.5</v>
      </c>
    </row>
    <row r="17" spans="1:7" x14ac:dyDescent="0.25">
      <c r="A17" s="3">
        <v>44937</v>
      </c>
      <c r="B17" s="7"/>
      <c r="C17" s="7"/>
      <c r="D17" s="7">
        <v>2.5</v>
      </c>
      <c r="E17" s="7"/>
      <c r="F17" s="7"/>
      <c r="G17" s="7">
        <v>2.5</v>
      </c>
    </row>
    <row r="18" spans="1:7" x14ac:dyDescent="0.25">
      <c r="A18" s="4" t="s">
        <v>93</v>
      </c>
      <c r="B18" s="7"/>
      <c r="C18" s="7"/>
      <c r="D18" s="7">
        <v>2.5</v>
      </c>
      <c r="E18" s="7"/>
      <c r="F18" s="7"/>
      <c r="G18" s="7">
        <v>2.5</v>
      </c>
    </row>
    <row r="19" spans="1:7" x14ac:dyDescent="0.25">
      <c r="A19" s="3">
        <v>44939</v>
      </c>
      <c r="B19" s="7"/>
      <c r="C19" s="7"/>
      <c r="D19" s="7"/>
      <c r="E19" s="7"/>
      <c r="F19" s="7">
        <v>7.75</v>
      </c>
      <c r="G19" s="7">
        <v>7.75</v>
      </c>
    </row>
    <row r="20" spans="1:7" x14ac:dyDescent="0.25">
      <c r="A20" s="4" t="s">
        <v>94</v>
      </c>
      <c r="B20" s="7"/>
      <c r="C20" s="7"/>
      <c r="D20" s="7"/>
      <c r="E20" s="7"/>
      <c r="F20" s="7">
        <v>7.75</v>
      </c>
      <c r="G20" s="7">
        <v>7.75</v>
      </c>
    </row>
    <row r="21" spans="1:7" x14ac:dyDescent="0.25">
      <c r="A21" s="3">
        <v>44942</v>
      </c>
      <c r="B21" s="7">
        <v>1.5</v>
      </c>
      <c r="C21" s="7"/>
      <c r="D21" s="7"/>
      <c r="E21" s="7"/>
      <c r="F21" s="7"/>
      <c r="G21" s="7">
        <v>1.5</v>
      </c>
    </row>
    <row r="22" spans="1:7" x14ac:dyDescent="0.25">
      <c r="A22" s="4" t="s">
        <v>95</v>
      </c>
      <c r="B22" s="7">
        <v>1.5</v>
      </c>
      <c r="C22" s="7"/>
      <c r="D22" s="7"/>
      <c r="E22" s="7"/>
      <c r="F22" s="7"/>
      <c r="G22" s="7">
        <v>1.5</v>
      </c>
    </row>
    <row r="23" spans="1:7" x14ac:dyDescent="0.25">
      <c r="A23" s="3">
        <v>44943</v>
      </c>
      <c r="B23" s="7"/>
      <c r="C23" s="7">
        <v>4.5</v>
      </c>
      <c r="D23" s="7"/>
      <c r="E23" s="7"/>
      <c r="F23" s="7"/>
      <c r="G23" s="7">
        <v>4.5</v>
      </c>
    </row>
    <row r="24" spans="1:7" x14ac:dyDescent="0.25">
      <c r="A24" s="4" t="s">
        <v>96</v>
      </c>
      <c r="B24" s="7"/>
      <c r="C24" s="7">
        <v>1.5</v>
      </c>
      <c r="D24" s="7"/>
      <c r="E24" s="7"/>
      <c r="F24" s="7"/>
      <c r="G24" s="7">
        <v>1.5</v>
      </c>
    </row>
    <row r="25" spans="1:7" x14ac:dyDescent="0.25">
      <c r="A25" s="4" t="s">
        <v>97</v>
      </c>
      <c r="B25" s="7"/>
      <c r="C25" s="7">
        <v>3</v>
      </c>
      <c r="D25" s="7"/>
      <c r="E25" s="7"/>
      <c r="F25" s="7"/>
      <c r="G25" s="7">
        <v>3</v>
      </c>
    </row>
    <row r="26" spans="1:7" x14ac:dyDescent="0.25">
      <c r="A26" s="3">
        <v>44944</v>
      </c>
      <c r="B26" s="7"/>
      <c r="C26" s="7"/>
      <c r="D26" s="7">
        <v>6</v>
      </c>
      <c r="E26" s="7"/>
      <c r="F26" s="7"/>
      <c r="G26" s="7">
        <v>6</v>
      </c>
    </row>
    <row r="27" spans="1:7" x14ac:dyDescent="0.25">
      <c r="A27" s="4" t="s">
        <v>98</v>
      </c>
      <c r="B27" s="7"/>
      <c r="C27" s="7"/>
      <c r="D27" s="7">
        <v>1.5</v>
      </c>
      <c r="E27" s="7"/>
      <c r="F27" s="7"/>
      <c r="G27" s="7">
        <v>1.5</v>
      </c>
    </row>
    <row r="28" spans="1:7" x14ac:dyDescent="0.25">
      <c r="A28" s="4" t="s">
        <v>99</v>
      </c>
      <c r="B28" s="7"/>
      <c r="C28" s="7"/>
      <c r="D28" s="7">
        <v>4.5</v>
      </c>
      <c r="E28" s="7"/>
      <c r="F28" s="7"/>
      <c r="G28" s="7">
        <v>4.5</v>
      </c>
    </row>
    <row r="29" spans="1:7" x14ac:dyDescent="0.25">
      <c r="A29" s="3">
        <v>44945</v>
      </c>
      <c r="B29" s="7"/>
      <c r="C29" s="7"/>
      <c r="D29" s="7"/>
      <c r="E29" s="7">
        <v>3</v>
      </c>
      <c r="F29" s="7"/>
      <c r="G29" s="7">
        <v>3</v>
      </c>
    </row>
    <row r="30" spans="1:7" x14ac:dyDescent="0.25">
      <c r="A30" s="4" t="s">
        <v>96</v>
      </c>
      <c r="B30" s="7"/>
      <c r="C30" s="7"/>
      <c r="D30" s="7"/>
      <c r="E30" s="7">
        <v>3</v>
      </c>
      <c r="F30" s="7"/>
      <c r="G30" s="7">
        <v>3</v>
      </c>
    </row>
    <row r="31" spans="1:7" x14ac:dyDescent="0.25">
      <c r="A31" s="3">
        <v>44949</v>
      </c>
      <c r="B31" s="7">
        <v>3.58</v>
      </c>
      <c r="C31" s="7"/>
      <c r="D31" s="7"/>
      <c r="E31" s="7"/>
      <c r="F31" s="7"/>
      <c r="G31" s="7">
        <v>3.58</v>
      </c>
    </row>
    <row r="32" spans="1:7" x14ac:dyDescent="0.25">
      <c r="A32" s="4" t="s">
        <v>95</v>
      </c>
      <c r="B32" s="7">
        <v>1.5</v>
      </c>
      <c r="C32" s="7"/>
      <c r="D32" s="7"/>
      <c r="E32" s="7"/>
      <c r="F32" s="7"/>
      <c r="G32" s="7">
        <v>1.5</v>
      </c>
    </row>
    <row r="33" spans="1:7" x14ac:dyDescent="0.25">
      <c r="A33" s="4" t="s">
        <v>100</v>
      </c>
      <c r="B33" s="7">
        <v>2.08</v>
      </c>
      <c r="C33" s="7"/>
      <c r="D33" s="7"/>
      <c r="E33" s="7"/>
      <c r="F33" s="7"/>
      <c r="G33" s="7">
        <v>2.08</v>
      </c>
    </row>
    <row r="34" spans="1:7" x14ac:dyDescent="0.25">
      <c r="A34" s="3">
        <v>44950</v>
      </c>
      <c r="B34" s="7"/>
      <c r="C34" s="7">
        <v>5.04</v>
      </c>
      <c r="D34" s="7"/>
      <c r="E34" s="7"/>
      <c r="F34" s="7"/>
      <c r="G34" s="7">
        <v>5.04</v>
      </c>
    </row>
    <row r="35" spans="1:7" x14ac:dyDescent="0.25">
      <c r="A35" s="4" t="s">
        <v>100</v>
      </c>
      <c r="B35" s="7"/>
      <c r="C35" s="7">
        <v>2.0699999999999998</v>
      </c>
      <c r="D35" s="7"/>
      <c r="E35" s="7"/>
      <c r="F35" s="7"/>
      <c r="G35" s="7">
        <v>2.0699999999999998</v>
      </c>
    </row>
    <row r="36" spans="1:7" x14ac:dyDescent="0.25">
      <c r="A36" s="4" t="s">
        <v>101</v>
      </c>
      <c r="B36" s="7"/>
      <c r="C36" s="7">
        <v>0.81</v>
      </c>
      <c r="D36" s="7"/>
      <c r="E36" s="7"/>
      <c r="F36" s="7"/>
      <c r="G36" s="7">
        <v>0.81</v>
      </c>
    </row>
    <row r="37" spans="1:7" x14ac:dyDescent="0.25">
      <c r="A37" s="4" t="s">
        <v>102</v>
      </c>
      <c r="B37" s="7"/>
      <c r="C37" s="7">
        <v>0.5</v>
      </c>
      <c r="D37" s="7"/>
      <c r="E37" s="7"/>
      <c r="F37" s="7"/>
      <c r="G37" s="7">
        <v>0.5</v>
      </c>
    </row>
    <row r="38" spans="1:7" x14ac:dyDescent="0.25">
      <c r="A38" s="4" t="s">
        <v>103</v>
      </c>
      <c r="B38" s="7"/>
      <c r="C38" s="7">
        <v>1.66</v>
      </c>
      <c r="D38" s="7"/>
      <c r="E38" s="7"/>
      <c r="F38" s="7"/>
      <c r="G38" s="7">
        <v>1.66</v>
      </c>
    </row>
    <row r="39" spans="1:7" x14ac:dyDescent="0.25">
      <c r="A39" s="3">
        <v>44951</v>
      </c>
      <c r="B39" s="7"/>
      <c r="C39" s="7"/>
      <c r="D39" s="7">
        <v>3.91</v>
      </c>
      <c r="E39" s="7"/>
      <c r="F39" s="7"/>
      <c r="G39" s="7">
        <v>3.91</v>
      </c>
    </row>
    <row r="40" spans="1:7" x14ac:dyDescent="0.25">
      <c r="A40" s="4" t="s">
        <v>98</v>
      </c>
      <c r="B40" s="7"/>
      <c r="C40" s="7"/>
      <c r="D40" s="7">
        <v>1.5</v>
      </c>
      <c r="E40" s="7"/>
      <c r="F40" s="7"/>
      <c r="G40" s="7">
        <v>1.5</v>
      </c>
    </row>
    <row r="41" spans="1:7" x14ac:dyDescent="0.25">
      <c r="A41" s="4" t="s">
        <v>100</v>
      </c>
      <c r="B41" s="7"/>
      <c r="C41" s="7"/>
      <c r="D41" s="7">
        <v>2.08</v>
      </c>
      <c r="E41" s="7"/>
      <c r="F41" s="7"/>
      <c r="G41" s="7">
        <v>2.08</v>
      </c>
    </row>
    <row r="42" spans="1:7" x14ac:dyDescent="0.25">
      <c r="A42" s="4" t="s">
        <v>104</v>
      </c>
      <c r="B42" s="7"/>
      <c r="C42" s="7"/>
      <c r="D42" s="7">
        <v>0.33</v>
      </c>
      <c r="E42" s="7"/>
      <c r="F42" s="7"/>
      <c r="G42" s="7">
        <v>0.33</v>
      </c>
    </row>
    <row r="43" spans="1:7" x14ac:dyDescent="0.25">
      <c r="A43" s="3">
        <v>44952</v>
      </c>
      <c r="B43" s="7"/>
      <c r="C43" s="7"/>
      <c r="D43" s="7"/>
      <c r="E43" s="7">
        <v>6.4</v>
      </c>
      <c r="F43" s="7"/>
      <c r="G43" s="7">
        <v>6.4</v>
      </c>
    </row>
    <row r="44" spans="1:7" x14ac:dyDescent="0.25">
      <c r="A44" s="4" t="s">
        <v>100</v>
      </c>
      <c r="B44" s="7"/>
      <c r="C44" s="7"/>
      <c r="D44" s="7"/>
      <c r="E44" s="7">
        <v>2.0699999999999998</v>
      </c>
      <c r="F44" s="7"/>
      <c r="G44" s="7">
        <v>2.0699999999999998</v>
      </c>
    </row>
    <row r="45" spans="1:7" x14ac:dyDescent="0.25">
      <c r="A45" s="4" t="s">
        <v>105</v>
      </c>
      <c r="B45" s="7"/>
      <c r="C45" s="7"/>
      <c r="D45" s="7"/>
      <c r="E45" s="7">
        <v>4</v>
      </c>
      <c r="F45" s="7"/>
      <c r="G45" s="7">
        <v>4</v>
      </c>
    </row>
    <row r="46" spans="1:7" x14ac:dyDescent="0.25">
      <c r="A46" s="4" t="s">
        <v>104</v>
      </c>
      <c r="B46" s="7"/>
      <c r="C46" s="7"/>
      <c r="D46" s="7"/>
      <c r="E46" s="7">
        <v>0.33</v>
      </c>
      <c r="F46" s="7"/>
      <c r="G46" s="7">
        <v>0.33</v>
      </c>
    </row>
    <row r="47" spans="1:7" x14ac:dyDescent="0.25">
      <c r="A47" s="3">
        <v>44953</v>
      </c>
      <c r="B47" s="7"/>
      <c r="C47" s="7"/>
      <c r="D47" s="7"/>
      <c r="E47" s="7"/>
      <c r="F47" s="7">
        <v>4.74</v>
      </c>
      <c r="G47" s="7">
        <v>4.74</v>
      </c>
    </row>
    <row r="48" spans="1:7" x14ac:dyDescent="0.25">
      <c r="A48" s="4" t="s">
        <v>100</v>
      </c>
      <c r="B48" s="7"/>
      <c r="C48" s="7"/>
      <c r="D48" s="7"/>
      <c r="E48" s="7"/>
      <c r="F48" s="7">
        <v>2.08</v>
      </c>
      <c r="G48" s="7">
        <v>2.08</v>
      </c>
    </row>
    <row r="49" spans="1:7" x14ac:dyDescent="0.25">
      <c r="A49" s="4" t="s">
        <v>104</v>
      </c>
      <c r="B49" s="7"/>
      <c r="C49" s="7"/>
      <c r="D49" s="7"/>
      <c r="E49" s="7"/>
      <c r="F49" s="7">
        <v>0.33</v>
      </c>
      <c r="G49" s="7">
        <v>0.33</v>
      </c>
    </row>
    <row r="50" spans="1:7" x14ac:dyDescent="0.25">
      <c r="A50" s="4" t="s">
        <v>106</v>
      </c>
      <c r="B50" s="7"/>
      <c r="C50" s="7"/>
      <c r="D50" s="7"/>
      <c r="E50" s="7"/>
      <c r="F50" s="7">
        <v>2</v>
      </c>
      <c r="G50" s="7">
        <v>2</v>
      </c>
    </row>
    <row r="51" spans="1:7" x14ac:dyDescent="0.25">
      <c r="A51" s="4" t="s">
        <v>107</v>
      </c>
      <c r="B51" s="7"/>
      <c r="C51" s="7"/>
      <c r="D51" s="7"/>
      <c r="E51" s="7"/>
      <c r="F51" s="7">
        <v>0.33</v>
      </c>
      <c r="G51" s="7">
        <v>0.33</v>
      </c>
    </row>
    <row r="52" spans="1:7" x14ac:dyDescent="0.25">
      <c r="A52" s="3">
        <v>44956</v>
      </c>
      <c r="B52" s="7">
        <v>6.6000000000000005</v>
      </c>
      <c r="C52" s="7"/>
      <c r="D52" s="7"/>
      <c r="E52" s="7"/>
      <c r="F52" s="7"/>
      <c r="G52" s="7">
        <v>6.6000000000000005</v>
      </c>
    </row>
    <row r="53" spans="1:7" x14ac:dyDescent="0.25">
      <c r="A53" s="4" t="s">
        <v>95</v>
      </c>
      <c r="B53" s="7">
        <v>1.5</v>
      </c>
      <c r="C53" s="7"/>
      <c r="D53" s="7"/>
      <c r="E53" s="7"/>
      <c r="F53" s="7"/>
      <c r="G53" s="7">
        <v>1.5</v>
      </c>
    </row>
    <row r="54" spans="1:7" x14ac:dyDescent="0.25">
      <c r="A54" s="4" t="s">
        <v>100</v>
      </c>
      <c r="B54" s="7">
        <v>2.08</v>
      </c>
      <c r="C54" s="7"/>
      <c r="D54" s="7"/>
      <c r="E54" s="7"/>
      <c r="F54" s="7"/>
      <c r="G54" s="7">
        <v>2.08</v>
      </c>
    </row>
    <row r="55" spans="1:7" x14ac:dyDescent="0.25">
      <c r="A55" s="4" t="s">
        <v>108</v>
      </c>
      <c r="B55" s="7">
        <v>0.33</v>
      </c>
      <c r="C55" s="7"/>
      <c r="D55" s="7"/>
      <c r="E55" s="7"/>
      <c r="F55" s="7"/>
      <c r="G55" s="7">
        <v>0.33</v>
      </c>
    </row>
    <row r="56" spans="1:7" x14ac:dyDescent="0.25">
      <c r="A56" s="4" t="s">
        <v>109</v>
      </c>
      <c r="B56" s="7">
        <v>1.1599999999999999</v>
      </c>
      <c r="C56" s="7"/>
      <c r="D56" s="7"/>
      <c r="E56" s="7"/>
      <c r="F56" s="7"/>
      <c r="G56" s="7">
        <v>1.1599999999999999</v>
      </c>
    </row>
    <row r="57" spans="1:7" x14ac:dyDescent="0.25">
      <c r="A57" s="4" t="s">
        <v>110</v>
      </c>
      <c r="B57" s="7">
        <v>0.25</v>
      </c>
      <c r="C57" s="7"/>
      <c r="D57" s="7"/>
      <c r="E57" s="7"/>
      <c r="F57" s="7"/>
      <c r="G57" s="7">
        <v>0.25</v>
      </c>
    </row>
    <row r="58" spans="1:7" x14ac:dyDescent="0.25">
      <c r="A58" s="4" t="s">
        <v>111</v>
      </c>
      <c r="B58" s="7">
        <v>1.28</v>
      </c>
      <c r="C58" s="7"/>
      <c r="D58" s="7"/>
      <c r="E58" s="7"/>
      <c r="F58" s="7"/>
      <c r="G58" s="7">
        <v>1.28</v>
      </c>
    </row>
    <row r="59" spans="1:7" x14ac:dyDescent="0.25">
      <c r="A59" s="3">
        <v>44957</v>
      </c>
      <c r="B59" s="7"/>
      <c r="C59" s="7">
        <v>4.1100000000000003</v>
      </c>
      <c r="D59" s="7"/>
      <c r="E59" s="7"/>
      <c r="F59" s="7"/>
      <c r="G59" s="7">
        <v>4.1100000000000003</v>
      </c>
    </row>
    <row r="60" spans="1:7" x14ac:dyDescent="0.25">
      <c r="A60" s="4" t="s">
        <v>100</v>
      </c>
      <c r="B60" s="7"/>
      <c r="C60" s="7">
        <v>2.0699999999999998</v>
      </c>
      <c r="D60" s="7"/>
      <c r="E60" s="7"/>
      <c r="F60" s="7"/>
      <c r="G60" s="7">
        <v>2.0699999999999998</v>
      </c>
    </row>
    <row r="61" spans="1:7" x14ac:dyDescent="0.25">
      <c r="A61" s="4" t="s">
        <v>112</v>
      </c>
      <c r="B61" s="7"/>
      <c r="C61" s="7">
        <v>0.25</v>
      </c>
      <c r="D61" s="7"/>
      <c r="E61" s="7"/>
      <c r="F61" s="7"/>
      <c r="G61" s="7">
        <v>0.25</v>
      </c>
    </row>
    <row r="62" spans="1:7" x14ac:dyDescent="0.25">
      <c r="A62" s="4" t="s">
        <v>113</v>
      </c>
      <c r="B62" s="7"/>
      <c r="C62" s="7">
        <v>1.35</v>
      </c>
      <c r="D62" s="7"/>
      <c r="E62" s="7"/>
      <c r="F62" s="7"/>
      <c r="G62" s="7">
        <v>1.35</v>
      </c>
    </row>
    <row r="63" spans="1:7" x14ac:dyDescent="0.25">
      <c r="A63" s="4" t="s">
        <v>114</v>
      </c>
      <c r="B63" s="7"/>
      <c r="C63" s="7">
        <v>0.44</v>
      </c>
      <c r="D63" s="7"/>
      <c r="E63" s="7"/>
      <c r="F63" s="7"/>
      <c r="G63" s="7">
        <v>0.44</v>
      </c>
    </row>
    <row r="64" spans="1:7" x14ac:dyDescent="0.25">
      <c r="A64" s="5" t="s">
        <v>8</v>
      </c>
      <c r="B64" s="7">
        <v>11.68</v>
      </c>
      <c r="C64" s="7">
        <v>21.400000000000002</v>
      </c>
      <c r="D64" s="7">
        <v>18.909999999999997</v>
      </c>
      <c r="E64" s="7">
        <v>12.4</v>
      </c>
      <c r="F64" s="7">
        <v>12.49</v>
      </c>
      <c r="G64" s="7">
        <v>76.879999999999967</v>
      </c>
    </row>
    <row r="65" spans="2:4" x14ac:dyDescent="0.25">
      <c r="B65" s="14" t="s">
        <v>12</v>
      </c>
      <c r="C65" s="14"/>
      <c r="D65" s="14"/>
    </row>
    <row r="66" spans="2:4" x14ac:dyDescent="0.25">
      <c r="B66" s="2" t="s">
        <v>2</v>
      </c>
    </row>
    <row r="67" spans="2:4" x14ac:dyDescent="0.25">
      <c r="B67" s="14" t="s">
        <v>115</v>
      </c>
      <c r="C67" s="14"/>
      <c r="D67" s="14"/>
    </row>
    <row r="68" spans="2:4" x14ac:dyDescent="0.25">
      <c r="B68" s="14" t="s">
        <v>14</v>
      </c>
      <c r="C68" s="14"/>
      <c r="D68" s="14"/>
    </row>
  </sheetData>
  <pageMargins left="0.7" right="0.7" top="0.75" bottom="0.75" header="0.3" footer="0.3"/>
  <pageSetup paperSize="9" orientation="landscape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opLeftCell="A43" workbookViewId="0">
      <selection activeCell="B56" sqref="B56:D60"/>
    </sheetView>
  </sheetViews>
  <sheetFormatPr baseColWidth="10" defaultRowHeight="15" x14ac:dyDescent="0.25"/>
  <cols>
    <col min="1" max="1" width="32.85546875" bestFit="1" customWidth="1"/>
    <col min="2" max="2" width="19" bestFit="1" customWidth="1"/>
    <col min="3" max="3" width="6.5703125" bestFit="1" customWidth="1"/>
    <col min="4" max="4" width="8.7109375" bestFit="1" customWidth="1"/>
    <col min="5" max="5" width="6.140625" bestFit="1" customWidth="1"/>
    <col min="6" max="6" width="6.7109375" bestFit="1" customWidth="1"/>
    <col min="7" max="7" width="6.5703125" bestFit="1" customWidth="1"/>
    <col min="8" max="8" width="11.28515625" bestFit="1" customWidth="1"/>
  </cols>
  <sheetData>
    <row r="1" spans="1:8" ht="26.25" x14ac:dyDescent="0.25">
      <c r="A1" s="9" t="s">
        <v>63</v>
      </c>
      <c r="B1" s="13" t="s">
        <v>1</v>
      </c>
      <c r="C1" s="2"/>
      <c r="D1" s="2"/>
      <c r="E1" s="2"/>
      <c r="F1" s="2"/>
      <c r="G1" s="2"/>
      <c r="H1" s="2"/>
    </row>
    <row r="2" spans="1:8" x14ac:dyDescent="0.25">
      <c r="A2" s="1" t="s">
        <v>3</v>
      </c>
      <c r="B2" s="2"/>
      <c r="C2" s="2"/>
      <c r="D2" s="2"/>
      <c r="E2" s="2"/>
      <c r="F2" s="2"/>
      <c r="G2" s="2"/>
      <c r="H2" s="2"/>
    </row>
    <row r="3" spans="1:8" x14ac:dyDescent="0.25">
      <c r="A3" s="12" t="s">
        <v>3</v>
      </c>
      <c r="B3" s="11" t="s">
        <v>4</v>
      </c>
      <c r="C3" s="6"/>
      <c r="D3" s="6"/>
      <c r="E3" s="6"/>
      <c r="F3" s="6"/>
      <c r="G3" s="6"/>
      <c r="H3" s="6"/>
    </row>
    <row r="4" spans="1:8" x14ac:dyDescent="0.25">
      <c r="A4" s="10" t="s">
        <v>5</v>
      </c>
      <c r="B4" s="6" t="s">
        <v>15</v>
      </c>
      <c r="C4" s="2" t="s">
        <v>6</v>
      </c>
      <c r="D4" s="2" t="s">
        <v>16</v>
      </c>
      <c r="E4" s="2" t="s">
        <v>17</v>
      </c>
      <c r="F4" s="2" t="s">
        <v>7</v>
      </c>
      <c r="G4" s="2" t="s">
        <v>18</v>
      </c>
      <c r="H4" s="8" t="s">
        <v>8</v>
      </c>
    </row>
    <row r="5" spans="1:8" x14ac:dyDescent="0.25">
      <c r="A5" s="3">
        <v>44896</v>
      </c>
      <c r="B5" s="7"/>
      <c r="C5" s="7"/>
      <c r="D5" s="7"/>
      <c r="E5" s="7">
        <v>3.5</v>
      </c>
      <c r="F5" s="7"/>
      <c r="G5" s="7"/>
      <c r="H5" s="7">
        <v>3.5</v>
      </c>
    </row>
    <row r="6" spans="1:8" x14ac:dyDescent="0.25">
      <c r="A6" s="4" t="s">
        <v>64</v>
      </c>
      <c r="B6" s="7"/>
      <c r="C6" s="7"/>
      <c r="D6" s="7"/>
      <c r="E6" s="7">
        <v>2</v>
      </c>
      <c r="F6" s="7"/>
      <c r="G6" s="7"/>
      <c r="H6" s="7">
        <v>2</v>
      </c>
    </row>
    <row r="7" spans="1:8" x14ac:dyDescent="0.25">
      <c r="A7" s="4" t="s">
        <v>65</v>
      </c>
      <c r="B7" s="7"/>
      <c r="C7" s="7"/>
      <c r="D7" s="7"/>
      <c r="E7" s="7">
        <v>1.5</v>
      </c>
      <c r="F7" s="7"/>
      <c r="G7" s="7"/>
      <c r="H7" s="7">
        <v>1.5</v>
      </c>
    </row>
    <row r="8" spans="1:8" x14ac:dyDescent="0.25">
      <c r="A8" s="3">
        <v>44897</v>
      </c>
      <c r="B8" s="7"/>
      <c r="C8" s="7"/>
      <c r="D8" s="7"/>
      <c r="E8" s="7"/>
      <c r="F8" s="7">
        <v>6.08</v>
      </c>
      <c r="G8" s="7"/>
      <c r="H8" s="7">
        <v>6.08</v>
      </c>
    </row>
    <row r="9" spans="1:8" x14ac:dyDescent="0.25">
      <c r="A9" s="4" t="s">
        <v>66</v>
      </c>
      <c r="B9" s="7"/>
      <c r="C9" s="7"/>
      <c r="D9" s="7"/>
      <c r="E9" s="7"/>
      <c r="F9" s="7">
        <v>1</v>
      </c>
      <c r="G9" s="7"/>
      <c r="H9" s="7">
        <v>1</v>
      </c>
    </row>
    <row r="10" spans="1:8" x14ac:dyDescent="0.25">
      <c r="A10" s="4" t="s">
        <v>67</v>
      </c>
      <c r="B10" s="7"/>
      <c r="C10" s="7"/>
      <c r="D10" s="7"/>
      <c r="E10" s="7"/>
      <c r="F10" s="7">
        <v>1.33</v>
      </c>
      <c r="G10" s="7"/>
      <c r="H10" s="7">
        <v>1.33</v>
      </c>
    </row>
    <row r="11" spans="1:8" x14ac:dyDescent="0.25">
      <c r="A11" s="4" t="s">
        <v>68</v>
      </c>
      <c r="B11" s="7"/>
      <c r="C11" s="7"/>
      <c r="D11" s="7"/>
      <c r="E11" s="7"/>
      <c r="F11" s="7">
        <v>3.75</v>
      </c>
      <c r="G11" s="7"/>
      <c r="H11" s="7">
        <v>3.75</v>
      </c>
    </row>
    <row r="12" spans="1:8" x14ac:dyDescent="0.25">
      <c r="A12" s="3">
        <v>44898</v>
      </c>
      <c r="B12" s="7"/>
      <c r="C12" s="7"/>
      <c r="D12" s="7"/>
      <c r="E12" s="7"/>
      <c r="F12" s="7"/>
      <c r="G12" s="7">
        <v>8</v>
      </c>
      <c r="H12" s="7">
        <v>8</v>
      </c>
    </row>
    <row r="13" spans="1:8" x14ac:dyDescent="0.25">
      <c r="A13" s="4" t="s">
        <v>68</v>
      </c>
      <c r="B13" s="7"/>
      <c r="C13" s="7"/>
      <c r="D13" s="7"/>
      <c r="E13" s="7"/>
      <c r="F13" s="7"/>
      <c r="G13" s="7">
        <v>8</v>
      </c>
      <c r="H13" s="7">
        <v>8</v>
      </c>
    </row>
    <row r="14" spans="1:8" x14ac:dyDescent="0.25">
      <c r="A14" s="3">
        <v>44900</v>
      </c>
      <c r="B14" s="7">
        <v>4.5</v>
      </c>
      <c r="C14" s="7"/>
      <c r="D14" s="7"/>
      <c r="E14" s="7"/>
      <c r="F14" s="7"/>
      <c r="G14" s="7"/>
      <c r="H14" s="7">
        <v>4.5</v>
      </c>
    </row>
    <row r="15" spans="1:8" x14ac:dyDescent="0.25">
      <c r="A15" s="4" t="s">
        <v>40</v>
      </c>
      <c r="B15" s="7">
        <v>1</v>
      </c>
      <c r="C15" s="7"/>
      <c r="D15" s="7"/>
      <c r="E15" s="7"/>
      <c r="F15" s="7"/>
      <c r="G15" s="7"/>
      <c r="H15" s="7">
        <v>1</v>
      </c>
    </row>
    <row r="16" spans="1:8" x14ac:dyDescent="0.25">
      <c r="A16" s="4" t="s">
        <v>69</v>
      </c>
      <c r="B16" s="7">
        <v>1.5</v>
      </c>
      <c r="C16" s="7"/>
      <c r="D16" s="7"/>
      <c r="E16" s="7"/>
      <c r="F16" s="7"/>
      <c r="G16" s="7"/>
      <c r="H16" s="7">
        <v>1.5</v>
      </c>
    </row>
    <row r="17" spans="1:8" x14ac:dyDescent="0.25">
      <c r="A17" s="4" t="s">
        <v>68</v>
      </c>
      <c r="B17" s="7">
        <v>2</v>
      </c>
      <c r="C17" s="7"/>
      <c r="D17" s="7"/>
      <c r="E17" s="7"/>
      <c r="F17" s="7"/>
      <c r="G17" s="7"/>
      <c r="H17" s="7">
        <v>2</v>
      </c>
    </row>
    <row r="18" spans="1:8" x14ac:dyDescent="0.25">
      <c r="A18" s="3">
        <v>44902</v>
      </c>
      <c r="B18" s="7"/>
      <c r="C18" s="7"/>
      <c r="D18" s="7">
        <v>6</v>
      </c>
      <c r="E18" s="7"/>
      <c r="F18" s="7"/>
      <c r="G18" s="7"/>
      <c r="H18" s="7">
        <v>6</v>
      </c>
    </row>
    <row r="19" spans="1:8" x14ac:dyDescent="0.25">
      <c r="A19" s="4" t="s">
        <v>70</v>
      </c>
      <c r="B19" s="7"/>
      <c r="C19" s="7"/>
      <c r="D19" s="7">
        <v>6</v>
      </c>
      <c r="E19" s="7"/>
      <c r="F19" s="7"/>
      <c r="G19" s="7"/>
      <c r="H19" s="7">
        <v>6</v>
      </c>
    </row>
    <row r="20" spans="1:8" x14ac:dyDescent="0.25">
      <c r="A20" s="3">
        <v>44904</v>
      </c>
      <c r="B20" s="7"/>
      <c r="C20" s="7"/>
      <c r="D20" s="7"/>
      <c r="E20" s="7"/>
      <c r="F20" s="7">
        <v>3.75</v>
      </c>
      <c r="G20" s="7"/>
      <c r="H20" s="7">
        <v>3.75</v>
      </c>
    </row>
    <row r="21" spans="1:8" x14ac:dyDescent="0.25">
      <c r="A21" s="4" t="s">
        <v>71</v>
      </c>
      <c r="B21" s="7"/>
      <c r="C21" s="7"/>
      <c r="D21" s="7"/>
      <c r="E21" s="7"/>
      <c r="F21" s="7">
        <v>3.75</v>
      </c>
      <c r="G21" s="7"/>
      <c r="H21" s="7">
        <v>3.75</v>
      </c>
    </row>
    <row r="22" spans="1:8" x14ac:dyDescent="0.25">
      <c r="A22" s="3">
        <v>44907</v>
      </c>
      <c r="B22" s="7">
        <v>3.88</v>
      </c>
      <c r="C22" s="7"/>
      <c r="D22" s="7"/>
      <c r="E22" s="7"/>
      <c r="F22" s="7"/>
      <c r="G22" s="7"/>
      <c r="H22" s="7">
        <v>3.88</v>
      </c>
    </row>
    <row r="23" spans="1:8" x14ac:dyDescent="0.25">
      <c r="A23" s="4" t="s">
        <v>72</v>
      </c>
      <c r="B23" s="7">
        <v>0.66</v>
      </c>
      <c r="C23" s="7"/>
      <c r="D23" s="7"/>
      <c r="E23" s="7"/>
      <c r="F23" s="7"/>
      <c r="G23" s="7"/>
      <c r="H23" s="7">
        <v>0.66</v>
      </c>
    </row>
    <row r="24" spans="1:8" x14ac:dyDescent="0.25">
      <c r="A24" s="4" t="s">
        <v>27</v>
      </c>
      <c r="B24" s="7">
        <v>3</v>
      </c>
      <c r="C24" s="7"/>
      <c r="D24" s="7"/>
      <c r="E24" s="7"/>
      <c r="F24" s="7"/>
      <c r="G24" s="7"/>
      <c r="H24" s="7">
        <v>3</v>
      </c>
    </row>
    <row r="25" spans="1:8" x14ac:dyDescent="0.25">
      <c r="A25" s="4" t="s">
        <v>73</v>
      </c>
      <c r="B25" s="7">
        <v>0.11</v>
      </c>
      <c r="C25" s="7"/>
      <c r="D25" s="7"/>
      <c r="E25" s="7"/>
      <c r="F25" s="7"/>
      <c r="G25" s="7"/>
      <c r="H25" s="7">
        <v>0.11</v>
      </c>
    </row>
    <row r="26" spans="1:8" x14ac:dyDescent="0.25">
      <c r="A26" s="4" t="s">
        <v>74</v>
      </c>
      <c r="B26" s="7">
        <v>0.11</v>
      </c>
      <c r="C26" s="7"/>
      <c r="D26" s="7"/>
      <c r="E26" s="7"/>
      <c r="F26" s="7"/>
      <c r="G26" s="7"/>
      <c r="H26" s="7">
        <v>0.11</v>
      </c>
    </row>
    <row r="27" spans="1:8" x14ac:dyDescent="0.25">
      <c r="A27" s="3">
        <v>44908</v>
      </c>
      <c r="B27" s="7"/>
      <c r="C27" s="7">
        <v>4.42</v>
      </c>
      <c r="D27" s="7"/>
      <c r="E27" s="7"/>
      <c r="F27" s="7"/>
      <c r="G27" s="7"/>
      <c r="H27" s="7">
        <v>4.42</v>
      </c>
    </row>
    <row r="28" spans="1:8" x14ac:dyDescent="0.25">
      <c r="A28" s="4" t="s">
        <v>57</v>
      </c>
      <c r="B28" s="7"/>
      <c r="C28" s="7">
        <v>4.42</v>
      </c>
      <c r="D28" s="7"/>
      <c r="E28" s="7"/>
      <c r="F28" s="7"/>
      <c r="G28" s="7"/>
      <c r="H28" s="7">
        <v>4.42</v>
      </c>
    </row>
    <row r="29" spans="1:8" x14ac:dyDescent="0.25">
      <c r="A29" s="3">
        <v>44909</v>
      </c>
      <c r="B29" s="7"/>
      <c r="C29" s="7"/>
      <c r="D29" s="7">
        <v>5.5</v>
      </c>
      <c r="E29" s="7"/>
      <c r="F29" s="7"/>
      <c r="G29" s="7"/>
      <c r="H29" s="7">
        <v>5.5</v>
      </c>
    </row>
    <row r="30" spans="1:8" x14ac:dyDescent="0.25">
      <c r="A30" s="4" t="s">
        <v>75</v>
      </c>
      <c r="B30" s="7"/>
      <c r="C30" s="7"/>
      <c r="D30" s="7">
        <v>5.5</v>
      </c>
      <c r="E30" s="7"/>
      <c r="F30" s="7"/>
      <c r="G30" s="7"/>
      <c r="H30" s="7">
        <v>5.5</v>
      </c>
    </row>
    <row r="31" spans="1:8" x14ac:dyDescent="0.25">
      <c r="A31" s="3">
        <v>44910</v>
      </c>
      <c r="B31" s="7"/>
      <c r="C31" s="7"/>
      <c r="D31" s="7"/>
      <c r="E31" s="7">
        <v>6</v>
      </c>
      <c r="F31" s="7"/>
      <c r="G31" s="7"/>
      <c r="H31" s="7">
        <v>6</v>
      </c>
    </row>
    <row r="32" spans="1:8" x14ac:dyDescent="0.25">
      <c r="A32" s="4" t="s">
        <v>75</v>
      </c>
      <c r="B32" s="7"/>
      <c r="C32" s="7"/>
      <c r="D32" s="7"/>
      <c r="E32" s="7">
        <v>6</v>
      </c>
      <c r="F32" s="7"/>
      <c r="G32" s="7"/>
      <c r="H32" s="7">
        <v>6</v>
      </c>
    </row>
    <row r="33" spans="1:8" x14ac:dyDescent="0.25">
      <c r="A33" s="3">
        <v>44911</v>
      </c>
      <c r="B33" s="7"/>
      <c r="C33" s="7"/>
      <c r="D33" s="7"/>
      <c r="E33" s="7"/>
      <c r="F33" s="7">
        <v>6</v>
      </c>
      <c r="G33" s="7"/>
      <c r="H33" s="7">
        <v>6</v>
      </c>
    </row>
    <row r="34" spans="1:8" x14ac:dyDescent="0.25">
      <c r="A34" s="4" t="s">
        <v>76</v>
      </c>
      <c r="B34" s="7"/>
      <c r="C34" s="7"/>
      <c r="D34" s="7"/>
      <c r="E34" s="7"/>
      <c r="F34" s="7">
        <v>6</v>
      </c>
      <c r="G34" s="7"/>
      <c r="H34" s="7">
        <v>6</v>
      </c>
    </row>
    <row r="35" spans="1:8" x14ac:dyDescent="0.25">
      <c r="A35" s="3">
        <v>44915</v>
      </c>
      <c r="B35" s="7"/>
      <c r="C35" s="7">
        <v>3</v>
      </c>
      <c r="D35" s="7"/>
      <c r="E35" s="7"/>
      <c r="F35" s="7"/>
      <c r="G35" s="7"/>
      <c r="H35" s="7">
        <v>3</v>
      </c>
    </row>
    <row r="36" spans="1:8" x14ac:dyDescent="0.25">
      <c r="A36" s="4" t="s">
        <v>27</v>
      </c>
      <c r="B36" s="7"/>
      <c r="C36" s="7">
        <v>3</v>
      </c>
      <c r="D36" s="7"/>
      <c r="E36" s="7"/>
      <c r="F36" s="7"/>
      <c r="G36" s="7"/>
      <c r="H36" s="7">
        <v>3</v>
      </c>
    </row>
    <row r="37" spans="1:8" x14ac:dyDescent="0.25">
      <c r="A37" s="3">
        <v>44916</v>
      </c>
      <c r="B37" s="7"/>
      <c r="C37" s="7"/>
      <c r="D37" s="7">
        <v>3.66</v>
      </c>
      <c r="E37" s="7"/>
      <c r="F37" s="7"/>
      <c r="G37" s="7"/>
      <c r="H37" s="7">
        <v>3.66</v>
      </c>
    </row>
    <row r="38" spans="1:8" x14ac:dyDescent="0.25">
      <c r="A38" s="4" t="s">
        <v>56</v>
      </c>
      <c r="B38" s="7"/>
      <c r="C38" s="7"/>
      <c r="D38" s="7">
        <v>2.66</v>
      </c>
      <c r="E38" s="7"/>
      <c r="F38" s="7"/>
      <c r="G38" s="7"/>
      <c r="H38" s="7">
        <v>2.66</v>
      </c>
    </row>
    <row r="39" spans="1:8" x14ac:dyDescent="0.25">
      <c r="A39" s="4" t="s">
        <v>77</v>
      </c>
      <c r="B39" s="7"/>
      <c r="C39" s="7"/>
      <c r="D39" s="7">
        <v>1</v>
      </c>
      <c r="E39" s="7"/>
      <c r="F39" s="7"/>
      <c r="G39" s="7"/>
      <c r="H39" s="7">
        <v>1</v>
      </c>
    </row>
    <row r="40" spans="1:8" x14ac:dyDescent="0.25">
      <c r="A40" s="3">
        <v>44917</v>
      </c>
      <c r="B40" s="7"/>
      <c r="C40" s="7"/>
      <c r="D40" s="7"/>
      <c r="E40" s="7">
        <v>5.25</v>
      </c>
      <c r="F40" s="7"/>
      <c r="G40" s="7"/>
      <c r="H40" s="7">
        <v>5.25</v>
      </c>
    </row>
    <row r="41" spans="1:8" x14ac:dyDescent="0.25">
      <c r="A41" s="4" t="s">
        <v>78</v>
      </c>
      <c r="B41" s="7"/>
      <c r="C41" s="7"/>
      <c r="D41" s="7"/>
      <c r="E41" s="7">
        <v>1</v>
      </c>
      <c r="F41" s="7"/>
      <c r="G41" s="7"/>
      <c r="H41" s="7">
        <v>1</v>
      </c>
    </row>
    <row r="42" spans="1:8" x14ac:dyDescent="0.25">
      <c r="A42" s="4" t="s">
        <v>79</v>
      </c>
      <c r="B42" s="7"/>
      <c r="C42" s="7"/>
      <c r="D42" s="7"/>
      <c r="E42" s="7">
        <v>1</v>
      </c>
      <c r="F42" s="7"/>
      <c r="G42" s="7"/>
      <c r="H42" s="7">
        <v>1</v>
      </c>
    </row>
    <row r="43" spans="1:8" x14ac:dyDescent="0.25">
      <c r="A43" s="4" t="s">
        <v>80</v>
      </c>
      <c r="B43" s="7"/>
      <c r="C43" s="7"/>
      <c r="D43" s="7"/>
      <c r="E43" s="7">
        <v>1.5</v>
      </c>
      <c r="F43" s="7"/>
      <c r="G43" s="7"/>
      <c r="H43" s="7">
        <v>1.5</v>
      </c>
    </row>
    <row r="44" spans="1:8" x14ac:dyDescent="0.25">
      <c r="A44" s="4" t="s">
        <v>81</v>
      </c>
      <c r="B44" s="7"/>
      <c r="C44" s="7"/>
      <c r="D44" s="7"/>
      <c r="E44" s="7">
        <v>1.75</v>
      </c>
      <c r="F44" s="7"/>
      <c r="G44" s="7"/>
      <c r="H44" s="7">
        <v>1.75</v>
      </c>
    </row>
    <row r="45" spans="1:8" x14ac:dyDescent="0.25">
      <c r="A45" s="3">
        <v>44918</v>
      </c>
      <c r="B45" s="7"/>
      <c r="C45" s="7"/>
      <c r="D45" s="7"/>
      <c r="E45" s="7"/>
      <c r="F45" s="7">
        <v>4.5</v>
      </c>
      <c r="G45" s="7"/>
      <c r="H45" s="7">
        <v>4.5</v>
      </c>
    </row>
    <row r="46" spans="1:8" x14ac:dyDescent="0.25">
      <c r="A46" s="4" t="s">
        <v>82</v>
      </c>
      <c r="B46" s="7"/>
      <c r="C46" s="7"/>
      <c r="D46" s="7"/>
      <c r="E46" s="7"/>
      <c r="F46" s="7">
        <v>4.5</v>
      </c>
      <c r="G46" s="7"/>
      <c r="H46" s="7">
        <v>4.5</v>
      </c>
    </row>
    <row r="47" spans="1:8" x14ac:dyDescent="0.25">
      <c r="A47" s="3">
        <v>44922</v>
      </c>
      <c r="B47" s="7"/>
      <c r="C47" s="7">
        <v>8</v>
      </c>
      <c r="D47" s="7"/>
      <c r="E47" s="7"/>
      <c r="F47" s="7"/>
      <c r="G47" s="7"/>
      <c r="H47" s="7">
        <v>8</v>
      </c>
    </row>
    <row r="48" spans="1:8" x14ac:dyDescent="0.25">
      <c r="A48" s="4" t="s">
        <v>83</v>
      </c>
      <c r="B48" s="7"/>
      <c r="C48" s="7">
        <v>8</v>
      </c>
      <c r="D48" s="7"/>
      <c r="E48" s="7"/>
      <c r="F48" s="7"/>
      <c r="G48" s="7"/>
      <c r="H48" s="7">
        <v>8</v>
      </c>
    </row>
    <row r="49" spans="1:8" x14ac:dyDescent="0.25">
      <c r="A49" s="3">
        <v>44923</v>
      </c>
      <c r="B49" s="7"/>
      <c r="C49" s="7"/>
      <c r="D49" s="7">
        <v>8</v>
      </c>
      <c r="E49" s="7"/>
      <c r="F49" s="7"/>
      <c r="G49" s="7"/>
      <c r="H49" s="7">
        <v>8</v>
      </c>
    </row>
    <row r="50" spans="1:8" x14ac:dyDescent="0.25">
      <c r="A50" s="4" t="s">
        <v>83</v>
      </c>
      <c r="B50" s="7"/>
      <c r="C50" s="7"/>
      <c r="D50" s="7">
        <v>8</v>
      </c>
      <c r="E50" s="7"/>
      <c r="F50" s="7"/>
      <c r="G50" s="7"/>
      <c r="H50" s="7">
        <v>8</v>
      </c>
    </row>
    <row r="51" spans="1:8" x14ac:dyDescent="0.25">
      <c r="A51" s="3">
        <v>44924</v>
      </c>
      <c r="B51" s="7"/>
      <c r="C51" s="7"/>
      <c r="D51" s="7"/>
      <c r="E51" s="7">
        <v>8</v>
      </c>
      <c r="F51" s="7"/>
      <c r="G51" s="7"/>
      <c r="H51" s="7">
        <v>8</v>
      </c>
    </row>
    <row r="52" spans="1:8" x14ac:dyDescent="0.25">
      <c r="A52" s="4" t="s">
        <v>83</v>
      </c>
      <c r="B52" s="7"/>
      <c r="C52" s="7"/>
      <c r="D52" s="7"/>
      <c r="E52" s="7">
        <v>8</v>
      </c>
      <c r="F52" s="7"/>
      <c r="G52" s="7"/>
      <c r="H52" s="7">
        <v>8</v>
      </c>
    </row>
    <row r="53" spans="1:8" x14ac:dyDescent="0.25">
      <c r="A53" s="3">
        <v>44925</v>
      </c>
      <c r="B53" s="7"/>
      <c r="C53" s="7"/>
      <c r="D53" s="7"/>
      <c r="E53" s="7"/>
      <c r="F53" s="7">
        <v>8</v>
      </c>
      <c r="G53" s="7"/>
      <c r="H53" s="7">
        <v>8</v>
      </c>
    </row>
    <row r="54" spans="1:8" x14ac:dyDescent="0.25">
      <c r="A54" s="4" t="s">
        <v>83</v>
      </c>
      <c r="B54" s="7"/>
      <c r="C54" s="7"/>
      <c r="D54" s="7"/>
      <c r="E54" s="7"/>
      <c r="F54" s="7">
        <v>8</v>
      </c>
      <c r="G54" s="7"/>
      <c r="H54" s="7">
        <v>8</v>
      </c>
    </row>
    <row r="55" spans="1:8" x14ac:dyDescent="0.25">
      <c r="A55" s="5" t="s">
        <v>8</v>
      </c>
      <c r="B55" s="7">
        <v>8.379999999999999</v>
      </c>
      <c r="C55" s="7">
        <v>15.42</v>
      </c>
      <c r="D55" s="7">
        <v>23.16</v>
      </c>
      <c r="E55" s="7">
        <v>22.75</v>
      </c>
      <c r="F55" s="7">
        <v>28.33</v>
      </c>
      <c r="G55" s="7">
        <v>8</v>
      </c>
      <c r="H55" s="7">
        <v>106.03999999999999</v>
      </c>
    </row>
    <row r="56" spans="1:8" x14ac:dyDescent="0.25">
      <c r="B56" s="14" t="s">
        <v>12</v>
      </c>
      <c r="C56" s="14"/>
      <c r="D56" s="14"/>
    </row>
    <row r="57" spans="1:8" x14ac:dyDescent="0.25">
      <c r="B57" s="2" t="s">
        <v>2</v>
      </c>
    </row>
    <row r="58" spans="1:8" x14ac:dyDescent="0.25">
      <c r="B58" s="14" t="s">
        <v>84</v>
      </c>
      <c r="C58" s="14"/>
      <c r="D58" s="14"/>
    </row>
    <row r="59" spans="1:8" x14ac:dyDescent="0.25">
      <c r="B59" s="14" t="s">
        <v>14</v>
      </c>
      <c r="C59" s="14"/>
      <c r="D59" s="14"/>
    </row>
  </sheetData>
  <pageMargins left="0.7" right="0.7" top="0.75" bottom="0.75" header="0.3" footer="0.3"/>
  <pageSetup paperSize="9" orientation="landscape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53"/>
  <sheetViews>
    <sheetView topLeftCell="B34" workbookViewId="0">
      <selection activeCell="C50" sqref="C50:E53"/>
    </sheetView>
  </sheetViews>
  <sheetFormatPr baseColWidth="10" defaultRowHeight="15" x14ac:dyDescent="0.25"/>
  <cols>
    <col min="2" max="2" width="35.7109375" bestFit="1" customWidth="1"/>
    <col min="3" max="3" width="19" customWidth="1"/>
    <col min="4" max="4" width="6.5703125" customWidth="1"/>
    <col min="5" max="5" width="8.7109375" customWidth="1"/>
    <col min="6" max="6" width="6.140625" customWidth="1"/>
    <col min="7" max="7" width="6.7109375" customWidth="1"/>
    <col min="8" max="8" width="6.5703125" customWidth="1"/>
    <col min="9" max="9" width="11.28515625" customWidth="1"/>
  </cols>
  <sheetData>
    <row r="3" spans="2:9" x14ac:dyDescent="0.25">
      <c r="B3" s="9" t="s">
        <v>43</v>
      </c>
      <c r="C3" s="13" t="s">
        <v>1</v>
      </c>
      <c r="D3" s="2"/>
      <c r="E3" s="2"/>
      <c r="F3" s="2"/>
      <c r="G3" s="2"/>
      <c r="H3" s="2"/>
      <c r="I3" s="2"/>
    </row>
    <row r="4" spans="2:9" x14ac:dyDescent="0.25">
      <c r="B4" s="1" t="s">
        <v>3</v>
      </c>
      <c r="C4" s="2"/>
      <c r="D4" s="2"/>
      <c r="E4" s="2"/>
      <c r="F4" s="2"/>
      <c r="G4" s="2"/>
      <c r="H4" s="2"/>
      <c r="I4" s="2"/>
    </row>
    <row r="5" spans="2:9" x14ac:dyDescent="0.25">
      <c r="B5" s="12" t="s">
        <v>3</v>
      </c>
      <c r="C5" s="11" t="s">
        <v>4</v>
      </c>
      <c r="D5" s="6"/>
      <c r="E5" s="6"/>
      <c r="F5" s="6"/>
      <c r="G5" s="6"/>
      <c r="H5" s="6"/>
      <c r="I5" s="6"/>
    </row>
    <row r="6" spans="2:9" x14ac:dyDescent="0.25">
      <c r="B6" s="10" t="s">
        <v>5</v>
      </c>
      <c r="C6" s="6" t="s">
        <v>15</v>
      </c>
      <c r="D6" s="2" t="s">
        <v>6</v>
      </c>
      <c r="E6" s="2" t="s">
        <v>16</v>
      </c>
      <c r="F6" s="2" t="s">
        <v>17</v>
      </c>
      <c r="G6" s="2" t="s">
        <v>7</v>
      </c>
      <c r="H6" s="2" t="s">
        <v>18</v>
      </c>
      <c r="I6" s="8" t="s">
        <v>8</v>
      </c>
    </row>
    <row r="7" spans="2:9" x14ac:dyDescent="0.25">
      <c r="B7" s="3">
        <v>44867</v>
      </c>
      <c r="C7" s="7"/>
      <c r="D7" s="7"/>
      <c r="E7" s="7">
        <v>6.33</v>
      </c>
      <c r="F7" s="7"/>
      <c r="G7" s="7"/>
      <c r="H7" s="7"/>
      <c r="I7" s="7">
        <v>6.33</v>
      </c>
    </row>
    <row r="8" spans="2:9" x14ac:dyDescent="0.25">
      <c r="B8" s="4" t="s">
        <v>44</v>
      </c>
      <c r="C8" s="7"/>
      <c r="D8" s="7"/>
      <c r="E8" s="7">
        <v>6.33</v>
      </c>
      <c r="F8" s="7"/>
      <c r="G8" s="7"/>
      <c r="H8" s="7"/>
      <c r="I8" s="7">
        <v>6.33</v>
      </c>
    </row>
    <row r="9" spans="2:9" x14ac:dyDescent="0.25">
      <c r="B9" s="3">
        <v>44868</v>
      </c>
      <c r="C9" s="7"/>
      <c r="D9" s="7"/>
      <c r="E9" s="7"/>
      <c r="F9" s="7">
        <v>5.75</v>
      </c>
      <c r="G9" s="7"/>
      <c r="H9" s="7"/>
      <c r="I9" s="7">
        <v>5.75</v>
      </c>
    </row>
    <row r="10" spans="2:9" x14ac:dyDescent="0.25">
      <c r="B10" s="4" t="s">
        <v>29</v>
      </c>
      <c r="C10" s="7"/>
      <c r="D10" s="7"/>
      <c r="E10" s="7"/>
      <c r="F10" s="7">
        <v>5.75</v>
      </c>
      <c r="G10" s="7"/>
      <c r="H10" s="7"/>
      <c r="I10" s="7">
        <v>5.75</v>
      </c>
    </row>
    <row r="11" spans="2:9" x14ac:dyDescent="0.25">
      <c r="B11" s="3">
        <v>44869</v>
      </c>
      <c r="C11" s="7"/>
      <c r="D11" s="7"/>
      <c r="E11" s="7"/>
      <c r="F11" s="7"/>
      <c r="G11" s="7">
        <v>6</v>
      </c>
      <c r="H11" s="7"/>
      <c r="I11" s="7">
        <v>6</v>
      </c>
    </row>
    <row r="12" spans="2:9" x14ac:dyDescent="0.25">
      <c r="B12" s="4" t="s">
        <v>45</v>
      </c>
      <c r="C12" s="7"/>
      <c r="D12" s="7"/>
      <c r="E12" s="7"/>
      <c r="F12" s="7"/>
      <c r="G12" s="7">
        <v>6</v>
      </c>
      <c r="H12" s="7"/>
      <c r="I12" s="7">
        <v>6</v>
      </c>
    </row>
    <row r="13" spans="2:9" x14ac:dyDescent="0.25">
      <c r="B13" s="3">
        <v>44870</v>
      </c>
      <c r="C13" s="7"/>
      <c r="D13" s="7"/>
      <c r="E13" s="7"/>
      <c r="F13" s="7"/>
      <c r="G13" s="7"/>
      <c r="H13" s="7">
        <v>6</v>
      </c>
      <c r="I13" s="7">
        <v>6</v>
      </c>
    </row>
    <row r="14" spans="2:9" x14ac:dyDescent="0.25">
      <c r="B14" s="4" t="s">
        <v>46</v>
      </c>
      <c r="C14" s="7"/>
      <c r="D14" s="7"/>
      <c r="E14" s="7"/>
      <c r="F14" s="7"/>
      <c r="G14" s="7"/>
      <c r="H14" s="7">
        <v>6</v>
      </c>
      <c r="I14" s="7">
        <v>6</v>
      </c>
    </row>
    <row r="15" spans="2:9" x14ac:dyDescent="0.25">
      <c r="B15" s="3">
        <v>44872</v>
      </c>
      <c r="C15" s="7">
        <v>3</v>
      </c>
      <c r="D15" s="7"/>
      <c r="E15" s="7"/>
      <c r="F15" s="7"/>
      <c r="G15" s="7"/>
      <c r="H15" s="7"/>
      <c r="I15" s="7">
        <v>3</v>
      </c>
    </row>
    <row r="16" spans="2:9" x14ac:dyDescent="0.25">
      <c r="B16" s="4" t="s">
        <v>27</v>
      </c>
      <c r="C16" s="7">
        <v>3</v>
      </c>
      <c r="D16" s="7"/>
      <c r="E16" s="7"/>
      <c r="F16" s="7"/>
      <c r="G16" s="7"/>
      <c r="H16" s="7"/>
      <c r="I16" s="7">
        <v>3</v>
      </c>
    </row>
    <row r="17" spans="2:9" x14ac:dyDescent="0.25">
      <c r="B17" s="3">
        <v>44873</v>
      </c>
      <c r="C17" s="7"/>
      <c r="D17" s="7">
        <v>3</v>
      </c>
      <c r="E17" s="7"/>
      <c r="F17" s="7"/>
      <c r="G17" s="7"/>
      <c r="H17" s="7"/>
      <c r="I17" s="7">
        <v>3</v>
      </c>
    </row>
    <row r="18" spans="2:9" x14ac:dyDescent="0.25">
      <c r="B18" s="4" t="s">
        <v>47</v>
      </c>
      <c r="C18" s="7"/>
      <c r="D18" s="7">
        <v>3</v>
      </c>
      <c r="E18" s="7"/>
      <c r="F18" s="7"/>
      <c r="G18" s="7"/>
      <c r="H18" s="7"/>
      <c r="I18" s="7">
        <v>3</v>
      </c>
    </row>
    <row r="19" spans="2:9" x14ac:dyDescent="0.25">
      <c r="B19" s="3">
        <v>44875</v>
      </c>
      <c r="C19" s="7"/>
      <c r="D19" s="7"/>
      <c r="E19" s="7"/>
      <c r="F19" s="7">
        <v>5.5</v>
      </c>
      <c r="G19" s="7"/>
      <c r="H19" s="7"/>
      <c r="I19" s="7">
        <v>5.5</v>
      </c>
    </row>
    <row r="20" spans="2:9" x14ac:dyDescent="0.25">
      <c r="B20" s="4" t="s">
        <v>48</v>
      </c>
      <c r="C20" s="7"/>
      <c r="D20" s="7"/>
      <c r="E20" s="7"/>
      <c r="F20" s="7">
        <v>5.5</v>
      </c>
      <c r="G20" s="7"/>
      <c r="H20" s="7"/>
      <c r="I20" s="7">
        <v>5.5</v>
      </c>
    </row>
    <row r="21" spans="2:9" x14ac:dyDescent="0.25">
      <c r="B21" s="3">
        <v>44879</v>
      </c>
      <c r="C21" s="7">
        <v>2.4900000000000002</v>
      </c>
      <c r="D21" s="7"/>
      <c r="E21" s="7"/>
      <c r="F21" s="7"/>
      <c r="G21" s="7"/>
      <c r="H21" s="7"/>
      <c r="I21" s="7">
        <v>2.4900000000000002</v>
      </c>
    </row>
    <row r="22" spans="2:9" x14ac:dyDescent="0.25">
      <c r="B22" s="4" t="s">
        <v>40</v>
      </c>
      <c r="C22" s="7">
        <v>0.66</v>
      </c>
      <c r="D22" s="7"/>
      <c r="E22" s="7"/>
      <c r="F22" s="7"/>
      <c r="G22" s="7"/>
      <c r="H22" s="7"/>
      <c r="I22" s="7">
        <v>0.66</v>
      </c>
    </row>
    <row r="23" spans="2:9" x14ac:dyDescent="0.25">
      <c r="B23" s="4" t="s">
        <v>49</v>
      </c>
      <c r="C23" s="7">
        <v>1.83</v>
      </c>
      <c r="D23" s="7"/>
      <c r="E23" s="7"/>
      <c r="F23" s="7"/>
      <c r="G23" s="7"/>
      <c r="H23" s="7"/>
      <c r="I23" s="7">
        <v>1.83</v>
      </c>
    </row>
    <row r="24" spans="2:9" x14ac:dyDescent="0.25">
      <c r="B24" s="3">
        <v>44880</v>
      </c>
      <c r="C24" s="7"/>
      <c r="D24" s="7">
        <v>6</v>
      </c>
      <c r="E24" s="7"/>
      <c r="F24" s="7"/>
      <c r="G24" s="7"/>
      <c r="H24" s="7"/>
      <c r="I24" s="7">
        <v>6</v>
      </c>
    </row>
    <row r="25" spans="2:9" x14ac:dyDescent="0.25">
      <c r="B25" s="4" t="s">
        <v>50</v>
      </c>
      <c r="C25" s="7"/>
      <c r="D25" s="7">
        <v>5.5</v>
      </c>
      <c r="E25" s="7"/>
      <c r="F25" s="7"/>
      <c r="G25" s="7"/>
      <c r="H25" s="7"/>
      <c r="I25" s="7">
        <v>5.5</v>
      </c>
    </row>
    <row r="26" spans="2:9" x14ac:dyDescent="0.25">
      <c r="B26" s="4" t="s">
        <v>51</v>
      </c>
      <c r="C26" s="7"/>
      <c r="D26" s="7">
        <v>0.5</v>
      </c>
      <c r="E26" s="7"/>
      <c r="F26" s="7"/>
      <c r="G26" s="7"/>
      <c r="H26" s="7"/>
      <c r="I26" s="7">
        <v>0.5</v>
      </c>
    </row>
    <row r="27" spans="2:9" x14ac:dyDescent="0.25">
      <c r="B27" s="3">
        <v>44881</v>
      </c>
      <c r="C27" s="7"/>
      <c r="D27" s="7"/>
      <c r="E27" s="7">
        <v>7</v>
      </c>
      <c r="F27" s="7"/>
      <c r="G27" s="7"/>
      <c r="H27" s="7"/>
      <c r="I27" s="7">
        <v>7</v>
      </c>
    </row>
    <row r="28" spans="2:9" x14ac:dyDescent="0.25">
      <c r="B28" s="4" t="s">
        <v>52</v>
      </c>
      <c r="C28" s="7"/>
      <c r="D28" s="7"/>
      <c r="E28" s="7">
        <v>4.5</v>
      </c>
      <c r="F28" s="7"/>
      <c r="G28" s="7"/>
      <c r="H28" s="7"/>
      <c r="I28" s="7">
        <v>4.5</v>
      </c>
    </row>
    <row r="29" spans="2:9" x14ac:dyDescent="0.25">
      <c r="B29" s="4" t="s">
        <v>53</v>
      </c>
      <c r="C29" s="7"/>
      <c r="D29" s="7"/>
      <c r="E29" s="7">
        <v>2.5</v>
      </c>
      <c r="F29" s="7"/>
      <c r="G29" s="7"/>
      <c r="H29" s="7"/>
      <c r="I29" s="7">
        <v>2.5</v>
      </c>
    </row>
    <row r="30" spans="2:9" x14ac:dyDescent="0.25">
      <c r="B30" s="3">
        <v>44882</v>
      </c>
      <c r="C30" s="7"/>
      <c r="D30" s="7"/>
      <c r="E30" s="7"/>
      <c r="F30" s="7">
        <v>5</v>
      </c>
      <c r="G30" s="7"/>
      <c r="H30" s="7"/>
      <c r="I30" s="7">
        <v>5</v>
      </c>
    </row>
    <row r="31" spans="2:9" x14ac:dyDescent="0.25">
      <c r="B31" s="4" t="s">
        <v>53</v>
      </c>
      <c r="C31" s="7"/>
      <c r="D31" s="7"/>
      <c r="E31" s="7"/>
      <c r="F31" s="7">
        <v>5</v>
      </c>
      <c r="G31" s="7"/>
      <c r="H31" s="7"/>
      <c r="I31" s="7">
        <v>5</v>
      </c>
    </row>
    <row r="32" spans="2:9" x14ac:dyDescent="0.25">
      <c r="B32" s="3">
        <v>44883</v>
      </c>
      <c r="C32" s="7"/>
      <c r="D32" s="7"/>
      <c r="E32" s="7"/>
      <c r="F32" s="7"/>
      <c r="G32" s="7">
        <v>7</v>
      </c>
      <c r="H32" s="7"/>
      <c r="I32" s="7">
        <v>7</v>
      </c>
    </row>
    <row r="33" spans="2:9" x14ac:dyDescent="0.25">
      <c r="B33" s="4" t="s">
        <v>54</v>
      </c>
      <c r="C33" s="7"/>
      <c r="D33" s="7"/>
      <c r="E33" s="7"/>
      <c r="F33" s="7"/>
      <c r="G33" s="7">
        <v>7</v>
      </c>
      <c r="H33" s="7"/>
      <c r="I33" s="7">
        <v>7</v>
      </c>
    </row>
    <row r="34" spans="2:9" x14ac:dyDescent="0.25">
      <c r="B34" s="3">
        <v>44887</v>
      </c>
      <c r="C34" s="7"/>
      <c r="D34" s="7">
        <v>7</v>
      </c>
      <c r="E34" s="7"/>
      <c r="F34" s="7"/>
      <c r="G34" s="7"/>
      <c r="H34" s="7"/>
      <c r="I34" s="7">
        <v>7</v>
      </c>
    </row>
    <row r="35" spans="2:9" x14ac:dyDescent="0.25">
      <c r="B35" s="4" t="s">
        <v>55</v>
      </c>
      <c r="C35" s="7"/>
      <c r="D35" s="7">
        <v>7</v>
      </c>
      <c r="E35" s="7"/>
      <c r="F35" s="7"/>
      <c r="G35" s="7"/>
      <c r="H35" s="7"/>
      <c r="I35" s="7">
        <v>7</v>
      </c>
    </row>
    <row r="36" spans="2:9" x14ac:dyDescent="0.25">
      <c r="B36" s="3">
        <v>44888</v>
      </c>
      <c r="C36" s="7"/>
      <c r="D36" s="7"/>
      <c r="E36" s="7">
        <v>3.5</v>
      </c>
      <c r="F36" s="7"/>
      <c r="G36" s="7"/>
      <c r="H36" s="7"/>
      <c r="I36" s="7">
        <v>3.5</v>
      </c>
    </row>
    <row r="37" spans="2:9" x14ac:dyDescent="0.25">
      <c r="B37" s="4" t="s">
        <v>56</v>
      </c>
      <c r="C37" s="7"/>
      <c r="D37" s="7"/>
      <c r="E37" s="7">
        <v>3.5</v>
      </c>
      <c r="F37" s="7"/>
      <c r="G37" s="7"/>
      <c r="H37" s="7"/>
      <c r="I37" s="7">
        <v>3.5</v>
      </c>
    </row>
    <row r="38" spans="2:9" x14ac:dyDescent="0.25">
      <c r="B38" s="3">
        <v>44889</v>
      </c>
      <c r="C38" s="7"/>
      <c r="D38" s="7"/>
      <c r="E38" s="7"/>
      <c r="F38" s="7">
        <v>4</v>
      </c>
      <c r="G38" s="7"/>
      <c r="H38" s="7"/>
      <c r="I38" s="7">
        <v>4</v>
      </c>
    </row>
    <row r="39" spans="2:9" x14ac:dyDescent="0.25">
      <c r="B39" s="4" t="s">
        <v>57</v>
      </c>
      <c r="C39" s="7"/>
      <c r="D39" s="7"/>
      <c r="E39" s="7"/>
      <c r="F39" s="7">
        <v>4</v>
      </c>
      <c r="G39" s="7"/>
      <c r="H39" s="7"/>
      <c r="I39" s="7">
        <v>4</v>
      </c>
    </row>
    <row r="40" spans="2:9" x14ac:dyDescent="0.25">
      <c r="B40" s="3">
        <v>44890</v>
      </c>
      <c r="C40" s="7"/>
      <c r="D40" s="7"/>
      <c r="E40" s="7"/>
      <c r="F40" s="7"/>
      <c r="G40" s="7">
        <v>4</v>
      </c>
      <c r="H40" s="7"/>
      <c r="I40" s="7">
        <v>4</v>
      </c>
    </row>
    <row r="41" spans="2:9" x14ac:dyDescent="0.25">
      <c r="B41" s="4" t="s">
        <v>58</v>
      </c>
      <c r="C41" s="7"/>
      <c r="D41" s="7"/>
      <c r="E41" s="7"/>
      <c r="F41" s="7"/>
      <c r="G41" s="7">
        <v>4</v>
      </c>
      <c r="H41" s="7"/>
      <c r="I41" s="7">
        <v>4</v>
      </c>
    </row>
    <row r="42" spans="2:9" x14ac:dyDescent="0.25">
      <c r="B42" s="3">
        <v>44894</v>
      </c>
      <c r="C42" s="7"/>
      <c r="D42" s="7">
        <v>5.16</v>
      </c>
      <c r="E42" s="7"/>
      <c r="F42" s="7"/>
      <c r="G42" s="7"/>
      <c r="H42" s="7"/>
      <c r="I42" s="7">
        <v>5.16</v>
      </c>
    </row>
    <row r="43" spans="2:9" x14ac:dyDescent="0.25">
      <c r="B43" s="4" t="s">
        <v>27</v>
      </c>
      <c r="C43" s="7"/>
      <c r="D43" s="7">
        <v>3</v>
      </c>
      <c r="E43" s="7"/>
      <c r="F43" s="7"/>
      <c r="G43" s="7"/>
      <c r="H43" s="7"/>
      <c r="I43" s="7">
        <v>3</v>
      </c>
    </row>
    <row r="44" spans="2:9" x14ac:dyDescent="0.25">
      <c r="B44" s="4" t="s">
        <v>51</v>
      </c>
      <c r="C44" s="7"/>
      <c r="D44" s="7">
        <v>0.66</v>
      </c>
      <c r="E44" s="7"/>
      <c r="F44" s="7"/>
      <c r="G44" s="7"/>
      <c r="H44" s="7"/>
      <c r="I44" s="7">
        <v>0.66</v>
      </c>
    </row>
    <row r="45" spans="2:9" x14ac:dyDescent="0.25">
      <c r="B45" s="4" t="s">
        <v>59</v>
      </c>
      <c r="C45" s="7"/>
      <c r="D45" s="7">
        <v>1.5</v>
      </c>
      <c r="E45" s="7"/>
      <c r="F45" s="7"/>
      <c r="G45" s="7"/>
      <c r="H45" s="7"/>
      <c r="I45" s="7">
        <v>1.5</v>
      </c>
    </row>
    <row r="46" spans="2:9" x14ac:dyDescent="0.25">
      <c r="B46" s="3">
        <v>44895</v>
      </c>
      <c r="C46" s="7"/>
      <c r="D46" s="7"/>
      <c r="E46" s="7">
        <v>4.33</v>
      </c>
      <c r="F46" s="7"/>
      <c r="G46" s="7"/>
      <c r="H46" s="7"/>
      <c r="I46" s="7">
        <v>4.33</v>
      </c>
    </row>
    <row r="47" spans="2:9" x14ac:dyDescent="0.25">
      <c r="B47" s="4" t="s">
        <v>60</v>
      </c>
      <c r="C47" s="7"/>
      <c r="D47" s="7"/>
      <c r="E47" s="7">
        <v>3.33</v>
      </c>
      <c r="F47" s="7"/>
      <c r="G47" s="7"/>
      <c r="H47" s="7"/>
      <c r="I47" s="7">
        <v>3.33</v>
      </c>
    </row>
    <row r="48" spans="2:9" x14ac:dyDescent="0.25">
      <c r="B48" s="4" t="s">
        <v>61</v>
      </c>
      <c r="C48" s="7"/>
      <c r="D48" s="7"/>
      <c r="E48" s="7">
        <v>1</v>
      </c>
      <c r="F48" s="7"/>
      <c r="G48" s="7"/>
      <c r="H48" s="7"/>
      <c r="I48" s="7">
        <v>1</v>
      </c>
    </row>
    <row r="49" spans="2:9" x14ac:dyDescent="0.25">
      <c r="B49" s="5" t="s">
        <v>8</v>
      </c>
      <c r="C49" s="7">
        <v>5.49</v>
      </c>
      <c r="D49" s="7">
        <v>21.16</v>
      </c>
      <c r="E49" s="7">
        <v>21.159999999999997</v>
      </c>
      <c r="F49" s="7">
        <v>20.25</v>
      </c>
      <c r="G49" s="7">
        <v>17</v>
      </c>
      <c r="H49" s="7">
        <v>6</v>
      </c>
      <c r="I49" s="7">
        <v>91.059999999999988</v>
      </c>
    </row>
    <row r="50" spans="2:9" x14ac:dyDescent="0.25">
      <c r="C50" s="14" t="s">
        <v>12</v>
      </c>
      <c r="D50" s="14"/>
      <c r="E50" s="14"/>
    </row>
    <row r="51" spans="2:9" x14ac:dyDescent="0.25">
      <c r="C51" s="2" t="s">
        <v>2</v>
      </c>
    </row>
    <row r="52" spans="2:9" x14ac:dyDescent="0.25">
      <c r="C52" s="14" t="s">
        <v>62</v>
      </c>
      <c r="D52" s="14"/>
      <c r="E52" s="14"/>
    </row>
    <row r="53" spans="2:9" x14ac:dyDescent="0.25">
      <c r="C53" s="14" t="s">
        <v>14</v>
      </c>
      <c r="D53" s="14"/>
      <c r="E53" s="14"/>
    </row>
  </sheetData>
  <pageMargins left="0.7" right="0.7" top="0.75" bottom="0.75" header="0.3" footer="0.3"/>
  <pageSetup paperSize="9" orientation="landscape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opLeftCell="A34" workbookViewId="0">
      <selection activeCell="B48" sqref="B48:E51"/>
    </sheetView>
  </sheetViews>
  <sheetFormatPr baseColWidth="10" defaultRowHeight="15" x14ac:dyDescent="0.25"/>
  <cols>
    <col min="1" max="1" width="31.7109375" customWidth="1"/>
    <col min="2" max="2" width="9.7109375" customWidth="1"/>
    <col min="3" max="3" width="6.5703125" customWidth="1"/>
    <col min="4" max="4" width="8.5703125" customWidth="1"/>
    <col min="5" max="5" width="6" customWidth="1"/>
    <col min="6" max="6" width="6.7109375" customWidth="1"/>
    <col min="7" max="7" width="6.42578125" customWidth="1"/>
    <col min="8" max="8" width="11.140625" customWidth="1"/>
  </cols>
  <sheetData>
    <row r="1" spans="1:8" x14ac:dyDescent="0.25">
      <c r="A1" s="9" t="s">
        <v>0</v>
      </c>
      <c r="B1" s="2" t="s">
        <v>1</v>
      </c>
      <c r="C1" s="2"/>
      <c r="D1" s="2"/>
      <c r="E1" s="2"/>
      <c r="F1" s="2"/>
      <c r="G1" s="2"/>
      <c r="H1" s="2"/>
    </row>
    <row r="2" spans="1:8" x14ac:dyDescent="0.25">
      <c r="A2" s="1" t="s">
        <v>1</v>
      </c>
      <c r="B2" s="2"/>
      <c r="C2" s="2"/>
      <c r="D2" s="2"/>
      <c r="E2" s="2"/>
      <c r="F2" s="2"/>
      <c r="G2" s="2"/>
      <c r="H2" s="2"/>
    </row>
    <row r="3" spans="1:8" x14ac:dyDescent="0.25">
      <c r="A3" s="12" t="s">
        <v>3</v>
      </c>
      <c r="B3" s="11" t="s">
        <v>4</v>
      </c>
      <c r="C3" s="6"/>
      <c r="D3" s="6"/>
      <c r="E3" s="6"/>
      <c r="F3" s="6"/>
      <c r="G3" s="6"/>
      <c r="H3" s="6"/>
    </row>
    <row r="4" spans="1:8" x14ac:dyDescent="0.25">
      <c r="A4" s="10" t="s">
        <v>5</v>
      </c>
      <c r="B4" s="6" t="s">
        <v>15</v>
      </c>
      <c r="C4" s="2" t="s">
        <v>6</v>
      </c>
      <c r="D4" s="2" t="s">
        <v>16</v>
      </c>
      <c r="E4" s="2" t="s">
        <v>17</v>
      </c>
      <c r="F4" s="2" t="s">
        <v>7</v>
      </c>
      <c r="G4" s="2" t="s">
        <v>18</v>
      </c>
      <c r="H4" s="8" t="s">
        <v>8</v>
      </c>
    </row>
    <row r="5" spans="1:8" x14ac:dyDescent="0.25">
      <c r="A5" s="3">
        <v>44838</v>
      </c>
      <c r="B5" s="7"/>
      <c r="C5" s="7">
        <v>2.58</v>
      </c>
      <c r="D5" s="7"/>
      <c r="E5" s="7"/>
      <c r="F5" s="7"/>
      <c r="G5" s="7"/>
      <c r="H5" s="7">
        <v>2.58</v>
      </c>
    </row>
    <row r="6" spans="1:8" x14ac:dyDescent="0.25">
      <c r="A6" s="4" t="s">
        <v>19</v>
      </c>
      <c r="B6" s="7"/>
      <c r="C6" s="7">
        <v>2.58</v>
      </c>
      <c r="D6" s="7"/>
      <c r="E6" s="7"/>
      <c r="F6" s="7"/>
      <c r="G6" s="7"/>
      <c r="H6" s="7">
        <v>2.58</v>
      </c>
    </row>
    <row r="7" spans="1:8" x14ac:dyDescent="0.25">
      <c r="A7" s="3">
        <v>44839</v>
      </c>
      <c r="B7" s="7"/>
      <c r="C7" s="7"/>
      <c r="D7" s="7">
        <v>7</v>
      </c>
      <c r="E7" s="7"/>
      <c r="F7" s="7"/>
      <c r="G7" s="7"/>
      <c r="H7" s="7">
        <v>7</v>
      </c>
    </row>
    <row r="8" spans="1:8" x14ac:dyDescent="0.25">
      <c r="A8" s="4" t="s">
        <v>20</v>
      </c>
      <c r="B8" s="7"/>
      <c r="C8" s="7"/>
      <c r="D8" s="7">
        <v>7</v>
      </c>
      <c r="E8" s="7"/>
      <c r="F8" s="7"/>
      <c r="G8" s="7"/>
      <c r="H8" s="7">
        <v>7</v>
      </c>
    </row>
    <row r="9" spans="1:8" x14ac:dyDescent="0.25">
      <c r="A9" s="3">
        <v>44840</v>
      </c>
      <c r="B9" s="7"/>
      <c r="C9" s="7"/>
      <c r="D9" s="7"/>
      <c r="E9" s="7">
        <v>4.25</v>
      </c>
      <c r="F9" s="7"/>
      <c r="G9" s="7"/>
      <c r="H9" s="7">
        <v>4.25</v>
      </c>
    </row>
    <row r="10" spans="1:8" x14ac:dyDescent="0.25">
      <c r="A10" s="4" t="s">
        <v>21</v>
      </c>
      <c r="B10" s="7"/>
      <c r="C10" s="7"/>
      <c r="D10" s="7"/>
      <c r="E10" s="7">
        <v>1</v>
      </c>
      <c r="F10" s="7"/>
      <c r="G10" s="7"/>
      <c r="H10" s="7">
        <v>1</v>
      </c>
    </row>
    <row r="11" spans="1:8" x14ac:dyDescent="0.25">
      <c r="A11" s="4" t="s">
        <v>22</v>
      </c>
      <c r="B11" s="7"/>
      <c r="C11" s="7"/>
      <c r="D11" s="7"/>
      <c r="E11" s="7">
        <v>3.25</v>
      </c>
      <c r="F11" s="7"/>
      <c r="G11" s="7"/>
      <c r="H11" s="7">
        <v>3.25</v>
      </c>
    </row>
    <row r="12" spans="1:8" x14ac:dyDescent="0.25">
      <c r="A12" s="3">
        <v>44841</v>
      </c>
      <c r="B12" s="7"/>
      <c r="C12" s="7"/>
      <c r="D12" s="7"/>
      <c r="E12" s="7"/>
      <c r="F12" s="7">
        <v>6.5</v>
      </c>
      <c r="G12" s="7"/>
      <c r="H12" s="7">
        <v>6.5</v>
      </c>
    </row>
    <row r="13" spans="1:8" x14ac:dyDescent="0.25">
      <c r="A13" s="4" t="s">
        <v>23</v>
      </c>
      <c r="B13" s="7"/>
      <c r="C13" s="7"/>
      <c r="D13" s="7"/>
      <c r="E13" s="7"/>
      <c r="F13" s="7">
        <v>6.5</v>
      </c>
      <c r="G13" s="7"/>
      <c r="H13" s="7">
        <v>6.5</v>
      </c>
    </row>
    <row r="14" spans="1:8" x14ac:dyDescent="0.25">
      <c r="A14" s="3">
        <v>44845</v>
      </c>
      <c r="B14" s="7"/>
      <c r="C14" s="7">
        <v>5</v>
      </c>
      <c r="D14" s="7"/>
      <c r="E14" s="7"/>
      <c r="F14" s="7"/>
      <c r="G14" s="7"/>
      <c r="H14" s="7">
        <v>5</v>
      </c>
    </row>
    <row r="15" spans="1:8" x14ac:dyDescent="0.25">
      <c r="A15" s="4" t="s">
        <v>24</v>
      </c>
      <c r="B15" s="7"/>
      <c r="C15" s="7">
        <v>5</v>
      </c>
      <c r="D15" s="7"/>
      <c r="E15" s="7"/>
      <c r="F15" s="7"/>
      <c r="G15" s="7"/>
      <c r="H15" s="7">
        <v>5</v>
      </c>
    </row>
    <row r="16" spans="1:8" x14ac:dyDescent="0.25">
      <c r="A16" s="3">
        <v>44847</v>
      </c>
      <c r="B16" s="7"/>
      <c r="C16" s="7"/>
      <c r="D16" s="7"/>
      <c r="E16" s="7">
        <v>6.25</v>
      </c>
      <c r="F16" s="7"/>
      <c r="G16" s="7"/>
      <c r="H16" s="7">
        <v>6.25</v>
      </c>
    </row>
    <row r="17" spans="1:8" x14ac:dyDescent="0.25">
      <c r="A17" s="4" t="s">
        <v>25</v>
      </c>
      <c r="B17" s="7"/>
      <c r="C17" s="7"/>
      <c r="D17" s="7"/>
      <c r="E17" s="7">
        <v>6.25</v>
      </c>
      <c r="F17" s="7"/>
      <c r="G17" s="7"/>
      <c r="H17" s="7">
        <v>6.25</v>
      </c>
    </row>
    <row r="18" spans="1:8" x14ac:dyDescent="0.25">
      <c r="A18" s="3">
        <v>44848</v>
      </c>
      <c r="B18" s="7"/>
      <c r="C18" s="7"/>
      <c r="D18" s="7"/>
      <c r="E18" s="7"/>
      <c r="F18" s="7">
        <v>8</v>
      </c>
      <c r="G18" s="7"/>
      <c r="H18" s="7">
        <v>8</v>
      </c>
    </row>
    <row r="19" spans="1:8" x14ac:dyDescent="0.25">
      <c r="A19" s="4" t="s">
        <v>23</v>
      </c>
      <c r="B19" s="7"/>
      <c r="C19" s="7"/>
      <c r="D19" s="7"/>
      <c r="E19" s="7"/>
      <c r="F19" s="7">
        <v>7</v>
      </c>
      <c r="G19" s="7"/>
      <c r="H19" s="7">
        <v>7</v>
      </c>
    </row>
    <row r="20" spans="1:8" x14ac:dyDescent="0.25">
      <c r="A20" s="4" t="s">
        <v>26</v>
      </c>
      <c r="B20" s="7"/>
      <c r="C20" s="7"/>
      <c r="D20" s="7"/>
      <c r="E20" s="7"/>
      <c r="F20" s="7">
        <v>1</v>
      </c>
      <c r="G20" s="7"/>
      <c r="H20" s="7">
        <v>1</v>
      </c>
    </row>
    <row r="21" spans="1:8" x14ac:dyDescent="0.25">
      <c r="A21" s="3">
        <v>44851</v>
      </c>
      <c r="B21" s="7">
        <v>3</v>
      </c>
      <c r="C21" s="7"/>
      <c r="D21" s="7"/>
      <c r="E21" s="7"/>
      <c r="F21" s="7"/>
      <c r="G21" s="7"/>
      <c r="H21" s="7">
        <v>3</v>
      </c>
    </row>
    <row r="22" spans="1:8" x14ac:dyDescent="0.25">
      <c r="A22" s="4" t="s">
        <v>27</v>
      </c>
      <c r="B22" s="7">
        <v>3</v>
      </c>
      <c r="C22" s="7"/>
      <c r="D22" s="7"/>
      <c r="E22" s="7"/>
      <c r="F22" s="7"/>
      <c r="G22" s="7"/>
      <c r="H22" s="7">
        <v>3</v>
      </c>
    </row>
    <row r="23" spans="1:8" x14ac:dyDescent="0.25">
      <c r="A23" s="3">
        <v>44852</v>
      </c>
      <c r="B23" s="7"/>
      <c r="C23" s="7">
        <v>4.75</v>
      </c>
      <c r="D23" s="7"/>
      <c r="E23" s="7"/>
      <c r="F23" s="7"/>
      <c r="G23" s="7"/>
      <c r="H23" s="7">
        <v>4.75</v>
      </c>
    </row>
    <row r="24" spans="1:8" x14ac:dyDescent="0.25">
      <c r="A24" s="4" t="s">
        <v>28</v>
      </c>
      <c r="B24" s="7"/>
      <c r="C24" s="7">
        <v>4.75</v>
      </c>
      <c r="D24" s="7"/>
      <c r="E24" s="7"/>
      <c r="F24" s="7"/>
      <c r="G24" s="7"/>
      <c r="H24" s="7">
        <v>4.75</v>
      </c>
    </row>
    <row r="25" spans="1:8" x14ac:dyDescent="0.25">
      <c r="A25" s="3">
        <v>44853</v>
      </c>
      <c r="B25" s="7"/>
      <c r="C25" s="7"/>
      <c r="D25" s="7">
        <v>5.5</v>
      </c>
      <c r="E25" s="7"/>
      <c r="F25" s="7"/>
      <c r="G25" s="7"/>
      <c r="H25" s="7">
        <v>5.5</v>
      </c>
    </row>
    <row r="26" spans="1:8" x14ac:dyDescent="0.25">
      <c r="A26" s="4" t="s">
        <v>29</v>
      </c>
      <c r="B26" s="7"/>
      <c r="C26" s="7"/>
      <c r="D26" s="7">
        <v>5.5</v>
      </c>
      <c r="E26" s="7"/>
      <c r="F26" s="7"/>
      <c r="G26" s="7"/>
      <c r="H26" s="7">
        <v>5.5</v>
      </c>
    </row>
    <row r="27" spans="1:8" x14ac:dyDescent="0.25">
      <c r="A27" s="3">
        <v>44855</v>
      </c>
      <c r="B27" s="7"/>
      <c r="C27" s="7"/>
      <c r="D27" s="7"/>
      <c r="E27" s="7"/>
      <c r="F27" s="7">
        <v>3</v>
      </c>
      <c r="G27" s="7"/>
      <c r="H27" s="7">
        <v>3</v>
      </c>
    </row>
    <row r="28" spans="1:8" x14ac:dyDescent="0.25">
      <c r="A28" s="4" t="s">
        <v>30</v>
      </c>
      <c r="B28" s="7"/>
      <c r="C28" s="7"/>
      <c r="D28" s="7"/>
      <c r="E28" s="7"/>
      <c r="F28" s="7">
        <v>0.5</v>
      </c>
      <c r="G28" s="7"/>
      <c r="H28" s="7">
        <v>0.5</v>
      </c>
    </row>
    <row r="29" spans="1:8" x14ac:dyDescent="0.25">
      <c r="A29" s="4" t="s">
        <v>31</v>
      </c>
      <c r="B29" s="7"/>
      <c r="C29" s="7"/>
      <c r="D29" s="7"/>
      <c r="E29" s="7"/>
      <c r="F29" s="7">
        <v>2.5</v>
      </c>
      <c r="G29" s="7"/>
      <c r="H29" s="7">
        <v>2.5</v>
      </c>
    </row>
    <row r="30" spans="1:8" x14ac:dyDescent="0.25">
      <c r="A30" s="3">
        <v>44856</v>
      </c>
      <c r="B30" s="7"/>
      <c r="C30" s="7"/>
      <c r="D30" s="7"/>
      <c r="E30" s="7"/>
      <c r="F30" s="7"/>
      <c r="G30" s="7">
        <v>2.5</v>
      </c>
      <c r="H30" s="7">
        <v>2.5</v>
      </c>
    </row>
    <row r="31" spans="1:8" x14ac:dyDescent="0.25">
      <c r="A31" s="4" t="s">
        <v>32</v>
      </c>
      <c r="B31" s="7"/>
      <c r="C31" s="7"/>
      <c r="D31" s="7"/>
      <c r="E31" s="7"/>
      <c r="F31" s="7"/>
      <c r="G31" s="7">
        <v>1.5</v>
      </c>
      <c r="H31" s="7">
        <v>1.5</v>
      </c>
    </row>
    <row r="32" spans="1:8" x14ac:dyDescent="0.25">
      <c r="A32" s="4" t="s">
        <v>33</v>
      </c>
      <c r="B32" s="7"/>
      <c r="C32" s="7"/>
      <c r="D32" s="7"/>
      <c r="E32" s="7"/>
      <c r="F32" s="7"/>
      <c r="G32" s="7">
        <v>1</v>
      </c>
      <c r="H32" s="7">
        <v>1</v>
      </c>
    </row>
    <row r="33" spans="1:8" x14ac:dyDescent="0.25">
      <c r="A33" s="3">
        <v>44859</v>
      </c>
      <c r="B33" s="7"/>
      <c r="C33" s="7">
        <v>5.17</v>
      </c>
      <c r="D33" s="7"/>
      <c r="E33" s="7"/>
      <c r="F33" s="7"/>
      <c r="G33" s="7"/>
      <c r="H33" s="7">
        <v>5.17</v>
      </c>
    </row>
    <row r="34" spans="1:8" x14ac:dyDescent="0.25">
      <c r="A34" s="4" t="s">
        <v>34</v>
      </c>
      <c r="B34" s="7"/>
      <c r="C34" s="7">
        <v>5.17</v>
      </c>
      <c r="D34" s="7"/>
      <c r="E34" s="7"/>
      <c r="F34" s="7"/>
      <c r="G34" s="7"/>
      <c r="H34" s="7">
        <v>5.17</v>
      </c>
    </row>
    <row r="35" spans="1:8" x14ac:dyDescent="0.25">
      <c r="A35" s="3">
        <v>44860</v>
      </c>
      <c r="B35" s="7"/>
      <c r="C35" s="7"/>
      <c r="D35" s="7">
        <v>6.5</v>
      </c>
      <c r="E35" s="7"/>
      <c r="F35" s="7"/>
      <c r="G35" s="7"/>
      <c r="H35" s="7">
        <v>6.5</v>
      </c>
    </row>
    <row r="36" spans="1:8" x14ac:dyDescent="0.25">
      <c r="A36" s="4" t="s">
        <v>35</v>
      </c>
      <c r="B36" s="7"/>
      <c r="C36" s="7"/>
      <c r="D36" s="7">
        <v>6.5</v>
      </c>
      <c r="E36" s="7"/>
      <c r="F36" s="7"/>
      <c r="G36" s="7"/>
      <c r="H36" s="7">
        <v>6.5</v>
      </c>
    </row>
    <row r="37" spans="1:8" x14ac:dyDescent="0.25">
      <c r="A37" s="3">
        <v>44861</v>
      </c>
      <c r="B37" s="7"/>
      <c r="C37" s="7"/>
      <c r="D37" s="7"/>
      <c r="E37" s="7">
        <v>6.25</v>
      </c>
      <c r="F37" s="7"/>
      <c r="G37" s="7"/>
      <c r="H37" s="7">
        <v>6.25</v>
      </c>
    </row>
    <row r="38" spans="1:8" x14ac:dyDescent="0.25">
      <c r="A38" s="4" t="s">
        <v>36</v>
      </c>
      <c r="B38" s="7"/>
      <c r="C38" s="7"/>
      <c r="D38" s="7"/>
      <c r="E38" s="7">
        <v>6.25</v>
      </c>
      <c r="F38" s="7"/>
      <c r="G38" s="7"/>
      <c r="H38" s="7">
        <v>6.25</v>
      </c>
    </row>
    <row r="39" spans="1:8" x14ac:dyDescent="0.25">
      <c r="A39" s="3">
        <v>44862</v>
      </c>
      <c r="B39" s="7"/>
      <c r="C39" s="7"/>
      <c r="D39" s="7"/>
      <c r="E39" s="7"/>
      <c r="F39" s="7">
        <v>3.25</v>
      </c>
      <c r="G39" s="7"/>
      <c r="H39" s="7">
        <v>3.25</v>
      </c>
    </row>
    <row r="40" spans="1:8" x14ac:dyDescent="0.25">
      <c r="A40" s="4" t="s">
        <v>37</v>
      </c>
      <c r="B40" s="7"/>
      <c r="C40" s="7"/>
      <c r="D40" s="7"/>
      <c r="E40" s="7"/>
      <c r="F40" s="7">
        <v>2.25</v>
      </c>
      <c r="G40" s="7"/>
      <c r="H40" s="7">
        <v>2.25</v>
      </c>
    </row>
    <row r="41" spans="1:8" x14ac:dyDescent="0.25">
      <c r="A41" s="4" t="s">
        <v>38</v>
      </c>
      <c r="B41" s="7"/>
      <c r="C41" s="7"/>
      <c r="D41" s="7"/>
      <c r="E41" s="7"/>
      <c r="F41" s="7">
        <v>0.5</v>
      </c>
      <c r="G41" s="7"/>
      <c r="H41" s="7">
        <v>0.5</v>
      </c>
    </row>
    <row r="42" spans="1:8" x14ac:dyDescent="0.25">
      <c r="A42" s="4" t="s">
        <v>39</v>
      </c>
      <c r="B42" s="7"/>
      <c r="C42" s="7"/>
      <c r="D42" s="7"/>
      <c r="E42" s="7"/>
      <c r="F42" s="7">
        <v>0.5</v>
      </c>
      <c r="G42" s="7"/>
      <c r="H42" s="7">
        <v>0.5</v>
      </c>
    </row>
    <row r="43" spans="1:8" x14ac:dyDescent="0.25">
      <c r="A43" s="3">
        <v>44865</v>
      </c>
      <c r="B43" s="7">
        <v>3.5</v>
      </c>
      <c r="C43" s="7"/>
      <c r="D43" s="7"/>
      <c r="E43" s="7"/>
      <c r="F43" s="7"/>
      <c r="G43" s="7"/>
      <c r="H43" s="7">
        <v>3.5</v>
      </c>
    </row>
    <row r="44" spans="1:8" x14ac:dyDescent="0.25">
      <c r="A44" s="4" t="s">
        <v>32</v>
      </c>
      <c r="B44" s="7">
        <v>1.5</v>
      </c>
      <c r="C44" s="7"/>
      <c r="D44" s="7"/>
      <c r="E44" s="7"/>
      <c r="F44" s="7"/>
      <c r="G44" s="7"/>
      <c r="H44" s="7">
        <v>1.5</v>
      </c>
    </row>
    <row r="45" spans="1:8" x14ac:dyDescent="0.25">
      <c r="A45" s="4" t="s">
        <v>40</v>
      </c>
      <c r="B45" s="7">
        <v>1</v>
      </c>
      <c r="C45" s="7"/>
      <c r="D45" s="7"/>
      <c r="E45" s="7"/>
      <c r="F45" s="7"/>
      <c r="G45" s="7"/>
      <c r="H45" s="7">
        <v>1</v>
      </c>
    </row>
    <row r="46" spans="1:8" x14ac:dyDescent="0.25">
      <c r="A46" s="4" t="s">
        <v>41</v>
      </c>
      <c r="B46" s="7">
        <v>1</v>
      </c>
      <c r="C46" s="7"/>
      <c r="D46" s="7"/>
      <c r="E46" s="7"/>
      <c r="F46" s="7"/>
      <c r="G46" s="7"/>
      <c r="H46" s="7">
        <v>1</v>
      </c>
    </row>
    <row r="47" spans="1:8" x14ac:dyDescent="0.25">
      <c r="A47" s="5" t="s">
        <v>8</v>
      </c>
      <c r="B47" s="7">
        <v>6.5</v>
      </c>
      <c r="C47" s="7">
        <v>17.5</v>
      </c>
      <c r="D47" s="7">
        <v>19</v>
      </c>
      <c r="E47" s="7">
        <v>16.75</v>
      </c>
      <c r="F47" s="7">
        <v>20.75</v>
      </c>
      <c r="G47" s="7">
        <v>2.5</v>
      </c>
      <c r="H47" s="7">
        <v>83</v>
      </c>
    </row>
    <row r="48" spans="1:8" x14ac:dyDescent="0.25">
      <c r="B48" s="14" t="s">
        <v>12</v>
      </c>
      <c r="C48" s="14"/>
      <c r="D48" s="14"/>
    </row>
    <row r="49" spans="2:4" x14ac:dyDescent="0.25">
      <c r="B49" s="2" t="s">
        <v>2</v>
      </c>
    </row>
    <row r="50" spans="2:4" x14ac:dyDescent="0.25">
      <c r="B50" s="14" t="s">
        <v>42</v>
      </c>
      <c r="C50" s="14"/>
      <c r="D50" s="14"/>
    </row>
    <row r="51" spans="2:4" x14ac:dyDescent="0.25">
      <c r="B51" s="14" t="s">
        <v>14</v>
      </c>
      <c r="C51" s="14"/>
      <c r="D51" s="14"/>
    </row>
  </sheetData>
  <pageMargins left="0.7" right="0.7" top="0.75" bottom="0.75" header="0.3" footer="0.3"/>
  <pageSetup paperSize="9" orientation="landscape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B13" sqref="B13:D17"/>
    </sheetView>
  </sheetViews>
  <sheetFormatPr baseColWidth="10" defaultColWidth="9.140625" defaultRowHeight="15" x14ac:dyDescent="0.25"/>
  <cols>
    <col min="1" max="1" width="28.7109375" customWidth="1"/>
    <col min="2" max="2" width="19" customWidth="1"/>
    <col min="3" max="3" width="10.28515625" customWidth="1"/>
    <col min="4" max="4" width="13.42578125" customWidth="1"/>
  </cols>
  <sheetData>
    <row r="1" spans="1:4" x14ac:dyDescent="0.25">
      <c r="A1" s="9" t="s">
        <v>0</v>
      </c>
      <c r="B1" s="13" t="s">
        <v>1</v>
      </c>
      <c r="C1" s="2"/>
      <c r="D1" s="2"/>
    </row>
    <row r="2" spans="1:4" x14ac:dyDescent="0.25">
      <c r="A2" s="1" t="s">
        <v>2</v>
      </c>
      <c r="B2" s="2"/>
      <c r="C2" s="2"/>
      <c r="D2" s="2"/>
    </row>
    <row r="3" spans="1:4" x14ac:dyDescent="0.25">
      <c r="A3" s="12" t="s">
        <v>3</v>
      </c>
      <c r="B3" s="11" t="s">
        <v>4</v>
      </c>
      <c r="C3" s="6"/>
      <c r="D3" s="6"/>
    </row>
    <row r="4" spans="1:4" x14ac:dyDescent="0.25">
      <c r="A4" s="10" t="s">
        <v>5</v>
      </c>
      <c r="B4" s="2" t="s">
        <v>6</v>
      </c>
      <c r="C4" s="2" t="s">
        <v>7</v>
      </c>
      <c r="D4" s="8" t="s">
        <v>8</v>
      </c>
    </row>
    <row r="5" spans="1:4" ht="30.6" customHeight="1" x14ac:dyDescent="0.25">
      <c r="A5" s="3">
        <v>44827</v>
      </c>
      <c r="B5" s="7"/>
      <c r="C5" s="7">
        <v>4.5</v>
      </c>
      <c r="D5" s="7">
        <v>4.5</v>
      </c>
    </row>
    <row r="6" spans="1:4" ht="21.6" customHeight="1" x14ac:dyDescent="0.25">
      <c r="A6" s="4" t="s">
        <v>9</v>
      </c>
      <c r="B6" s="7"/>
      <c r="C6" s="7">
        <v>4.5</v>
      </c>
      <c r="D6" s="7">
        <v>4.5</v>
      </c>
    </row>
    <row r="7" spans="1:4" x14ac:dyDescent="0.25">
      <c r="A7" s="3">
        <v>44831</v>
      </c>
      <c r="B7" s="7">
        <v>6.5</v>
      </c>
      <c r="C7" s="7"/>
      <c r="D7" s="7">
        <v>6.5</v>
      </c>
    </row>
    <row r="8" spans="1:4" x14ac:dyDescent="0.25">
      <c r="A8" s="4" t="s">
        <v>10</v>
      </c>
      <c r="B8" s="7">
        <v>6.5</v>
      </c>
      <c r="C8" s="7"/>
      <c r="D8" s="7">
        <v>6.5</v>
      </c>
    </row>
    <row r="9" spans="1:4" x14ac:dyDescent="0.25">
      <c r="A9" s="3">
        <v>44834</v>
      </c>
      <c r="B9" s="7"/>
      <c r="C9" s="7">
        <v>3.25</v>
      </c>
      <c r="D9" s="7">
        <v>3.25</v>
      </c>
    </row>
    <row r="10" spans="1:4" x14ac:dyDescent="0.25">
      <c r="A10" s="4" t="s">
        <v>11</v>
      </c>
      <c r="B10" s="7"/>
      <c r="C10" s="7">
        <v>3.25</v>
      </c>
      <c r="D10" s="7">
        <v>3.25</v>
      </c>
    </row>
    <row r="11" spans="1:4" x14ac:dyDescent="0.25">
      <c r="A11" s="5" t="s">
        <v>8</v>
      </c>
      <c r="B11" s="7">
        <v>6.5</v>
      </c>
      <c r="C11" s="7">
        <v>7.75</v>
      </c>
      <c r="D11" s="7">
        <v>14.25</v>
      </c>
    </row>
    <row r="13" spans="1:4" x14ac:dyDescent="0.25">
      <c r="B13" s="14" t="s">
        <v>12</v>
      </c>
      <c r="C13" s="14"/>
      <c r="D13" s="14"/>
    </row>
    <row r="14" spans="1:4" x14ac:dyDescent="0.25">
      <c r="B14" s="2" t="s">
        <v>2</v>
      </c>
    </row>
    <row r="15" spans="1:4" x14ac:dyDescent="0.25">
      <c r="B15" s="14" t="s">
        <v>13</v>
      </c>
      <c r="C15" s="14"/>
      <c r="D15" s="14"/>
    </row>
    <row r="16" spans="1:4" x14ac:dyDescent="0.25">
      <c r="B16" s="14" t="s">
        <v>14</v>
      </c>
      <c r="C16" s="14"/>
      <c r="D16" s="14"/>
    </row>
  </sheetData>
  <pageMargins left="0.7" right="0.7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opLeftCell="A15" workbookViewId="0">
      <selection activeCell="O32" sqref="O32"/>
    </sheetView>
  </sheetViews>
  <sheetFormatPr baseColWidth="10" defaultRowHeight="15" x14ac:dyDescent="0.25"/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34.5" x14ac:dyDescent="0.25">
      <c r="A5" s="156"/>
      <c r="B5" s="157" t="s">
        <v>190</v>
      </c>
      <c r="C5" s="156"/>
      <c r="D5" s="157"/>
      <c r="E5" s="156"/>
      <c r="F5" s="158"/>
      <c r="G5" s="158"/>
      <c r="H5" s="158"/>
      <c r="I5" s="156"/>
      <c r="J5" s="158"/>
      <c r="K5" s="158"/>
      <c r="L5" s="158"/>
      <c r="M5" s="158"/>
      <c r="N5" s="158"/>
    </row>
    <row r="6" spans="1:14" x14ac:dyDescent="0.25">
      <c r="A6" s="159">
        <v>10.83</v>
      </c>
      <c r="B6" s="160" t="s">
        <v>127</v>
      </c>
      <c r="C6" s="159">
        <v>2.5</v>
      </c>
      <c r="D6" s="160"/>
      <c r="E6" s="159"/>
      <c r="F6" s="160"/>
      <c r="G6" s="160"/>
      <c r="H6" s="160"/>
      <c r="I6" s="159"/>
      <c r="J6" s="160"/>
      <c r="K6" s="160"/>
      <c r="L6" s="160"/>
      <c r="M6" s="160"/>
      <c r="N6" s="159">
        <f>C6</f>
        <v>2.5</v>
      </c>
    </row>
    <row r="7" spans="1:14" ht="57" x14ac:dyDescent="0.25">
      <c r="A7" s="161"/>
      <c r="B7" s="157" t="s">
        <v>191</v>
      </c>
      <c r="C7" s="161"/>
      <c r="D7" s="157"/>
      <c r="E7" s="161"/>
      <c r="F7" s="162"/>
      <c r="G7" s="162"/>
      <c r="H7" s="162"/>
      <c r="I7" s="161"/>
      <c r="J7" s="162"/>
      <c r="K7" s="162"/>
      <c r="L7" s="162"/>
      <c r="M7" s="162"/>
      <c r="N7" s="162"/>
    </row>
    <row r="8" spans="1:14" x14ac:dyDescent="0.25">
      <c r="A8" s="159">
        <v>0.5</v>
      </c>
      <c r="B8" s="160"/>
      <c r="C8" s="159">
        <v>0.12</v>
      </c>
      <c r="D8" s="160"/>
      <c r="E8" s="159"/>
      <c r="F8" s="160"/>
      <c r="G8" s="160"/>
      <c r="H8" s="160"/>
      <c r="I8" s="159"/>
      <c r="J8" s="160"/>
      <c r="K8" s="160"/>
      <c r="L8" s="160"/>
      <c r="M8" s="160"/>
      <c r="N8" s="159">
        <f>C8</f>
        <v>0.12</v>
      </c>
    </row>
    <row r="9" spans="1:14" ht="23.25" x14ac:dyDescent="0.25">
      <c r="A9" s="161"/>
      <c r="B9" s="157" t="s">
        <v>192</v>
      </c>
      <c r="C9" s="161"/>
      <c r="D9" s="157"/>
      <c r="E9" s="161"/>
      <c r="F9" s="162"/>
      <c r="G9" s="162"/>
      <c r="H9" s="162"/>
      <c r="I9" s="161"/>
      <c r="J9" s="162"/>
      <c r="K9" s="162"/>
      <c r="L9" s="162"/>
      <c r="M9" s="162"/>
      <c r="N9" s="161"/>
    </row>
    <row r="10" spans="1:14" ht="23.25" x14ac:dyDescent="0.25">
      <c r="A10" s="159">
        <v>1.73</v>
      </c>
      <c r="B10" s="163" t="s">
        <v>193</v>
      </c>
      <c r="C10" s="161">
        <v>0.4</v>
      </c>
      <c r="D10" s="163"/>
      <c r="E10" s="161"/>
      <c r="F10" s="162"/>
      <c r="G10" s="162"/>
      <c r="H10" s="162"/>
      <c r="I10" s="161"/>
      <c r="J10" s="162"/>
      <c r="K10" s="162"/>
      <c r="L10" s="162"/>
      <c r="M10" s="162"/>
      <c r="N10" s="161">
        <v>0.4</v>
      </c>
    </row>
    <row r="11" spans="1:14" ht="24.75" x14ac:dyDescent="0.25">
      <c r="A11" s="219"/>
      <c r="B11" s="220" t="s">
        <v>209</v>
      </c>
      <c r="C11" s="221"/>
      <c r="D11" s="220" t="s">
        <v>209</v>
      </c>
      <c r="E11" s="221"/>
      <c r="F11" s="220" t="s">
        <v>209</v>
      </c>
      <c r="G11" s="221"/>
      <c r="H11" s="220" t="s">
        <v>209</v>
      </c>
      <c r="I11" s="222"/>
      <c r="J11" s="220" t="s">
        <v>209</v>
      </c>
      <c r="K11" s="221"/>
      <c r="L11" s="223"/>
      <c r="M11" s="224"/>
      <c r="N11" s="225"/>
    </row>
    <row r="12" spans="1:14" ht="72.75" x14ac:dyDescent="0.25">
      <c r="A12" s="226">
        <v>18.07</v>
      </c>
      <c r="B12" s="227" t="s">
        <v>128</v>
      </c>
      <c r="C12" s="226">
        <v>0.5</v>
      </c>
      <c r="D12" s="228" t="s">
        <v>128</v>
      </c>
      <c r="E12" s="229">
        <v>0.5</v>
      </c>
      <c r="F12" s="228" t="s">
        <v>210</v>
      </c>
      <c r="G12" s="226">
        <v>1.5</v>
      </c>
      <c r="H12" s="228" t="s">
        <v>211</v>
      </c>
      <c r="I12" s="226">
        <v>1.17</v>
      </c>
      <c r="J12" s="228" t="s">
        <v>128</v>
      </c>
      <c r="K12" s="226">
        <v>0.5</v>
      </c>
      <c r="L12" s="230"/>
      <c r="M12" s="230"/>
      <c r="N12" s="231">
        <v>4.17</v>
      </c>
    </row>
    <row r="13" spans="1:14" ht="24.75" x14ac:dyDescent="0.25">
      <c r="A13" s="35"/>
      <c r="B13" s="130" t="s">
        <v>212</v>
      </c>
      <c r="C13" s="34"/>
      <c r="D13" s="130"/>
      <c r="E13" s="35"/>
      <c r="F13" s="130" t="s">
        <v>212</v>
      </c>
      <c r="G13" s="34"/>
      <c r="H13" s="130"/>
      <c r="I13" s="35"/>
      <c r="J13" s="130" t="s">
        <v>212</v>
      </c>
      <c r="K13" s="35"/>
      <c r="L13" s="130"/>
      <c r="M13" s="33"/>
      <c r="N13" s="34"/>
    </row>
    <row r="14" spans="1:14" ht="214.5" x14ac:dyDescent="0.25">
      <c r="A14" s="23">
        <v>14.8</v>
      </c>
      <c r="B14" s="37" t="s">
        <v>213</v>
      </c>
      <c r="C14" s="27">
        <v>1.91</v>
      </c>
      <c r="D14" s="22"/>
      <c r="E14" s="23"/>
      <c r="F14" s="232" t="s">
        <v>214</v>
      </c>
      <c r="G14" s="27">
        <v>0.5</v>
      </c>
      <c r="H14" s="26"/>
      <c r="I14" s="25"/>
      <c r="J14" s="232" t="s">
        <v>215</v>
      </c>
      <c r="K14" s="25">
        <v>1</v>
      </c>
      <c r="L14" s="22"/>
      <c r="M14" s="143"/>
      <c r="N14" s="27">
        <f>C14+E14+G14+I14+K14</f>
        <v>3.41</v>
      </c>
    </row>
    <row r="15" spans="1:14" ht="24.75" x14ac:dyDescent="0.25">
      <c r="A15" s="119"/>
      <c r="B15" s="139" t="s">
        <v>216</v>
      </c>
      <c r="C15" s="234"/>
      <c r="D15" s="56"/>
      <c r="E15" s="141"/>
      <c r="F15" s="139"/>
      <c r="G15" s="234"/>
      <c r="H15" s="33"/>
      <c r="I15" s="35"/>
      <c r="J15" s="33"/>
      <c r="K15" s="35"/>
      <c r="L15" s="33"/>
      <c r="M15" s="33"/>
      <c r="N15" s="34"/>
    </row>
    <row r="16" spans="1:14" x14ac:dyDescent="0.25">
      <c r="A16" s="121">
        <v>2.17</v>
      </c>
      <c r="B16" s="143" t="s">
        <v>127</v>
      </c>
      <c r="C16" s="235">
        <v>0.5</v>
      </c>
      <c r="D16" s="22"/>
      <c r="E16" s="145"/>
      <c r="F16" s="143"/>
      <c r="G16" s="235"/>
      <c r="H16" s="26"/>
      <c r="I16" s="23"/>
      <c r="J16" s="26"/>
      <c r="K16" s="23"/>
      <c r="L16" s="26"/>
      <c r="M16" s="26"/>
      <c r="N16" s="27">
        <f>C16+E16+G16+I16+K16+M16</f>
        <v>0.5</v>
      </c>
    </row>
    <row r="17" spans="1:14" ht="36.75" x14ac:dyDescent="0.25">
      <c r="A17" s="236">
        <v>8.66</v>
      </c>
      <c r="B17" s="237"/>
      <c r="C17" s="26"/>
      <c r="D17" s="237"/>
      <c r="E17" s="22"/>
      <c r="F17" s="237" t="s">
        <v>217</v>
      </c>
      <c r="G17" s="23">
        <v>2</v>
      </c>
      <c r="H17" s="237"/>
      <c r="I17" s="22"/>
      <c r="J17" s="237"/>
      <c r="K17" s="22"/>
      <c r="L17" s="22"/>
      <c r="M17" s="26"/>
      <c r="N17" s="23">
        <f>C17+E17+G17+I17+K17+M17</f>
        <v>2</v>
      </c>
    </row>
    <row r="18" spans="1:14" x14ac:dyDescent="0.25">
      <c r="A18" s="35"/>
      <c r="B18" s="238"/>
      <c r="C18" s="239"/>
      <c r="D18" s="238"/>
      <c r="E18" s="240"/>
      <c r="F18" s="238"/>
      <c r="G18" s="240"/>
      <c r="H18" s="238"/>
      <c r="I18" s="240"/>
      <c r="J18" s="238" t="s">
        <v>218</v>
      </c>
      <c r="K18" s="240"/>
      <c r="L18" s="241"/>
      <c r="M18" s="241"/>
      <c r="N18" s="240"/>
    </row>
    <row r="19" spans="1:14" x14ac:dyDescent="0.25">
      <c r="A19" s="23">
        <v>3.91</v>
      </c>
      <c r="B19" s="233"/>
      <c r="C19" s="242"/>
      <c r="D19" s="233"/>
      <c r="E19" s="243"/>
      <c r="F19" s="233"/>
      <c r="G19" s="243"/>
      <c r="H19" s="233"/>
      <c r="I19" s="243"/>
      <c r="J19" s="233" t="s">
        <v>127</v>
      </c>
      <c r="K19" s="243">
        <v>0.9</v>
      </c>
      <c r="L19" s="232"/>
      <c r="M19" s="232"/>
      <c r="N19" s="243">
        <f>C19+E19+G19+I19+K19+M19</f>
        <v>0.9</v>
      </c>
    </row>
    <row r="20" spans="1:14" ht="48" x14ac:dyDescent="0.25">
      <c r="A20" s="35"/>
      <c r="B20" s="241"/>
      <c r="C20" s="239"/>
      <c r="D20" s="241"/>
      <c r="E20" s="240"/>
      <c r="F20" s="241"/>
      <c r="G20" s="240"/>
      <c r="H20" s="241"/>
      <c r="I20" s="240"/>
      <c r="J20" s="241" t="s">
        <v>226</v>
      </c>
      <c r="K20" s="240"/>
      <c r="L20" s="241"/>
      <c r="M20" s="241"/>
      <c r="N20" s="240"/>
    </row>
    <row r="21" spans="1:14" x14ac:dyDescent="0.25">
      <c r="A21" s="23"/>
      <c r="B21" s="232"/>
      <c r="C21" s="242"/>
      <c r="D21" s="232"/>
      <c r="E21" s="243"/>
      <c r="F21" s="232"/>
      <c r="G21" s="243"/>
      <c r="H21" s="232"/>
      <c r="I21" s="243"/>
      <c r="J21" s="232"/>
      <c r="K21" s="243">
        <v>3</v>
      </c>
      <c r="L21" s="232"/>
      <c r="M21" s="232"/>
      <c r="N21" s="243"/>
    </row>
    <row r="22" spans="1:14" ht="36.75" x14ac:dyDescent="0.25">
      <c r="A22" s="35"/>
      <c r="B22" s="241" t="s">
        <v>229</v>
      </c>
      <c r="C22" s="35"/>
      <c r="D22" s="33"/>
      <c r="E22" s="34"/>
      <c r="F22" s="56" t="s">
        <v>229</v>
      </c>
      <c r="G22" s="62"/>
      <c r="H22" s="59"/>
      <c r="I22" s="62"/>
      <c r="J22" s="59" t="s">
        <v>229</v>
      </c>
      <c r="K22" s="62"/>
      <c r="L22" s="59"/>
      <c r="M22" s="59"/>
      <c r="N22" s="62"/>
    </row>
    <row r="23" spans="1:14" x14ac:dyDescent="0.25">
      <c r="A23" s="19">
        <v>7.08</v>
      </c>
      <c r="B23" s="53" t="s">
        <v>128</v>
      </c>
      <c r="C23" s="19">
        <v>0.5</v>
      </c>
      <c r="D23" s="246"/>
      <c r="E23" s="247"/>
      <c r="F23" s="246" t="s">
        <v>128</v>
      </c>
      <c r="G23" s="247">
        <v>0.63</v>
      </c>
      <c r="H23" s="246"/>
      <c r="I23" s="247"/>
      <c r="J23" s="246" t="s">
        <v>128</v>
      </c>
      <c r="K23" s="247">
        <v>0.5</v>
      </c>
      <c r="L23" s="246"/>
      <c r="M23" s="246"/>
      <c r="N23" s="247">
        <f>C23+G23+K23+M23</f>
        <v>1.63</v>
      </c>
    </row>
    <row r="24" spans="1:14" ht="34.5" x14ac:dyDescent="0.25">
      <c r="A24" s="19"/>
      <c r="B24" s="248"/>
      <c r="C24" s="19"/>
      <c r="D24" s="248"/>
      <c r="E24" s="249"/>
      <c r="F24" s="250" t="s">
        <v>230</v>
      </c>
      <c r="G24" s="20"/>
      <c r="H24" s="248"/>
      <c r="I24" s="20"/>
      <c r="J24" s="248"/>
      <c r="K24" s="20"/>
      <c r="L24" s="53"/>
      <c r="M24" s="53"/>
      <c r="N24" s="20"/>
    </row>
    <row r="25" spans="1:14" x14ac:dyDescent="0.25">
      <c r="A25" s="121"/>
      <c r="B25" s="232"/>
      <c r="C25" s="242"/>
      <c r="D25" s="232"/>
      <c r="E25" s="243"/>
      <c r="F25" s="232"/>
      <c r="G25" s="243"/>
      <c r="H25" s="232"/>
      <c r="I25" s="243"/>
      <c r="J25" s="232"/>
      <c r="K25" s="243"/>
      <c r="L25" s="232"/>
      <c r="M25" s="232"/>
      <c r="N25" s="243"/>
    </row>
    <row r="26" spans="1:14" ht="36" x14ac:dyDescent="0.25">
      <c r="A26" s="251"/>
      <c r="B26" s="60"/>
      <c r="C26" s="252"/>
      <c r="D26" s="140"/>
      <c r="E26" s="253"/>
      <c r="F26" s="140"/>
      <c r="G26" s="253"/>
      <c r="H26" s="140" t="s">
        <v>231</v>
      </c>
      <c r="I26" s="252"/>
      <c r="J26" s="254"/>
      <c r="K26" s="252"/>
      <c r="L26" s="254"/>
      <c r="M26" s="35"/>
      <c r="N26" s="35"/>
    </row>
    <row r="27" spans="1:14" x14ac:dyDescent="0.25">
      <c r="A27" s="255">
        <v>8.66</v>
      </c>
      <c r="B27" s="256"/>
      <c r="C27" s="257"/>
      <c r="D27" s="258"/>
      <c r="E27" s="258"/>
      <c r="F27" s="259"/>
      <c r="G27" s="260"/>
      <c r="H27" s="259"/>
      <c r="I27" s="257">
        <v>2</v>
      </c>
      <c r="J27" s="261"/>
      <c r="K27" s="257"/>
      <c r="L27" s="261"/>
      <c r="M27" s="23"/>
      <c r="N27" s="262">
        <f>M27+K27+I27+G27+E27+C27</f>
        <v>2</v>
      </c>
    </row>
    <row r="28" spans="1:14" x14ac:dyDescent="0.25">
      <c r="A28" s="88"/>
      <c r="B28" s="89" t="s">
        <v>124</v>
      </c>
      <c r="C28" s="107"/>
      <c r="D28" s="91"/>
      <c r="E28" s="107"/>
      <c r="F28" s="92"/>
      <c r="G28" s="107">
        <f>SUM(G3:G19)</f>
        <v>4</v>
      </c>
      <c r="H28" s="89"/>
      <c r="I28" s="90"/>
      <c r="J28" s="93"/>
      <c r="K28" s="107"/>
      <c r="L28" s="91"/>
      <c r="M28" s="94">
        <v>0</v>
      </c>
      <c r="N28" s="90"/>
    </row>
    <row r="29" spans="1:14" x14ac:dyDescent="0.25">
      <c r="A29" s="95"/>
      <c r="B29" s="42" t="s">
        <v>141</v>
      </c>
      <c r="C29" s="96"/>
      <c r="D29" s="42"/>
      <c r="E29" s="99" t="s">
        <v>2</v>
      </c>
      <c r="G29" s="42"/>
      <c r="J29" s="42" t="s">
        <v>142</v>
      </c>
      <c r="L29" s="42"/>
      <c r="M29" s="42"/>
    </row>
    <row r="30" spans="1:14" x14ac:dyDescent="0.25">
      <c r="A30" s="95"/>
      <c r="B30" s="42" t="s">
        <v>143</v>
      </c>
      <c r="C30" s="96"/>
      <c r="D30" s="97">
        <v>45008</v>
      </c>
      <c r="G30" s="97"/>
      <c r="H30" s="42"/>
      <c r="I30" s="42"/>
      <c r="J30" s="98">
        <f>N28*4.33</f>
        <v>0</v>
      </c>
      <c r="L30" s="4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topLeftCell="A15" workbookViewId="0">
      <selection activeCell="G35" sqref="G35"/>
    </sheetView>
  </sheetViews>
  <sheetFormatPr baseColWidth="10" defaultRowHeight="15" x14ac:dyDescent="0.25"/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34.5" x14ac:dyDescent="0.25">
      <c r="A5" s="156"/>
      <c r="B5" s="157" t="s">
        <v>190</v>
      </c>
      <c r="C5" s="156"/>
      <c r="D5" s="157"/>
      <c r="E5" s="156"/>
      <c r="F5" s="158"/>
      <c r="G5" s="158"/>
      <c r="H5" s="158"/>
      <c r="I5" s="156"/>
      <c r="J5" s="158"/>
      <c r="K5" s="158"/>
      <c r="L5" s="158"/>
      <c r="M5" s="158"/>
      <c r="N5" s="158"/>
    </row>
    <row r="6" spans="1:14" x14ac:dyDescent="0.25">
      <c r="A6" s="159">
        <v>10.83</v>
      </c>
      <c r="B6" s="160" t="s">
        <v>127</v>
      </c>
      <c r="C6" s="159">
        <v>2.5</v>
      </c>
      <c r="D6" s="160"/>
      <c r="E6" s="159"/>
      <c r="F6" s="160"/>
      <c r="G6" s="160"/>
      <c r="H6" s="160"/>
      <c r="I6" s="159"/>
      <c r="J6" s="160"/>
      <c r="K6" s="160"/>
      <c r="L6" s="160"/>
      <c r="M6" s="160"/>
      <c r="N6" s="159">
        <f>C6</f>
        <v>2.5</v>
      </c>
    </row>
    <row r="7" spans="1:14" ht="57" x14ac:dyDescent="0.25">
      <c r="A7" s="161"/>
      <c r="B7" s="157" t="s">
        <v>191</v>
      </c>
      <c r="C7" s="161"/>
      <c r="D7" s="157"/>
      <c r="E7" s="161"/>
      <c r="F7" s="162"/>
      <c r="G7" s="162"/>
      <c r="H7" s="162"/>
      <c r="I7" s="161"/>
      <c r="J7" s="162"/>
      <c r="K7" s="162"/>
      <c r="L7" s="162"/>
      <c r="M7" s="162"/>
      <c r="N7" s="162"/>
    </row>
    <row r="8" spans="1:14" x14ac:dyDescent="0.25">
      <c r="A8" s="159">
        <v>0.5</v>
      </c>
      <c r="B8" s="160"/>
      <c r="C8" s="159">
        <v>0.12</v>
      </c>
      <c r="D8" s="160"/>
      <c r="E8" s="159"/>
      <c r="F8" s="160"/>
      <c r="G8" s="160"/>
      <c r="H8" s="160"/>
      <c r="I8" s="159"/>
      <c r="J8" s="160"/>
      <c r="K8" s="160"/>
      <c r="L8" s="160"/>
      <c r="M8" s="160"/>
      <c r="N8" s="159">
        <f>C8</f>
        <v>0.12</v>
      </c>
    </row>
    <row r="9" spans="1:14" ht="23.25" x14ac:dyDescent="0.25">
      <c r="A9" s="161"/>
      <c r="B9" s="157" t="s">
        <v>192</v>
      </c>
      <c r="C9" s="161"/>
      <c r="D9" s="157"/>
      <c r="E9" s="161"/>
      <c r="F9" s="162"/>
      <c r="G9" s="162"/>
      <c r="H9" s="162"/>
      <c r="I9" s="161"/>
      <c r="J9" s="162"/>
      <c r="K9" s="162"/>
      <c r="L9" s="162"/>
      <c r="M9" s="162"/>
      <c r="N9" s="161"/>
    </row>
    <row r="10" spans="1:14" ht="23.25" x14ac:dyDescent="0.25">
      <c r="A10" s="159">
        <v>1.73</v>
      </c>
      <c r="B10" s="163" t="s">
        <v>193</v>
      </c>
      <c r="C10" s="161">
        <v>0.4</v>
      </c>
      <c r="D10" s="163"/>
      <c r="E10" s="161"/>
      <c r="F10" s="162"/>
      <c r="G10" s="162"/>
      <c r="H10" s="162"/>
      <c r="I10" s="161"/>
      <c r="J10" s="162"/>
      <c r="K10" s="162"/>
      <c r="L10" s="162"/>
      <c r="M10" s="162"/>
      <c r="N10" s="161">
        <v>0.4</v>
      </c>
    </row>
    <row r="11" spans="1:14" ht="24.75" x14ac:dyDescent="0.25">
      <c r="A11" s="219"/>
      <c r="B11" s="220" t="s">
        <v>209</v>
      </c>
      <c r="C11" s="221"/>
      <c r="D11" s="220" t="s">
        <v>209</v>
      </c>
      <c r="E11" s="221"/>
      <c r="F11" s="220" t="s">
        <v>209</v>
      </c>
      <c r="G11" s="221"/>
      <c r="H11" s="220" t="s">
        <v>209</v>
      </c>
      <c r="I11" s="222"/>
      <c r="J11" s="220" t="s">
        <v>209</v>
      </c>
      <c r="K11" s="221"/>
      <c r="L11" s="223"/>
      <c r="M11" s="224"/>
      <c r="N11" s="225"/>
    </row>
    <row r="12" spans="1:14" ht="72.75" x14ac:dyDescent="0.25">
      <c r="A12" s="226">
        <v>18.07</v>
      </c>
      <c r="B12" s="227" t="s">
        <v>128</v>
      </c>
      <c r="C12" s="226">
        <v>0.5</v>
      </c>
      <c r="D12" s="228" t="s">
        <v>128</v>
      </c>
      <c r="E12" s="229">
        <v>0.5</v>
      </c>
      <c r="F12" s="228" t="s">
        <v>210</v>
      </c>
      <c r="G12" s="226">
        <v>1.5</v>
      </c>
      <c r="H12" s="228" t="s">
        <v>211</v>
      </c>
      <c r="I12" s="226">
        <v>1.17</v>
      </c>
      <c r="J12" s="228" t="s">
        <v>128</v>
      </c>
      <c r="K12" s="226">
        <v>0.5</v>
      </c>
      <c r="L12" s="230"/>
      <c r="M12" s="230"/>
      <c r="N12" s="231">
        <v>4.17</v>
      </c>
    </row>
    <row r="13" spans="1:14" ht="24.75" x14ac:dyDescent="0.25">
      <c r="A13" s="35"/>
      <c r="B13" s="130" t="s">
        <v>212</v>
      </c>
      <c r="C13" s="34"/>
      <c r="D13" s="130"/>
      <c r="E13" s="35"/>
      <c r="F13" s="130" t="s">
        <v>212</v>
      </c>
      <c r="G13" s="34"/>
      <c r="H13" s="130"/>
      <c r="I13" s="35"/>
      <c r="J13" s="130" t="s">
        <v>212</v>
      </c>
      <c r="K13" s="35"/>
      <c r="L13" s="130"/>
      <c r="M13" s="33"/>
      <c r="N13" s="34"/>
    </row>
    <row r="14" spans="1:14" ht="214.5" x14ac:dyDescent="0.25">
      <c r="A14" s="23">
        <v>14.8</v>
      </c>
      <c r="B14" s="37" t="s">
        <v>213</v>
      </c>
      <c r="C14" s="27">
        <v>1.91</v>
      </c>
      <c r="D14" s="22"/>
      <c r="E14" s="23"/>
      <c r="F14" s="232" t="s">
        <v>214</v>
      </c>
      <c r="G14" s="27">
        <v>0.5</v>
      </c>
      <c r="H14" s="26"/>
      <c r="I14" s="25"/>
      <c r="J14" s="232" t="s">
        <v>215</v>
      </c>
      <c r="K14" s="25">
        <v>1</v>
      </c>
      <c r="L14" s="22"/>
      <c r="M14" s="143"/>
      <c r="N14" s="27">
        <f>C14+E14+G14+I14+K14</f>
        <v>3.41</v>
      </c>
    </row>
    <row r="15" spans="1:14" ht="24.75" x14ac:dyDescent="0.25">
      <c r="A15" s="119"/>
      <c r="B15" s="139" t="s">
        <v>216</v>
      </c>
      <c r="C15" s="234"/>
      <c r="D15" s="56"/>
      <c r="E15" s="141"/>
      <c r="F15" s="139"/>
      <c r="G15" s="234"/>
      <c r="H15" s="33"/>
      <c r="I15" s="35"/>
      <c r="J15" s="33"/>
      <c r="K15" s="35"/>
      <c r="L15" s="33"/>
      <c r="M15" s="33"/>
      <c r="N15" s="34"/>
    </row>
    <row r="16" spans="1:14" x14ac:dyDescent="0.25">
      <c r="A16" s="121">
        <v>2.17</v>
      </c>
      <c r="B16" s="143" t="s">
        <v>127</v>
      </c>
      <c r="C16" s="235">
        <v>0.5</v>
      </c>
      <c r="D16" s="22"/>
      <c r="E16" s="145"/>
      <c r="F16" s="143"/>
      <c r="G16" s="235"/>
      <c r="H16" s="26"/>
      <c r="I16" s="23"/>
      <c r="J16" s="26"/>
      <c r="K16" s="23"/>
      <c r="L16" s="26"/>
      <c r="M16" s="26"/>
      <c r="N16" s="27">
        <f>C16+E16+G16+I16+K16+M16</f>
        <v>0.5</v>
      </c>
    </row>
    <row r="17" spans="1:14" ht="36.75" x14ac:dyDescent="0.25">
      <c r="A17" s="236">
        <v>8.66</v>
      </c>
      <c r="B17" s="237"/>
      <c r="C17" s="26"/>
      <c r="D17" s="237"/>
      <c r="E17" s="22"/>
      <c r="F17" s="237" t="s">
        <v>217</v>
      </c>
      <c r="G17" s="23">
        <v>2</v>
      </c>
      <c r="H17" s="237"/>
      <c r="I17" s="22"/>
      <c r="J17" s="237"/>
      <c r="K17" s="22"/>
      <c r="L17" s="22"/>
      <c r="M17" s="26"/>
      <c r="N17" s="23">
        <f>C17+E17+G17+I17+K17+M17</f>
        <v>2</v>
      </c>
    </row>
    <row r="18" spans="1:14" x14ac:dyDescent="0.25">
      <c r="A18" s="35"/>
      <c r="B18" s="238"/>
      <c r="C18" s="239"/>
      <c r="D18" s="238"/>
      <c r="E18" s="240"/>
      <c r="F18" s="238"/>
      <c r="G18" s="240"/>
      <c r="H18" s="238"/>
      <c r="I18" s="240"/>
      <c r="J18" s="238" t="s">
        <v>218</v>
      </c>
      <c r="K18" s="240"/>
      <c r="L18" s="241"/>
      <c r="M18" s="241"/>
      <c r="N18" s="240"/>
    </row>
    <row r="19" spans="1:14" x14ac:dyDescent="0.25">
      <c r="A19" s="23">
        <v>3.91</v>
      </c>
      <c r="B19" s="233"/>
      <c r="C19" s="242"/>
      <c r="D19" s="233"/>
      <c r="E19" s="243"/>
      <c r="F19" s="233"/>
      <c r="G19" s="243"/>
      <c r="H19" s="233"/>
      <c r="I19" s="243"/>
      <c r="J19" s="233" t="s">
        <v>127</v>
      </c>
      <c r="K19" s="243">
        <v>0.9</v>
      </c>
      <c r="L19" s="232"/>
      <c r="M19" s="232"/>
      <c r="N19" s="243">
        <f>C19+E19+G19+I19+K19+M19</f>
        <v>0.9</v>
      </c>
    </row>
    <row r="20" spans="1:14" ht="48" x14ac:dyDescent="0.25">
      <c r="A20" s="35"/>
      <c r="B20" s="241"/>
      <c r="C20" s="239"/>
      <c r="D20" s="241"/>
      <c r="E20" s="240"/>
      <c r="F20" s="241"/>
      <c r="G20" s="240"/>
      <c r="H20" s="241"/>
      <c r="I20" s="240"/>
      <c r="J20" s="241" t="s">
        <v>226</v>
      </c>
      <c r="K20" s="240"/>
      <c r="L20" s="241"/>
      <c r="M20" s="241"/>
      <c r="N20" s="240"/>
    </row>
    <row r="21" spans="1:14" x14ac:dyDescent="0.25">
      <c r="A21" s="23"/>
      <c r="B21" s="232"/>
      <c r="C21" s="242"/>
      <c r="D21" s="232"/>
      <c r="E21" s="243"/>
      <c r="F21" s="232"/>
      <c r="G21" s="243"/>
      <c r="H21" s="232"/>
      <c r="I21" s="243"/>
      <c r="J21" s="232"/>
      <c r="K21" s="243">
        <v>3</v>
      </c>
      <c r="L21" s="232"/>
      <c r="M21" s="232"/>
      <c r="N21" s="243"/>
    </row>
    <row r="22" spans="1:14" ht="36.75" x14ac:dyDescent="0.25">
      <c r="A22" s="35"/>
      <c r="B22" s="241" t="s">
        <v>229</v>
      </c>
      <c r="C22" s="35"/>
      <c r="D22" s="33"/>
      <c r="E22" s="34"/>
      <c r="F22" s="56" t="s">
        <v>229</v>
      </c>
      <c r="G22" s="62"/>
      <c r="H22" s="59"/>
      <c r="I22" s="62"/>
      <c r="J22" s="59" t="s">
        <v>229</v>
      </c>
      <c r="K22" s="62"/>
      <c r="L22" s="59"/>
      <c r="M22" s="59"/>
      <c r="N22" s="62"/>
    </row>
    <row r="23" spans="1:14" x14ac:dyDescent="0.25">
      <c r="A23" s="19">
        <v>7.08</v>
      </c>
      <c r="B23" s="53" t="s">
        <v>128</v>
      </c>
      <c r="C23" s="19">
        <v>0.5</v>
      </c>
      <c r="D23" s="246"/>
      <c r="E23" s="247"/>
      <c r="F23" s="246" t="s">
        <v>128</v>
      </c>
      <c r="G23" s="247">
        <v>0.63</v>
      </c>
      <c r="H23" s="246"/>
      <c r="I23" s="247"/>
      <c r="J23" s="246" t="s">
        <v>128</v>
      </c>
      <c r="K23" s="247">
        <v>0.5</v>
      </c>
      <c r="L23" s="246"/>
      <c r="M23" s="246"/>
      <c r="N23" s="247">
        <f>C23+G23+K23+M23</f>
        <v>1.63</v>
      </c>
    </row>
    <row r="24" spans="1:14" ht="34.5" x14ac:dyDescent="0.25">
      <c r="A24" s="19"/>
      <c r="B24" s="248"/>
      <c r="C24" s="19"/>
      <c r="D24" s="248"/>
      <c r="E24" s="249"/>
      <c r="F24" s="250" t="s">
        <v>230</v>
      </c>
      <c r="G24" s="20"/>
      <c r="H24" s="248"/>
      <c r="I24" s="20"/>
      <c r="J24" s="248"/>
      <c r="K24" s="20"/>
      <c r="L24" s="53"/>
      <c r="M24" s="53"/>
      <c r="N24" s="20"/>
    </row>
    <row r="25" spans="1:14" x14ac:dyDescent="0.25">
      <c r="A25" s="121"/>
      <c r="B25" s="232"/>
      <c r="C25" s="242"/>
      <c r="D25" s="232"/>
      <c r="E25" s="243"/>
      <c r="F25" s="232"/>
      <c r="G25" s="243"/>
      <c r="H25" s="232"/>
      <c r="I25" s="243"/>
      <c r="J25" s="232"/>
      <c r="K25" s="243"/>
      <c r="L25" s="232"/>
      <c r="M25" s="232"/>
      <c r="N25" s="243"/>
    </row>
    <row r="26" spans="1:14" x14ac:dyDescent="0.25">
      <c r="A26" s="88">
        <f>SUM(A3:A19)</f>
        <v>67.169999999999987</v>
      </c>
      <c r="B26" s="89" t="s">
        <v>124</v>
      </c>
      <c r="C26" s="107">
        <f>SUM(C3:C19)</f>
        <v>7.4300000000000006</v>
      </c>
      <c r="D26" s="91"/>
      <c r="E26" s="107">
        <v>0.5</v>
      </c>
      <c r="F26" s="92"/>
      <c r="G26" s="107">
        <f>SUM(G3:G19)</f>
        <v>4</v>
      </c>
      <c r="H26" s="89"/>
      <c r="I26" s="90">
        <v>1.17</v>
      </c>
      <c r="J26" s="93"/>
      <c r="K26" s="107"/>
      <c r="L26" s="91"/>
      <c r="M26" s="94">
        <v>0</v>
      </c>
      <c r="N26" s="90">
        <f>SUM(N3:N19)</f>
        <v>15.500000000000002</v>
      </c>
    </row>
    <row r="27" spans="1:14" x14ac:dyDescent="0.25">
      <c r="A27" s="95"/>
      <c r="B27" s="42" t="s">
        <v>141</v>
      </c>
      <c r="C27" s="96"/>
      <c r="D27" s="42"/>
      <c r="E27" s="99" t="s">
        <v>2</v>
      </c>
      <c r="G27" s="42"/>
      <c r="J27" s="42" t="s">
        <v>142</v>
      </c>
      <c r="L27" s="42"/>
      <c r="M27" s="42"/>
    </row>
    <row r="28" spans="1:14" x14ac:dyDescent="0.25">
      <c r="A28" s="95"/>
      <c r="B28" s="42" t="s">
        <v>143</v>
      </c>
      <c r="C28" s="96"/>
      <c r="D28" s="97">
        <v>45007</v>
      </c>
      <c r="G28" s="97"/>
      <c r="H28" s="42"/>
      <c r="I28" s="42"/>
      <c r="J28" s="98">
        <f>N26*4.33</f>
        <v>67.115000000000009</v>
      </c>
      <c r="L28" s="4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opLeftCell="A13" workbookViewId="0">
      <selection sqref="A1:N24"/>
    </sheetView>
  </sheetViews>
  <sheetFormatPr baseColWidth="10" defaultRowHeight="15" x14ac:dyDescent="0.25"/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34.5" x14ac:dyDescent="0.25">
      <c r="A5" s="156"/>
      <c r="B5" s="157" t="s">
        <v>190</v>
      </c>
      <c r="C5" s="156"/>
      <c r="D5" s="157"/>
      <c r="E5" s="156"/>
      <c r="F5" s="158"/>
      <c r="G5" s="158"/>
      <c r="H5" s="158"/>
      <c r="I5" s="156"/>
      <c r="J5" s="158"/>
      <c r="K5" s="158"/>
      <c r="L5" s="158"/>
      <c r="M5" s="158"/>
      <c r="N5" s="158"/>
    </row>
    <row r="6" spans="1:14" x14ac:dyDescent="0.25">
      <c r="A6" s="159">
        <v>10.83</v>
      </c>
      <c r="B6" s="160" t="s">
        <v>127</v>
      </c>
      <c r="C6" s="159">
        <v>2.5</v>
      </c>
      <c r="D6" s="160"/>
      <c r="E6" s="159"/>
      <c r="F6" s="160"/>
      <c r="G6" s="160"/>
      <c r="H6" s="160"/>
      <c r="I6" s="159"/>
      <c r="J6" s="160"/>
      <c r="K6" s="160"/>
      <c r="L6" s="160"/>
      <c r="M6" s="160"/>
      <c r="N6" s="159">
        <f>C6</f>
        <v>2.5</v>
      </c>
    </row>
    <row r="7" spans="1:14" ht="57" x14ac:dyDescent="0.25">
      <c r="A7" s="161"/>
      <c r="B7" s="157" t="s">
        <v>191</v>
      </c>
      <c r="C7" s="161"/>
      <c r="D7" s="157"/>
      <c r="E7" s="161"/>
      <c r="F7" s="162"/>
      <c r="G7" s="162"/>
      <c r="H7" s="162"/>
      <c r="I7" s="161"/>
      <c r="J7" s="162"/>
      <c r="K7" s="162"/>
      <c r="L7" s="162"/>
      <c r="M7" s="162"/>
      <c r="N7" s="162"/>
    </row>
    <row r="8" spans="1:14" x14ac:dyDescent="0.25">
      <c r="A8" s="159">
        <v>0.5</v>
      </c>
      <c r="B8" s="160"/>
      <c r="C8" s="159">
        <v>0.12</v>
      </c>
      <c r="D8" s="160"/>
      <c r="E8" s="159"/>
      <c r="F8" s="160"/>
      <c r="G8" s="160"/>
      <c r="H8" s="160"/>
      <c r="I8" s="159"/>
      <c r="J8" s="160"/>
      <c r="K8" s="160"/>
      <c r="L8" s="160"/>
      <c r="M8" s="160"/>
      <c r="N8" s="159">
        <f>C8</f>
        <v>0.12</v>
      </c>
    </row>
    <row r="9" spans="1:14" ht="23.25" x14ac:dyDescent="0.25">
      <c r="A9" s="161"/>
      <c r="B9" s="157" t="s">
        <v>192</v>
      </c>
      <c r="C9" s="161"/>
      <c r="D9" s="157"/>
      <c r="E9" s="161"/>
      <c r="F9" s="162"/>
      <c r="G9" s="162"/>
      <c r="H9" s="162"/>
      <c r="I9" s="161"/>
      <c r="J9" s="162"/>
      <c r="K9" s="162"/>
      <c r="L9" s="162"/>
      <c r="M9" s="162"/>
      <c r="N9" s="161"/>
    </row>
    <row r="10" spans="1:14" ht="23.25" x14ac:dyDescent="0.25">
      <c r="A10" s="159">
        <v>1.73</v>
      </c>
      <c r="B10" s="163" t="s">
        <v>193</v>
      </c>
      <c r="C10" s="161">
        <v>0.4</v>
      </c>
      <c r="D10" s="163"/>
      <c r="E10" s="161"/>
      <c r="F10" s="162"/>
      <c r="G10" s="162"/>
      <c r="H10" s="162"/>
      <c r="I10" s="161"/>
      <c r="J10" s="162"/>
      <c r="K10" s="162"/>
      <c r="L10" s="162"/>
      <c r="M10" s="162"/>
      <c r="N10" s="161">
        <v>0.4</v>
      </c>
    </row>
    <row r="11" spans="1:14" ht="24.75" x14ac:dyDescent="0.25">
      <c r="A11" s="219"/>
      <c r="B11" s="220" t="s">
        <v>209</v>
      </c>
      <c r="C11" s="221"/>
      <c r="D11" s="220" t="s">
        <v>209</v>
      </c>
      <c r="E11" s="221"/>
      <c r="F11" s="220" t="s">
        <v>209</v>
      </c>
      <c r="G11" s="221"/>
      <c r="H11" s="220" t="s">
        <v>209</v>
      </c>
      <c r="I11" s="222"/>
      <c r="J11" s="220" t="s">
        <v>209</v>
      </c>
      <c r="K11" s="221"/>
      <c r="L11" s="223"/>
      <c r="M11" s="224"/>
      <c r="N11" s="225"/>
    </row>
    <row r="12" spans="1:14" ht="72.75" x14ac:dyDescent="0.25">
      <c r="A12" s="226">
        <v>18.07</v>
      </c>
      <c r="B12" s="227" t="s">
        <v>128</v>
      </c>
      <c r="C12" s="226">
        <v>0.5</v>
      </c>
      <c r="D12" s="228" t="s">
        <v>128</v>
      </c>
      <c r="E12" s="229">
        <v>0.5</v>
      </c>
      <c r="F12" s="228" t="s">
        <v>210</v>
      </c>
      <c r="G12" s="226">
        <v>1.5</v>
      </c>
      <c r="H12" s="228" t="s">
        <v>211</v>
      </c>
      <c r="I12" s="226">
        <v>1.17</v>
      </c>
      <c r="J12" s="228" t="s">
        <v>128</v>
      </c>
      <c r="K12" s="226">
        <v>0.5</v>
      </c>
      <c r="L12" s="230"/>
      <c r="M12" s="230"/>
      <c r="N12" s="231">
        <v>4.17</v>
      </c>
    </row>
    <row r="13" spans="1:14" ht="24.75" x14ac:dyDescent="0.25">
      <c r="A13" s="35"/>
      <c r="B13" s="130" t="s">
        <v>212</v>
      </c>
      <c r="C13" s="34"/>
      <c r="D13" s="130"/>
      <c r="E13" s="35"/>
      <c r="F13" s="130" t="s">
        <v>212</v>
      </c>
      <c r="G13" s="34"/>
      <c r="H13" s="130"/>
      <c r="I13" s="35"/>
      <c r="J13" s="130" t="s">
        <v>212</v>
      </c>
      <c r="K13" s="35"/>
      <c r="L13" s="130"/>
      <c r="M13" s="33"/>
      <c r="N13" s="34"/>
    </row>
    <row r="14" spans="1:14" ht="214.5" x14ac:dyDescent="0.25">
      <c r="A14" s="23">
        <v>14.8</v>
      </c>
      <c r="B14" s="37" t="s">
        <v>213</v>
      </c>
      <c r="C14" s="27">
        <v>1.91</v>
      </c>
      <c r="D14" s="22"/>
      <c r="E14" s="23"/>
      <c r="F14" s="232" t="s">
        <v>214</v>
      </c>
      <c r="G14" s="27">
        <v>0.5</v>
      </c>
      <c r="H14" s="26"/>
      <c r="I14" s="25"/>
      <c r="J14" s="232" t="s">
        <v>215</v>
      </c>
      <c r="K14" s="25">
        <v>1</v>
      </c>
      <c r="L14" s="22"/>
      <c r="M14" s="143"/>
      <c r="N14" s="27">
        <f>C14+E14+G14+I14+K14</f>
        <v>3.41</v>
      </c>
    </row>
    <row r="15" spans="1:14" ht="24.75" x14ac:dyDescent="0.25">
      <c r="A15" s="119"/>
      <c r="B15" s="139" t="s">
        <v>216</v>
      </c>
      <c r="C15" s="234"/>
      <c r="D15" s="56"/>
      <c r="E15" s="141"/>
      <c r="F15" s="139"/>
      <c r="G15" s="234"/>
      <c r="H15" s="33"/>
      <c r="I15" s="35"/>
      <c r="J15" s="33"/>
      <c r="K15" s="35"/>
      <c r="L15" s="33"/>
      <c r="M15" s="33"/>
      <c r="N15" s="34"/>
    </row>
    <row r="16" spans="1:14" x14ac:dyDescent="0.25">
      <c r="A16" s="121">
        <v>2.17</v>
      </c>
      <c r="B16" s="143" t="s">
        <v>127</v>
      </c>
      <c r="C16" s="235">
        <v>0.5</v>
      </c>
      <c r="D16" s="22"/>
      <c r="E16" s="145"/>
      <c r="F16" s="143"/>
      <c r="G16" s="235"/>
      <c r="H16" s="26"/>
      <c r="I16" s="23"/>
      <c r="J16" s="26"/>
      <c r="K16" s="23"/>
      <c r="L16" s="26"/>
      <c r="M16" s="26"/>
      <c r="N16" s="27">
        <f>C16+E16+G16+I16+K16+M16</f>
        <v>0.5</v>
      </c>
    </row>
    <row r="17" spans="1:14" ht="36.75" x14ac:dyDescent="0.25">
      <c r="A17" s="236">
        <v>8.66</v>
      </c>
      <c r="B17" s="237"/>
      <c r="C17" s="26"/>
      <c r="D17" s="237"/>
      <c r="E17" s="22"/>
      <c r="F17" s="237" t="s">
        <v>217</v>
      </c>
      <c r="G17" s="23">
        <v>2</v>
      </c>
      <c r="H17" s="237"/>
      <c r="I17" s="22"/>
      <c r="J17" s="237"/>
      <c r="K17" s="22"/>
      <c r="L17" s="22"/>
      <c r="M17" s="26"/>
      <c r="N17" s="23">
        <f>C17+E17+G17+I17+K17+M17</f>
        <v>2</v>
      </c>
    </row>
    <row r="18" spans="1:14" x14ac:dyDescent="0.25">
      <c r="A18" s="35"/>
      <c r="B18" s="238"/>
      <c r="C18" s="239"/>
      <c r="D18" s="238"/>
      <c r="E18" s="240"/>
      <c r="F18" s="238"/>
      <c r="G18" s="240"/>
      <c r="H18" s="238"/>
      <c r="I18" s="240"/>
      <c r="J18" s="238" t="s">
        <v>218</v>
      </c>
      <c r="K18" s="240"/>
      <c r="L18" s="241"/>
      <c r="M18" s="241"/>
      <c r="N18" s="240"/>
    </row>
    <row r="19" spans="1:14" x14ac:dyDescent="0.25">
      <c r="A19" s="23">
        <v>3.91</v>
      </c>
      <c r="B19" s="233"/>
      <c r="C19" s="242"/>
      <c r="D19" s="233"/>
      <c r="E19" s="243"/>
      <c r="F19" s="233"/>
      <c r="G19" s="243"/>
      <c r="H19" s="233"/>
      <c r="I19" s="243"/>
      <c r="J19" s="233" t="s">
        <v>127</v>
      </c>
      <c r="K19" s="243">
        <v>0.9</v>
      </c>
      <c r="L19" s="232"/>
      <c r="M19" s="232"/>
      <c r="N19" s="243">
        <f>C19+E19+G19+I19+K19+M19</f>
        <v>0.9</v>
      </c>
    </row>
    <row r="20" spans="1:14" ht="48" x14ac:dyDescent="0.25">
      <c r="A20" s="35"/>
      <c r="B20" s="241"/>
      <c r="C20" s="239"/>
      <c r="D20" s="241"/>
      <c r="E20" s="240"/>
      <c r="F20" s="241"/>
      <c r="G20" s="240"/>
      <c r="H20" s="241"/>
      <c r="I20" s="240"/>
      <c r="J20" s="241" t="s">
        <v>226</v>
      </c>
      <c r="K20" s="240"/>
      <c r="L20" s="241"/>
      <c r="M20" s="241"/>
      <c r="N20" s="240"/>
    </row>
    <row r="21" spans="1:14" x14ac:dyDescent="0.25">
      <c r="A21" s="23"/>
      <c r="B21" s="232"/>
      <c r="C21" s="242"/>
      <c r="D21" s="232"/>
      <c r="E21" s="243"/>
      <c r="F21" s="232"/>
      <c r="G21" s="243"/>
      <c r="H21" s="232"/>
      <c r="I21" s="243"/>
      <c r="J21" s="232"/>
      <c r="K21" s="243">
        <v>3</v>
      </c>
      <c r="L21" s="232"/>
      <c r="M21" s="232"/>
      <c r="N21" s="243"/>
    </row>
    <row r="22" spans="1:14" x14ac:dyDescent="0.25">
      <c r="A22" s="88">
        <f>SUM(A3:A19)</f>
        <v>67.169999999999987</v>
      </c>
      <c r="B22" s="89" t="s">
        <v>124</v>
      </c>
      <c r="C22" s="107">
        <f>SUM(C3:C19)</f>
        <v>7.4300000000000006</v>
      </c>
      <c r="D22" s="91"/>
      <c r="E22" s="107">
        <v>0.5</v>
      </c>
      <c r="F22" s="92"/>
      <c r="G22" s="107">
        <f>SUM(G3:G19)</f>
        <v>4</v>
      </c>
      <c r="H22" s="89"/>
      <c r="I22" s="90">
        <v>1.17</v>
      </c>
      <c r="J22" s="93"/>
      <c r="K22" s="107"/>
      <c r="L22" s="91"/>
      <c r="M22" s="94">
        <v>0</v>
      </c>
      <c r="N22" s="90">
        <f>SUM(N3:N19)</f>
        <v>15.500000000000002</v>
      </c>
    </row>
    <row r="23" spans="1:14" x14ac:dyDescent="0.25">
      <c r="A23" s="95"/>
      <c r="B23" s="42" t="s">
        <v>141</v>
      </c>
      <c r="C23" s="96"/>
      <c r="D23" s="42"/>
      <c r="E23" s="99" t="s">
        <v>2</v>
      </c>
      <c r="G23" s="42"/>
      <c r="J23" s="42" t="s">
        <v>142</v>
      </c>
      <c r="L23" s="42"/>
      <c r="M23" s="42"/>
    </row>
    <row r="24" spans="1:14" x14ac:dyDescent="0.25">
      <c r="A24" s="95"/>
      <c r="B24" s="42" t="s">
        <v>143</v>
      </c>
      <c r="C24" s="96"/>
      <c r="D24" s="97">
        <v>45002</v>
      </c>
      <c r="G24" s="97"/>
      <c r="H24" s="42"/>
      <c r="I24" s="42"/>
      <c r="J24" s="98">
        <f>N22*4.33</f>
        <v>67.115000000000009</v>
      </c>
      <c r="L24" s="42"/>
    </row>
    <row r="28" spans="1:14" x14ac:dyDescent="0.25">
      <c r="E28" s="244">
        <v>45002</v>
      </c>
      <c r="F28" t="s">
        <v>225</v>
      </c>
    </row>
    <row r="30" spans="1:14" x14ac:dyDescent="0.25">
      <c r="E30" s="245" t="s">
        <v>227</v>
      </c>
    </row>
    <row r="36" spans="11:11" x14ac:dyDescent="0.25">
      <c r="K36" t="s">
        <v>228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opLeftCell="A22" workbookViewId="0">
      <selection activeCell="R14" sqref="R14"/>
    </sheetView>
  </sheetViews>
  <sheetFormatPr baseColWidth="10" defaultRowHeight="15" x14ac:dyDescent="0.25"/>
  <cols>
    <col min="1" max="1" width="8.85546875" customWidth="1"/>
    <col min="3" max="3" width="8.5703125" customWidth="1"/>
    <col min="5" max="5" width="8.42578125" customWidth="1"/>
    <col min="7" max="7" width="8.7109375" customWidth="1"/>
    <col min="9" max="9" width="8.28515625" customWidth="1"/>
    <col min="11" max="12" width="7.28515625" customWidth="1"/>
    <col min="13" max="13" width="7.140625" customWidth="1"/>
    <col min="14" max="14" width="7.28515625" customWidth="1"/>
  </cols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34.5" x14ac:dyDescent="0.25">
      <c r="A5" s="156"/>
      <c r="B5" s="157" t="s">
        <v>190</v>
      </c>
      <c r="C5" s="156"/>
      <c r="D5" s="157"/>
      <c r="E5" s="156"/>
      <c r="F5" s="158"/>
      <c r="G5" s="158"/>
      <c r="H5" s="158"/>
      <c r="I5" s="156"/>
      <c r="J5" s="158"/>
      <c r="K5" s="158"/>
      <c r="L5" s="158"/>
      <c r="M5" s="158"/>
      <c r="N5" s="158"/>
    </row>
    <row r="6" spans="1:14" x14ac:dyDescent="0.25">
      <c r="A6" s="159">
        <v>10.83</v>
      </c>
      <c r="B6" s="160" t="s">
        <v>127</v>
      </c>
      <c r="C6" s="159">
        <v>2.5</v>
      </c>
      <c r="D6" s="160"/>
      <c r="E6" s="159"/>
      <c r="F6" s="160"/>
      <c r="G6" s="160"/>
      <c r="H6" s="160"/>
      <c r="I6" s="159"/>
      <c r="J6" s="160"/>
      <c r="K6" s="160"/>
      <c r="L6" s="160"/>
      <c r="M6" s="160"/>
      <c r="N6" s="159">
        <f>C6</f>
        <v>2.5</v>
      </c>
    </row>
    <row r="7" spans="1:14" ht="57" x14ac:dyDescent="0.25">
      <c r="A7" s="161"/>
      <c r="B7" s="157" t="s">
        <v>191</v>
      </c>
      <c r="C7" s="161"/>
      <c r="D7" s="157"/>
      <c r="E7" s="161"/>
      <c r="F7" s="162"/>
      <c r="G7" s="162"/>
      <c r="H7" s="162"/>
      <c r="I7" s="161"/>
      <c r="J7" s="162"/>
      <c r="K7" s="162"/>
      <c r="L7" s="162"/>
      <c r="M7" s="162"/>
      <c r="N7" s="162"/>
    </row>
    <row r="8" spans="1:14" x14ac:dyDescent="0.25">
      <c r="A8" s="159">
        <v>0.5</v>
      </c>
      <c r="B8" s="160"/>
      <c r="C8" s="159">
        <v>0.12</v>
      </c>
      <c r="D8" s="160"/>
      <c r="E8" s="159"/>
      <c r="F8" s="160"/>
      <c r="G8" s="160"/>
      <c r="H8" s="160"/>
      <c r="I8" s="159"/>
      <c r="J8" s="160"/>
      <c r="K8" s="160"/>
      <c r="L8" s="160"/>
      <c r="M8" s="160"/>
      <c r="N8" s="159">
        <f>C8</f>
        <v>0.12</v>
      </c>
    </row>
    <row r="9" spans="1:14" ht="23.25" x14ac:dyDescent="0.25">
      <c r="A9" s="161"/>
      <c r="B9" s="157" t="s">
        <v>192</v>
      </c>
      <c r="C9" s="161"/>
      <c r="D9" s="157"/>
      <c r="E9" s="161"/>
      <c r="F9" s="162"/>
      <c r="G9" s="162"/>
      <c r="H9" s="162"/>
      <c r="I9" s="161"/>
      <c r="J9" s="162"/>
      <c r="K9" s="162"/>
      <c r="L9" s="162"/>
      <c r="M9" s="162"/>
      <c r="N9" s="161"/>
    </row>
    <row r="10" spans="1:14" ht="23.25" x14ac:dyDescent="0.25">
      <c r="A10" s="159">
        <v>1.73</v>
      </c>
      <c r="B10" s="163" t="s">
        <v>193</v>
      </c>
      <c r="C10" s="161">
        <v>0.4</v>
      </c>
      <c r="D10" s="163"/>
      <c r="E10" s="161"/>
      <c r="F10" s="162"/>
      <c r="G10" s="162"/>
      <c r="H10" s="162"/>
      <c r="I10" s="161"/>
      <c r="J10" s="162"/>
      <c r="K10" s="162"/>
      <c r="L10" s="162"/>
      <c r="M10" s="162"/>
      <c r="N10" s="161">
        <v>0.4</v>
      </c>
    </row>
    <row r="11" spans="1:14" ht="24.75" x14ac:dyDescent="0.25">
      <c r="A11" s="219"/>
      <c r="B11" s="220" t="s">
        <v>209</v>
      </c>
      <c r="C11" s="221"/>
      <c r="D11" s="220" t="s">
        <v>209</v>
      </c>
      <c r="E11" s="221"/>
      <c r="F11" s="220" t="s">
        <v>209</v>
      </c>
      <c r="G11" s="221"/>
      <c r="H11" s="220" t="s">
        <v>209</v>
      </c>
      <c r="I11" s="222"/>
      <c r="J11" s="220" t="s">
        <v>209</v>
      </c>
      <c r="K11" s="221"/>
      <c r="L11" s="223"/>
      <c r="M11" s="224"/>
      <c r="N11" s="225"/>
    </row>
    <row r="12" spans="1:14" ht="72.75" x14ac:dyDescent="0.25">
      <c r="A12" s="226">
        <v>18.07</v>
      </c>
      <c r="B12" s="227" t="s">
        <v>128</v>
      </c>
      <c r="C12" s="226">
        <v>0.5</v>
      </c>
      <c r="D12" s="228" t="s">
        <v>128</v>
      </c>
      <c r="E12" s="229">
        <v>0.5</v>
      </c>
      <c r="F12" s="228" t="s">
        <v>210</v>
      </c>
      <c r="G12" s="226">
        <v>1.5</v>
      </c>
      <c r="H12" s="228" t="s">
        <v>211</v>
      </c>
      <c r="I12" s="226">
        <v>1.17</v>
      </c>
      <c r="J12" s="228" t="s">
        <v>128</v>
      </c>
      <c r="K12" s="226">
        <v>0.5</v>
      </c>
      <c r="L12" s="230"/>
      <c r="M12" s="230"/>
      <c r="N12" s="231">
        <v>4.17</v>
      </c>
    </row>
    <row r="13" spans="1:14" ht="24.75" x14ac:dyDescent="0.25">
      <c r="A13" s="35"/>
      <c r="B13" s="130" t="s">
        <v>212</v>
      </c>
      <c r="C13" s="34"/>
      <c r="D13" s="130"/>
      <c r="E13" s="35"/>
      <c r="F13" s="130" t="s">
        <v>212</v>
      </c>
      <c r="G13" s="34"/>
      <c r="H13" s="130"/>
      <c r="I13" s="35"/>
      <c r="J13" s="130" t="s">
        <v>212</v>
      </c>
      <c r="K13" s="35"/>
      <c r="L13" s="130"/>
      <c r="M13" s="33"/>
      <c r="N13" s="34"/>
    </row>
    <row r="14" spans="1:14" ht="214.5" x14ac:dyDescent="0.25">
      <c r="A14" s="23">
        <v>14.8</v>
      </c>
      <c r="B14" s="37" t="s">
        <v>213</v>
      </c>
      <c r="C14" s="27">
        <v>1.91</v>
      </c>
      <c r="D14" s="22"/>
      <c r="E14" s="23"/>
      <c r="F14" s="232" t="s">
        <v>214</v>
      </c>
      <c r="G14" s="27">
        <v>0.5</v>
      </c>
      <c r="H14" s="26"/>
      <c r="I14" s="25"/>
      <c r="J14" s="232" t="s">
        <v>215</v>
      </c>
      <c r="K14" s="25">
        <v>1</v>
      </c>
      <c r="L14" s="22"/>
      <c r="M14" s="143"/>
      <c r="N14" s="27">
        <f>C14+E14+G14+I14+K14</f>
        <v>3.41</v>
      </c>
    </row>
    <row r="15" spans="1:14" ht="24.75" x14ac:dyDescent="0.25">
      <c r="A15" s="119"/>
      <c r="B15" s="139" t="s">
        <v>216</v>
      </c>
      <c r="C15" s="234"/>
      <c r="D15" s="56"/>
      <c r="E15" s="141"/>
      <c r="F15" s="139"/>
      <c r="G15" s="234"/>
      <c r="H15" s="33"/>
      <c r="I15" s="35"/>
      <c r="J15" s="33"/>
      <c r="K15" s="35"/>
      <c r="L15" s="33"/>
      <c r="M15" s="33"/>
      <c r="N15" s="34"/>
    </row>
    <row r="16" spans="1:14" x14ac:dyDescent="0.25">
      <c r="A16" s="121">
        <v>2.17</v>
      </c>
      <c r="B16" s="143" t="s">
        <v>127</v>
      </c>
      <c r="C16" s="235">
        <v>0.5</v>
      </c>
      <c r="D16" s="22"/>
      <c r="E16" s="145"/>
      <c r="F16" s="143"/>
      <c r="G16" s="235"/>
      <c r="H16" s="26"/>
      <c r="I16" s="23"/>
      <c r="J16" s="26"/>
      <c r="K16" s="23"/>
      <c r="L16" s="26"/>
      <c r="M16" s="26"/>
      <c r="N16" s="27">
        <f>C16+E16+G16+I16+K16+M16</f>
        <v>0.5</v>
      </c>
    </row>
    <row r="17" spans="1:14" ht="36.75" x14ac:dyDescent="0.25">
      <c r="A17" s="236">
        <v>8.66</v>
      </c>
      <c r="B17" s="237"/>
      <c r="C17" s="26"/>
      <c r="D17" s="237"/>
      <c r="E17" s="22"/>
      <c r="F17" s="237" t="s">
        <v>217</v>
      </c>
      <c r="G17" s="23">
        <v>2</v>
      </c>
      <c r="H17" s="237"/>
      <c r="I17" s="22"/>
      <c r="J17" s="237"/>
      <c r="K17" s="22"/>
      <c r="L17" s="22"/>
      <c r="M17" s="26"/>
      <c r="N17" s="23">
        <f>C17+E17+G17+I17+K17+M17</f>
        <v>2</v>
      </c>
    </row>
    <row r="18" spans="1:14" x14ac:dyDescent="0.25">
      <c r="A18" s="35"/>
      <c r="B18" s="238"/>
      <c r="C18" s="239"/>
      <c r="D18" s="238"/>
      <c r="E18" s="240"/>
      <c r="F18" s="238"/>
      <c r="G18" s="240"/>
      <c r="H18" s="238"/>
      <c r="I18" s="240"/>
      <c r="J18" s="238" t="s">
        <v>218</v>
      </c>
      <c r="K18" s="240"/>
      <c r="L18" s="241"/>
      <c r="M18" s="241"/>
      <c r="N18" s="240"/>
    </row>
    <row r="19" spans="1:14" x14ac:dyDescent="0.25">
      <c r="A19" s="23">
        <v>3.91</v>
      </c>
      <c r="B19" s="233"/>
      <c r="C19" s="242"/>
      <c r="D19" s="233"/>
      <c r="E19" s="243"/>
      <c r="F19" s="233"/>
      <c r="G19" s="243"/>
      <c r="H19" s="233"/>
      <c r="I19" s="243"/>
      <c r="J19" s="233" t="s">
        <v>127</v>
      </c>
      <c r="K19" s="243">
        <v>0.9</v>
      </c>
      <c r="L19" s="232"/>
      <c r="M19" s="232"/>
      <c r="N19" s="243">
        <f>C19+E19+G19+I19+K19+M19</f>
        <v>0.9</v>
      </c>
    </row>
    <row r="20" spans="1:14" x14ac:dyDescent="0.25">
      <c r="A20" s="88">
        <f>SUM(A3:A19)</f>
        <v>67.169999999999987</v>
      </c>
      <c r="B20" s="89" t="s">
        <v>124</v>
      </c>
      <c r="C20" s="107">
        <f>SUM(C3:C19)</f>
        <v>7.4300000000000006</v>
      </c>
      <c r="D20" s="91"/>
      <c r="E20" s="107">
        <v>0.5</v>
      </c>
      <c r="F20" s="92"/>
      <c r="G20" s="107">
        <f>SUM(G3:G19)</f>
        <v>4</v>
      </c>
      <c r="H20" s="89"/>
      <c r="I20" s="90">
        <v>1.17</v>
      </c>
      <c r="J20" s="93"/>
      <c r="K20" s="107">
        <f>SUM(K3:K19)</f>
        <v>2.4</v>
      </c>
      <c r="L20" s="91"/>
      <c r="M20" s="94">
        <v>0</v>
      </c>
      <c r="N20" s="90">
        <f>SUM(N3:N19)</f>
        <v>15.500000000000002</v>
      </c>
    </row>
    <row r="21" spans="1:14" x14ac:dyDescent="0.25">
      <c r="A21" s="95"/>
      <c r="B21" s="42" t="s">
        <v>141</v>
      </c>
      <c r="C21" s="96"/>
      <c r="D21" s="42"/>
      <c r="E21" s="99" t="s">
        <v>2</v>
      </c>
      <c r="G21" s="42"/>
      <c r="J21" s="42" t="s">
        <v>142</v>
      </c>
      <c r="L21" s="42"/>
      <c r="M21" s="42"/>
    </row>
    <row r="22" spans="1:14" x14ac:dyDescent="0.25">
      <c r="A22" s="95"/>
      <c r="B22" s="42" t="s">
        <v>143</v>
      </c>
      <c r="C22" s="96"/>
      <c r="D22" s="97">
        <v>45001</v>
      </c>
      <c r="G22" s="97"/>
      <c r="H22" s="42"/>
      <c r="I22" s="42"/>
      <c r="J22" s="98">
        <f>N20*4.33</f>
        <v>67.115000000000009</v>
      </c>
      <c r="L22" s="42"/>
    </row>
    <row r="26" spans="1:14" x14ac:dyDescent="0.25">
      <c r="F26" t="s">
        <v>224</v>
      </c>
      <c r="G26" s="164"/>
      <c r="H26" s="164"/>
      <c r="I26" s="164"/>
    </row>
  </sheetData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topLeftCell="A10" workbookViewId="0">
      <selection activeCell="E60" sqref="E60"/>
    </sheetView>
  </sheetViews>
  <sheetFormatPr baseColWidth="10" defaultRowHeight="15" x14ac:dyDescent="0.25"/>
  <cols>
    <col min="1" max="1" width="7.85546875" customWidth="1"/>
    <col min="3" max="3" width="7.5703125" customWidth="1"/>
    <col min="5" max="5" width="7.42578125" customWidth="1"/>
    <col min="6" max="6" width="12.85546875" customWidth="1"/>
    <col min="7" max="7" width="7.28515625" customWidth="1"/>
    <col min="8" max="8" width="10" customWidth="1"/>
    <col min="9" max="9" width="8" customWidth="1"/>
    <col min="10" max="10" width="12.42578125" customWidth="1"/>
    <col min="11" max="11" width="8.28515625" customWidth="1"/>
    <col min="12" max="12" width="6.5703125" customWidth="1"/>
    <col min="13" max="13" width="5.85546875" customWidth="1"/>
    <col min="14" max="14" width="7.85546875" customWidth="1"/>
  </cols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18" x14ac:dyDescent="0.25">
      <c r="A5" s="46"/>
      <c r="B5" s="108"/>
      <c r="C5" s="109"/>
      <c r="D5" s="110"/>
      <c r="E5" s="111"/>
      <c r="F5" s="112"/>
      <c r="G5" s="111"/>
      <c r="H5" s="112"/>
      <c r="I5" s="111"/>
      <c r="J5" s="112" t="s">
        <v>178</v>
      </c>
      <c r="K5" s="111"/>
      <c r="L5" s="113"/>
      <c r="M5" s="113"/>
      <c r="N5" s="35"/>
    </row>
    <row r="6" spans="1:14" x14ac:dyDescent="0.25">
      <c r="A6" s="48">
        <v>3.25</v>
      </c>
      <c r="B6" s="114"/>
      <c r="C6" s="115"/>
      <c r="D6" s="116"/>
      <c r="E6" s="117"/>
      <c r="F6" s="118"/>
      <c r="G6" s="65"/>
      <c r="H6" s="118"/>
      <c r="I6" s="65"/>
      <c r="J6" s="118" t="s">
        <v>127</v>
      </c>
      <c r="K6" s="65">
        <v>0.75</v>
      </c>
      <c r="L6" s="118"/>
      <c r="M6" s="118"/>
      <c r="N6" s="28">
        <f>C6+E6+G6+I6+K6+M6</f>
        <v>0.75</v>
      </c>
    </row>
    <row r="7" spans="1:14" ht="23.25" x14ac:dyDescent="0.25">
      <c r="A7" s="119"/>
      <c r="B7" s="59" t="s">
        <v>179</v>
      </c>
      <c r="C7" s="32"/>
      <c r="D7" s="59"/>
      <c r="E7" s="32"/>
      <c r="F7" s="120" t="s">
        <v>180</v>
      </c>
      <c r="G7" s="32"/>
      <c r="H7" s="60"/>
      <c r="I7" s="32"/>
      <c r="J7" s="60" t="s">
        <v>179</v>
      </c>
      <c r="K7" s="32"/>
      <c r="L7" s="56"/>
      <c r="M7" s="33"/>
      <c r="N7" s="35"/>
    </row>
    <row r="8" spans="1:14" ht="23.25" x14ac:dyDescent="0.25">
      <c r="A8" s="121">
        <v>7.83</v>
      </c>
      <c r="B8" s="37" t="s">
        <v>128</v>
      </c>
      <c r="C8" s="71">
        <v>0.5</v>
      </c>
      <c r="D8" s="37"/>
      <c r="E8" s="71"/>
      <c r="F8" s="122" t="s">
        <v>181</v>
      </c>
      <c r="G8" s="71"/>
      <c r="H8" s="38"/>
      <c r="I8" s="71"/>
      <c r="J8" s="38" t="s">
        <v>127</v>
      </c>
      <c r="K8" s="71">
        <v>1.31</v>
      </c>
      <c r="L8" s="22"/>
      <c r="M8" s="26"/>
      <c r="N8" s="23">
        <f>M8+K8+I8+G8+E8+C8</f>
        <v>1.81</v>
      </c>
    </row>
    <row r="9" spans="1:14" x14ac:dyDescent="0.25">
      <c r="A9" s="119"/>
      <c r="B9" s="56"/>
      <c r="C9" s="34"/>
      <c r="D9" s="56"/>
      <c r="E9" s="34"/>
      <c r="F9" s="56"/>
      <c r="G9" s="34"/>
      <c r="H9" s="56"/>
      <c r="I9" s="34"/>
      <c r="J9" s="56" t="s">
        <v>182</v>
      </c>
      <c r="K9" s="34"/>
      <c r="L9" s="56"/>
      <c r="M9" s="33"/>
      <c r="N9" s="31"/>
    </row>
    <row r="10" spans="1:14" x14ac:dyDescent="0.25">
      <c r="A10" s="123">
        <v>6.51</v>
      </c>
      <c r="B10" s="52"/>
      <c r="C10" s="20"/>
      <c r="D10" s="52"/>
      <c r="E10" s="20"/>
      <c r="F10" s="52"/>
      <c r="G10" s="20"/>
      <c r="H10" s="52"/>
      <c r="I10" s="20"/>
      <c r="J10" s="52" t="s">
        <v>127</v>
      </c>
      <c r="K10" s="20">
        <v>1.5</v>
      </c>
      <c r="L10" s="52"/>
      <c r="M10" s="53"/>
      <c r="N10" s="43">
        <f>C10+E10+G10+I10+K10+M10</f>
        <v>1.5</v>
      </c>
    </row>
    <row r="11" spans="1:14" x14ac:dyDescent="0.25">
      <c r="A11" s="124"/>
      <c r="B11" s="108"/>
      <c r="C11" s="109"/>
      <c r="D11" s="125"/>
      <c r="E11" s="126"/>
      <c r="F11" s="125" t="s">
        <v>183</v>
      </c>
      <c r="G11" s="126"/>
      <c r="H11" s="113"/>
      <c r="I11" s="111"/>
      <c r="J11" s="113"/>
      <c r="K11" s="111"/>
      <c r="L11" s="113"/>
      <c r="M11" s="113"/>
      <c r="N11" s="124"/>
    </row>
    <row r="12" spans="1:14" x14ac:dyDescent="0.25">
      <c r="A12" s="127">
        <v>5.63</v>
      </c>
      <c r="B12" s="114"/>
      <c r="C12" s="115"/>
      <c r="D12" s="128"/>
      <c r="E12" s="129"/>
      <c r="F12" s="128" t="s">
        <v>127</v>
      </c>
      <c r="G12" s="44">
        <v>1.3</v>
      </c>
      <c r="H12" s="118"/>
      <c r="I12" s="117"/>
      <c r="J12" s="118"/>
      <c r="K12" s="117"/>
      <c r="L12" s="118"/>
      <c r="M12" s="118"/>
      <c r="N12" s="19">
        <f>C12+E12+G12+I12+K12+M12</f>
        <v>1.3</v>
      </c>
    </row>
    <row r="13" spans="1:14" x14ac:dyDescent="0.25">
      <c r="A13" s="49"/>
      <c r="B13" s="130" t="s">
        <v>184</v>
      </c>
      <c r="C13" s="34"/>
      <c r="D13" s="130"/>
      <c r="E13" s="34"/>
      <c r="F13" s="130"/>
      <c r="G13" s="33"/>
      <c r="H13" s="130"/>
      <c r="I13" s="56"/>
      <c r="J13" s="130"/>
      <c r="K13" s="33"/>
      <c r="L13" s="131"/>
      <c r="M13" s="33"/>
      <c r="N13" s="35"/>
    </row>
    <row r="14" spans="1:14" x14ac:dyDescent="0.25">
      <c r="A14" s="17">
        <v>4.83</v>
      </c>
      <c r="B14" s="146" t="s">
        <v>127</v>
      </c>
      <c r="C14" s="20">
        <v>1.1100000000000001</v>
      </c>
      <c r="D14" s="132"/>
      <c r="E14" s="20"/>
      <c r="F14" s="132"/>
      <c r="G14" s="53"/>
      <c r="H14" s="132"/>
      <c r="I14" s="52"/>
      <c r="J14" s="132"/>
      <c r="K14" s="53"/>
      <c r="L14" s="133"/>
      <c r="M14" s="53"/>
      <c r="N14" s="19">
        <f>M14+K14+I14+G14+E14+C14</f>
        <v>1.1100000000000001</v>
      </c>
    </row>
    <row r="15" spans="1:14" ht="24.75" x14ac:dyDescent="0.25">
      <c r="A15" s="49"/>
      <c r="B15" s="130" t="s">
        <v>132</v>
      </c>
      <c r="C15" s="34"/>
      <c r="D15" s="130"/>
      <c r="E15" s="34"/>
      <c r="F15" s="130"/>
      <c r="G15" s="33"/>
      <c r="H15" s="130"/>
      <c r="I15" s="56"/>
      <c r="J15" s="130"/>
      <c r="K15" s="33"/>
      <c r="L15" s="131"/>
      <c r="M15" s="33"/>
      <c r="N15" s="35"/>
    </row>
    <row r="16" spans="1:14" x14ac:dyDescent="0.25">
      <c r="A16" s="21">
        <v>3.75</v>
      </c>
      <c r="B16" s="147" t="s">
        <v>127</v>
      </c>
      <c r="C16" s="24">
        <v>0.86</v>
      </c>
      <c r="D16" s="134"/>
      <c r="E16" s="24"/>
      <c r="F16" s="134"/>
      <c r="G16" s="26"/>
      <c r="H16" s="134"/>
      <c r="I16" s="26"/>
      <c r="J16" s="134"/>
      <c r="K16" s="26"/>
      <c r="L16" s="26"/>
      <c r="M16" s="26"/>
      <c r="N16" s="23">
        <f>M16+K16+I16+G16+E16+C16</f>
        <v>0.86</v>
      </c>
    </row>
    <row r="17" spans="1:14" x14ac:dyDescent="0.25">
      <c r="A17" s="31">
        <v>4</v>
      </c>
      <c r="B17" s="135"/>
      <c r="C17" s="136"/>
      <c r="D17" s="59"/>
      <c r="E17" s="136"/>
      <c r="F17" s="59" t="s">
        <v>185</v>
      </c>
      <c r="G17" s="136">
        <v>0.92</v>
      </c>
      <c r="H17" s="59"/>
      <c r="I17" s="32"/>
      <c r="J17" s="60"/>
      <c r="K17" s="137"/>
      <c r="L17" s="60"/>
      <c r="M17" s="60"/>
      <c r="N17" s="29">
        <v>0.92</v>
      </c>
    </row>
    <row r="18" spans="1:14" x14ac:dyDescent="0.25">
      <c r="A18" s="46"/>
      <c r="B18" s="68"/>
      <c r="C18" s="138"/>
      <c r="D18" s="139"/>
      <c r="E18" s="138"/>
      <c r="F18" s="140" t="s">
        <v>186</v>
      </c>
      <c r="G18" s="141"/>
      <c r="H18" s="33"/>
      <c r="I18" s="33"/>
      <c r="J18" s="33"/>
      <c r="K18" s="33"/>
      <c r="L18" s="33"/>
      <c r="M18" s="33"/>
      <c r="N18" s="35"/>
    </row>
    <row r="19" spans="1:14" x14ac:dyDescent="0.25">
      <c r="A19" s="48">
        <v>3.25</v>
      </c>
      <c r="B19" s="70"/>
      <c r="C19" s="142"/>
      <c r="D19" s="143"/>
      <c r="E19" s="142"/>
      <c r="F19" s="144" t="s">
        <v>127</v>
      </c>
      <c r="G19" s="145">
        <v>0.75</v>
      </c>
      <c r="H19" s="26"/>
      <c r="I19" s="26"/>
      <c r="J19" s="26"/>
      <c r="K19" s="26"/>
      <c r="L19" s="26"/>
      <c r="M19" s="26"/>
      <c r="N19" s="23">
        <f>C19+E19+G19+I19+K19+M19</f>
        <v>0.75</v>
      </c>
    </row>
    <row r="20" spans="1:14" ht="19.5" x14ac:dyDescent="0.25">
      <c r="A20" s="148">
        <v>3.25</v>
      </c>
      <c r="B20" s="89"/>
      <c r="C20" s="149"/>
      <c r="D20" s="150"/>
      <c r="E20" s="151"/>
      <c r="F20" s="152" t="s">
        <v>187</v>
      </c>
      <c r="G20" s="153">
        <v>0.75</v>
      </c>
      <c r="H20" s="154"/>
      <c r="I20" s="154"/>
      <c r="J20" s="154"/>
      <c r="K20" s="154"/>
      <c r="L20" s="154"/>
      <c r="M20" s="154"/>
      <c r="N20" s="155">
        <f>C20+E20+G20+I20+K20+M20</f>
        <v>0.75</v>
      </c>
    </row>
    <row r="21" spans="1:14" ht="34.5" x14ac:dyDescent="0.25">
      <c r="A21" s="156"/>
      <c r="B21" s="165"/>
      <c r="C21" s="45"/>
      <c r="D21" s="157" t="s">
        <v>190</v>
      </c>
      <c r="E21" s="156"/>
      <c r="F21" s="158"/>
      <c r="G21" s="158"/>
      <c r="H21" s="158"/>
      <c r="I21" s="156"/>
      <c r="J21" s="158"/>
      <c r="K21" s="158"/>
      <c r="L21" s="158"/>
      <c r="M21" s="158"/>
      <c r="N21" s="158"/>
    </row>
    <row r="22" spans="1:14" x14ac:dyDescent="0.25">
      <c r="A22" s="159">
        <v>10.83</v>
      </c>
      <c r="B22" s="166"/>
      <c r="C22" s="47"/>
      <c r="D22" s="167" t="s">
        <v>127</v>
      </c>
      <c r="E22" s="159">
        <v>2.5</v>
      </c>
      <c r="F22" s="160"/>
      <c r="G22" s="160"/>
      <c r="H22" s="160"/>
      <c r="I22" s="159"/>
      <c r="J22" s="160"/>
      <c r="K22" s="160"/>
      <c r="L22" s="160"/>
      <c r="M22" s="160"/>
      <c r="N22" s="159">
        <f>E22</f>
        <v>2.5</v>
      </c>
    </row>
    <row r="23" spans="1:14" ht="57" x14ac:dyDescent="0.25">
      <c r="A23" s="161"/>
      <c r="B23" s="165"/>
      <c r="C23" s="45"/>
      <c r="D23" s="157" t="s">
        <v>191</v>
      </c>
      <c r="E23" s="161"/>
      <c r="F23" s="162"/>
      <c r="G23" s="162"/>
      <c r="H23" s="162"/>
      <c r="I23" s="161"/>
      <c r="J23" s="162"/>
      <c r="K23" s="162"/>
      <c r="L23" s="162"/>
      <c r="M23" s="162"/>
      <c r="N23" s="162"/>
    </row>
    <row r="24" spans="1:14" x14ac:dyDescent="0.25">
      <c r="A24" s="159">
        <v>0.5</v>
      </c>
      <c r="B24" s="166"/>
      <c r="C24" s="47"/>
      <c r="D24" s="167"/>
      <c r="E24" s="159">
        <v>0.12</v>
      </c>
      <c r="F24" s="160"/>
      <c r="G24" s="160"/>
      <c r="H24" s="160"/>
      <c r="I24" s="159"/>
      <c r="J24" s="160"/>
      <c r="K24" s="160"/>
      <c r="L24" s="160"/>
      <c r="M24" s="160"/>
      <c r="N24" s="159">
        <f>E24</f>
        <v>0.12</v>
      </c>
    </row>
    <row r="25" spans="1:14" ht="23.25" x14ac:dyDescent="0.25">
      <c r="A25" s="161"/>
      <c r="C25" s="45"/>
      <c r="D25" s="157" t="s">
        <v>192</v>
      </c>
      <c r="E25" s="161"/>
      <c r="F25" s="162"/>
      <c r="G25" s="162"/>
      <c r="H25" s="162"/>
      <c r="I25" s="161"/>
      <c r="J25" s="162"/>
      <c r="K25" s="162"/>
      <c r="L25" s="162"/>
      <c r="M25" s="162"/>
      <c r="N25" s="161"/>
    </row>
    <row r="26" spans="1:14" ht="23.25" x14ac:dyDescent="0.25">
      <c r="A26" s="159">
        <v>1.73</v>
      </c>
      <c r="B26" s="106"/>
      <c r="C26" s="47"/>
      <c r="D26" s="168" t="s">
        <v>193</v>
      </c>
      <c r="E26" s="159">
        <v>0.4</v>
      </c>
      <c r="F26" s="160"/>
      <c r="G26" s="160"/>
      <c r="H26" s="160"/>
      <c r="I26" s="159"/>
      <c r="J26" s="160"/>
      <c r="K26" s="160"/>
      <c r="L26" s="160"/>
      <c r="M26" s="160"/>
      <c r="N26" s="159">
        <v>0.4</v>
      </c>
    </row>
    <row r="27" spans="1:14" x14ac:dyDescent="0.25">
      <c r="A27" s="169"/>
      <c r="B27" s="170" t="s">
        <v>194</v>
      </c>
      <c r="C27" s="169"/>
      <c r="D27" s="171"/>
      <c r="E27" s="169"/>
      <c r="F27" s="170" t="s">
        <v>194</v>
      </c>
      <c r="G27" s="169"/>
      <c r="H27" s="170"/>
      <c r="I27" s="169"/>
      <c r="J27" s="170" t="s">
        <v>194</v>
      </c>
      <c r="K27" s="172"/>
      <c r="L27" s="170"/>
      <c r="M27" s="170"/>
      <c r="N27" s="169"/>
    </row>
    <row r="28" spans="1:14" x14ac:dyDescent="0.25">
      <c r="A28" s="173">
        <v>6.5</v>
      </c>
      <c r="B28" s="174" t="s">
        <v>127</v>
      </c>
      <c r="C28" s="173">
        <v>0.7</v>
      </c>
      <c r="D28" s="175"/>
      <c r="E28" s="173"/>
      <c r="F28" s="174" t="s">
        <v>195</v>
      </c>
      <c r="G28" s="173">
        <v>0.4</v>
      </c>
      <c r="H28" s="174"/>
      <c r="I28" s="173"/>
      <c r="J28" s="174" t="s">
        <v>195</v>
      </c>
      <c r="K28" s="176">
        <v>0.4</v>
      </c>
      <c r="L28" s="174"/>
      <c r="M28" s="174"/>
      <c r="N28" s="173">
        <f>C28+G28+K28</f>
        <v>1.5</v>
      </c>
    </row>
    <row r="29" spans="1:14" x14ac:dyDescent="0.25">
      <c r="A29" s="169"/>
      <c r="B29" s="177" t="s">
        <v>196</v>
      </c>
      <c r="C29" s="178"/>
      <c r="D29" s="179"/>
      <c r="E29" s="178"/>
      <c r="F29" s="177" t="s">
        <v>196</v>
      </c>
      <c r="G29" s="178"/>
      <c r="H29" s="177"/>
      <c r="I29" s="178"/>
      <c r="J29" s="177" t="s">
        <v>196</v>
      </c>
      <c r="K29" s="180"/>
      <c r="L29" s="177"/>
      <c r="M29" s="177"/>
      <c r="N29" s="178"/>
    </row>
    <row r="30" spans="1:14" x14ac:dyDescent="0.25">
      <c r="A30" s="173">
        <v>6</v>
      </c>
      <c r="B30" s="174" t="s">
        <v>127</v>
      </c>
      <c r="C30" s="173">
        <v>0.57999999999999996</v>
      </c>
      <c r="D30" s="175"/>
      <c r="E30" s="173"/>
      <c r="F30" s="174" t="s">
        <v>195</v>
      </c>
      <c r="G30" s="173">
        <v>0.4</v>
      </c>
      <c r="H30" s="174"/>
      <c r="I30" s="173"/>
      <c r="J30" s="174" t="s">
        <v>195</v>
      </c>
      <c r="K30" s="176">
        <v>0.4</v>
      </c>
      <c r="L30" s="174"/>
      <c r="M30" s="174"/>
      <c r="N30" s="173">
        <f>C30+G30+K30</f>
        <v>1.38</v>
      </c>
    </row>
    <row r="31" spans="1:14" x14ac:dyDescent="0.25">
      <c r="A31" s="169"/>
      <c r="B31" s="177" t="s">
        <v>197</v>
      </c>
      <c r="C31" s="178"/>
      <c r="D31" s="179"/>
      <c r="E31" s="178"/>
      <c r="F31" s="177" t="s">
        <v>197</v>
      </c>
      <c r="G31" s="178"/>
      <c r="H31" s="177"/>
      <c r="I31" s="178"/>
      <c r="J31" s="177" t="s">
        <v>197</v>
      </c>
      <c r="K31" s="180"/>
      <c r="L31" s="177"/>
      <c r="M31" s="177"/>
      <c r="N31" s="178"/>
    </row>
    <row r="32" spans="1:14" x14ac:dyDescent="0.25">
      <c r="A32" s="173">
        <v>7</v>
      </c>
      <c r="B32" s="174" t="s">
        <v>128</v>
      </c>
      <c r="C32" s="173">
        <v>0.33</v>
      </c>
      <c r="D32" s="175"/>
      <c r="E32" s="173"/>
      <c r="F32" s="174" t="s">
        <v>127</v>
      </c>
      <c r="G32" s="173">
        <v>0.95</v>
      </c>
      <c r="H32" s="174"/>
      <c r="I32" s="173"/>
      <c r="J32" s="174" t="s">
        <v>128</v>
      </c>
      <c r="K32" s="176">
        <v>0.33</v>
      </c>
      <c r="L32" s="174"/>
      <c r="M32" s="174"/>
      <c r="N32" s="173">
        <f>C32+G32+K32</f>
        <v>1.61</v>
      </c>
    </row>
    <row r="33" spans="1:14" ht="19.5" x14ac:dyDescent="0.25">
      <c r="A33" s="181">
        <v>4.9800000000000004</v>
      </c>
      <c r="B33" s="182"/>
      <c r="C33" s="181"/>
      <c r="D33" s="183" t="s">
        <v>198</v>
      </c>
      <c r="E33" s="181"/>
      <c r="F33" s="183"/>
      <c r="G33" s="184"/>
      <c r="H33" s="185"/>
      <c r="I33" s="186"/>
      <c r="J33" s="183" t="s">
        <v>198</v>
      </c>
      <c r="K33" s="184"/>
      <c r="L33" s="185"/>
      <c r="M33" s="185"/>
      <c r="N33" s="181"/>
    </row>
    <row r="34" spans="1:14" x14ac:dyDescent="0.25">
      <c r="A34" s="187"/>
      <c r="B34" s="188"/>
      <c r="C34" s="187"/>
      <c r="D34" s="189" t="s">
        <v>128</v>
      </c>
      <c r="E34" s="187">
        <v>0.33</v>
      </c>
      <c r="F34" s="189"/>
      <c r="G34" s="190"/>
      <c r="H34" s="188"/>
      <c r="I34" s="187"/>
      <c r="J34" s="189" t="s">
        <v>127</v>
      </c>
      <c r="K34" s="190">
        <v>0.82</v>
      </c>
      <c r="L34" s="188"/>
      <c r="M34" s="188"/>
      <c r="N34" s="173">
        <f>E34+K34</f>
        <v>1.1499999999999999</v>
      </c>
    </row>
    <row r="35" spans="1:14" ht="19.5" x14ac:dyDescent="0.25">
      <c r="A35" s="181"/>
      <c r="B35" s="183" t="s">
        <v>199</v>
      </c>
      <c r="C35" s="181"/>
      <c r="D35" s="183"/>
      <c r="E35" s="181"/>
      <c r="F35" s="183"/>
      <c r="G35" s="191"/>
      <c r="H35" s="183" t="s">
        <v>199</v>
      </c>
      <c r="I35" s="181"/>
      <c r="J35" s="183"/>
      <c r="K35" s="184"/>
      <c r="L35" s="185"/>
      <c r="M35" s="185"/>
      <c r="N35" s="192"/>
    </row>
    <row r="36" spans="1:14" x14ac:dyDescent="0.25">
      <c r="A36" s="187">
        <v>5.98</v>
      </c>
      <c r="B36" s="189" t="s">
        <v>126</v>
      </c>
      <c r="C36" s="193">
        <v>0.33</v>
      </c>
      <c r="D36" s="189"/>
      <c r="E36" s="193"/>
      <c r="F36" s="194"/>
      <c r="G36" s="195"/>
      <c r="H36" s="189" t="s">
        <v>127</v>
      </c>
      <c r="I36" s="187">
        <v>1.05</v>
      </c>
      <c r="J36" s="189"/>
      <c r="K36" s="190"/>
      <c r="L36" s="188"/>
      <c r="M36" s="188"/>
      <c r="N36" s="187">
        <v>1.38</v>
      </c>
    </row>
    <row r="37" spans="1:14" ht="19.5" x14ac:dyDescent="0.25">
      <c r="A37" s="192">
        <v>3.25</v>
      </c>
      <c r="B37" s="196"/>
      <c r="C37" s="192"/>
      <c r="D37" s="197"/>
      <c r="E37" s="198"/>
      <c r="F37" s="199"/>
      <c r="G37" s="200"/>
      <c r="H37" s="197" t="s">
        <v>200</v>
      </c>
      <c r="I37" s="192">
        <v>0.75</v>
      </c>
      <c r="J37" s="197"/>
      <c r="K37" s="201"/>
      <c r="L37" s="196"/>
      <c r="M37" s="196"/>
      <c r="N37" s="192">
        <v>0.75</v>
      </c>
    </row>
    <row r="38" spans="1:14" x14ac:dyDescent="0.25">
      <c r="A38" s="202"/>
      <c r="B38" s="203"/>
      <c r="C38" s="204"/>
      <c r="D38" s="203"/>
      <c r="E38" s="202"/>
      <c r="F38" s="203"/>
      <c r="G38" s="204"/>
      <c r="H38" s="185" t="s">
        <v>201</v>
      </c>
      <c r="I38" s="202"/>
      <c r="J38" s="203"/>
      <c r="K38" s="205"/>
      <c r="L38" s="203"/>
      <c r="M38" s="204"/>
      <c r="N38" s="202"/>
    </row>
    <row r="39" spans="1:14" x14ac:dyDescent="0.25">
      <c r="A39" s="206">
        <v>2</v>
      </c>
      <c r="B39" s="207"/>
      <c r="C39" s="208"/>
      <c r="D39" s="207"/>
      <c r="E39" s="206"/>
      <c r="F39" s="207"/>
      <c r="G39" s="208"/>
      <c r="H39" s="188" t="s">
        <v>127</v>
      </c>
      <c r="I39" s="206">
        <v>0.46</v>
      </c>
      <c r="J39" s="207"/>
      <c r="K39" s="209"/>
      <c r="L39" s="207"/>
      <c r="M39" s="208"/>
      <c r="N39" s="206">
        <f>C39+E39+G39+I39+K39+M39</f>
        <v>0.46</v>
      </c>
    </row>
    <row r="40" spans="1:14" x14ac:dyDescent="0.25">
      <c r="A40" s="192"/>
      <c r="B40" s="185" t="s">
        <v>202</v>
      </c>
      <c r="C40" s="181"/>
      <c r="D40" s="210"/>
      <c r="E40" s="181"/>
      <c r="F40" s="185" t="s">
        <v>202</v>
      </c>
      <c r="G40" s="181"/>
      <c r="H40" s="185"/>
      <c r="I40" s="181"/>
      <c r="J40" s="185" t="s">
        <v>203</v>
      </c>
      <c r="K40" s="184"/>
      <c r="L40" s="185"/>
      <c r="M40" s="185"/>
      <c r="N40" s="181"/>
    </row>
    <row r="41" spans="1:14" x14ac:dyDescent="0.25">
      <c r="A41" s="187">
        <v>8</v>
      </c>
      <c r="B41" s="188" t="s">
        <v>128</v>
      </c>
      <c r="C41" s="187">
        <v>0.25</v>
      </c>
      <c r="D41" s="211"/>
      <c r="E41" s="187"/>
      <c r="F41" s="188" t="s">
        <v>127</v>
      </c>
      <c r="G41" s="187">
        <v>1.34</v>
      </c>
      <c r="H41" s="188"/>
      <c r="I41" s="187"/>
      <c r="J41" s="188" t="s">
        <v>128</v>
      </c>
      <c r="K41" s="190">
        <v>0.25</v>
      </c>
      <c r="L41" s="188"/>
      <c r="M41" s="188"/>
      <c r="N41" s="187">
        <f>C41+G41+K41</f>
        <v>1.84</v>
      </c>
    </row>
    <row r="42" spans="1:14" x14ac:dyDescent="0.25">
      <c r="A42" s="192"/>
      <c r="B42" s="185" t="s">
        <v>204</v>
      </c>
      <c r="C42" s="181"/>
      <c r="D42" s="210"/>
      <c r="E42" s="181"/>
      <c r="F42" s="185" t="s">
        <v>204</v>
      </c>
      <c r="G42" s="181"/>
      <c r="H42" s="185"/>
      <c r="I42" s="181"/>
      <c r="J42" s="185" t="s">
        <v>204</v>
      </c>
      <c r="K42" s="184"/>
      <c r="L42" s="185"/>
      <c r="M42" s="185"/>
      <c r="N42" s="181"/>
    </row>
    <row r="43" spans="1:14" x14ac:dyDescent="0.25">
      <c r="A43" s="187">
        <v>8</v>
      </c>
      <c r="B43" s="188" t="s">
        <v>127</v>
      </c>
      <c r="C43" s="187">
        <v>1.19</v>
      </c>
      <c r="D43" s="211"/>
      <c r="E43" s="187"/>
      <c r="F43" s="188" t="s">
        <v>128</v>
      </c>
      <c r="G43" s="187">
        <v>0.33</v>
      </c>
      <c r="H43" s="188"/>
      <c r="I43" s="187"/>
      <c r="J43" s="188" t="s">
        <v>128</v>
      </c>
      <c r="K43" s="190">
        <v>0.33</v>
      </c>
      <c r="L43" s="188"/>
      <c r="M43" s="188"/>
      <c r="N43" s="187">
        <f>C43+G43+K43</f>
        <v>1.85</v>
      </c>
    </row>
    <row r="44" spans="1:14" ht="18" x14ac:dyDescent="0.25">
      <c r="A44" s="212"/>
      <c r="B44" s="213"/>
      <c r="C44" s="213"/>
      <c r="D44" s="213"/>
      <c r="E44" s="202"/>
      <c r="F44" s="204"/>
      <c r="G44" s="213"/>
      <c r="H44" s="213" t="s">
        <v>205</v>
      </c>
      <c r="I44" s="202"/>
      <c r="J44" s="214"/>
      <c r="K44" s="215"/>
      <c r="L44" s="213"/>
      <c r="M44" s="213"/>
      <c r="N44" s="212"/>
    </row>
    <row r="45" spans="1:14" x14ac:dyDescent="0.25">
      <c r="A45" s="206">
        <v>2.17</v>
      </c>
      <c r="B45" s="208"/>
      <c r="C45" s="208"/>
      <c r="D45" s="208"/>
      <c r="E45" s="206"/>
      <c r="F45" s="208"/>
      <c r="G45" s="208"/>
      <c r="H45" s="208" t="s">
        <v>127</v>
      </c>
      <c r="I45" s="206">
        <v>0.5</v>
      </c>
      <c r="J45" s="216"/>
      <c r="K45" s="209"/>
      <c r="L45" s="208"/>
      <c r="M45" s="208"/>
      <c r="N45" s="206">
        <f>C45+E45+G45+I45+K45+M45</f>
        <v>0.5</v>
      </c>
    </row>
    <row r="46" spans="1:14" x14ac:dyDescent="0.25">
      <c r="A46" s="192"/>
      <c r="B46" s="185"/>
      <c r="C46" s="181"/>
      <c r="D46" s="185" t="s">
        <v>206</v>
      </c>
      <c r="E46" s="181"/>
      <c r="F46" s="217"/>
      <c r="G46" s="181"/>
      <c r="H46" s="185"/>
      <c r="I46" s="181"/>
      <c r="J46" s="185" t="s">
        <v>206</v>
      </c>
      <c r="K46" s="184"/>
      <c r="L46" s="185"/>
      <c r="M46" s="185"/>
      <c r="N46" s="181"/>
    </row>
    <row r="47" spans="1:14" x14ac:dyDescent="0.25">
      <c r="A47" s="187">
        <v>7</v>
      </c>
      <c r="B47" s="188"/>
      <c r="C47" s="187"/>
      <c r="D47" s="188" t="s">
        <v>127</v>
      </c>
      <c r="E47" s="187">
        <v>1.29</v>
      </c>
      <c r="F47" s="218"/>
      <c r="G47" s="187"/>
      <c r="H47" s="188"/>
      <c r="I47" s="187"/>
      <c r="J47" s="188" t="s">
        <v>128</v>
      </c>
      <c r="K47" s="190">
        <v>0.33</v>
      </c>
      <c r="L47" s="188"/>
      <c r="M47" s="188"/>
      <c r="N47" s="187">
        <f>E47+K47</f>
        <v>1.62</v>
      </c>
    </row>
    <row r="48" spans="1:14" ht="28.5" x14ac:dyDescent="0.25">
      <c r="A48" s="192"/>
      <c r="B48" s="185"/>
      <c r="C48" s="181"/>
      <c r="D48" s="183" t="s">
        <v>207</v>
      </c>
      <c r="E48" s="181"/>
      <c r="F48" s="217"/>
      <c r="G48" s="181"/>
      <c r="H48" s="185"/>
      <c r="I48" s="181"/>
      <c r="J48" s="183" t="s">
        <v>207</v>
      </c>
      <c r="K48" s="184"/>
      <c r="L48" s="185"/>
      <c r="M48" s="185"/>
      <c r="N48" s="181"/>
    </row>
    <row r="49" spans="1:14" x14ac:dyDescent="0.25">
      <c r="A49" s="187">
        <v>4.66</v>
      </c>
      <c r="B49" s="188"/>
      <c r="C49" s="187"/>
      <c r="D49" s="189" t="s">
        <v>127</v>
      </c>
      <c r="E49" s="187">
        <v>0.83</v>
      </c>
      <c r="F49" s="218"/>
      <c r="G49" s="187"/>
      <c r="H49" s="188"/>
      <c r="I49" s="187"/>
      <c r="J49" s="197" t="s">
        <v>128</v>
      </c>
      <c r="K49" s="190">
        <v>0.25</v>
      </c>
      <c r="L49" s="188"/>
      <c r="M49" s="188"/>
      <c r="N49" s="187">
        <f>E49+K49</f>
        <v>1.08</v>
      </c>
    </row>
    <row r="50" spans="1:14" x14ac:dyDescent="0.25">
      <c r="A50" s="88">
        <f>SUM(A3:A49)</f>
        <v>127.39999999999999</v>
      </c>
      <c r="B50" s="89" t="s">
        <v>124</v>
      </c>
      <c r="C50" s="107">
        <f>SUM(C3:C49)</f>
        <v>7.35</v>
      </c>
      <c r="D50" s="91"/>
      <c r="E50" s="107">
        <f>SUM(E3:E49)</f>
        <v>5.4700000000000006</v>
      </c>
      <c r="F50" s="92"/>
      <c r="G50" s="107">
        <f>SUM(G3:G49)</f>
        <v>7.1400000000000006</v>
      </c>
      <c r="H50" s="89"/>
      <c r="I50" s="90">
        <f>SUM(I3:I49)</f>
        <v>2.7600000000000002</v>
      </c>
      <c r="J50" s="93"/>
      <c r="K50" s="107">
        <f>SUM(K3:K49)</f>
        <v>6.6700000000000008</v>
      </c>
      <c r="L50" s="91"/>
      <c r="M50" s="94">
        <v>0</v>
      </c>
      <c r="N50" s="90">
        <f>SUM(N3:N49)</f>
        <v>29.39</v>
      </c>
    </row>
    <row r="51" spans="1:14" x14ac:dyDescent="0.25">
      <c r="A51" s="95"/>
      <c r="B51" s="42" t="s">
        <v>141</v>
      </c>
      <c r="C51" s="96"/>
      <c r="D51" s="42"/>
      <c r="E51" s="99" t="s">
        <v>2</v>
      </c>
      <c r="G51" s="42"/>
      <c r="J51" s="42" t="s">
        <v>142</v>
      </c>
      <c r="L51" s="42"/>
      <c r="M51" s="42"/>
    </row>
    <row r="52" spans="1:14" x14ac:dyDescent="0.25">
      <c r="A52" s="95"/>
      <c r="B52" s="42" t="s">
        <v>143</v>
      </c>
      <c r="C52" s="96"/>
      <c r="D52" s="97">
        <v>44992</v>
      </c>
      <c r="G52" s="97"/>
      <c r="H52" s="42"/>
      <c r="I52" s="42"/>
      <c r="J52" s="98">
        <f>N50*4.33</f>
        <v>127.2587</v>
      </c>
      <c r="L52" s="42"/>
    </row>
    <row r="55" spans="1:14" x14ac:dyDescent="0.25">
      <c r="E55" t="s">
        <v>208</v>
      </c>
    </row>
    <row r="57" spans="1:14" x14ac:dyDescent="0.25">
      <c r="E57" t="s">
        <v>223</v>
      </c>
    </row>
  </sheetData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selection sqref="A1:N31"/>
    </sheetView>
  </sheetViews>
  <sheetFormatPr baseColWidth="10" defaultRowHeight="15" x14ac:dyDescent="0.25"/>
  <cols>
    <col min="1" max="1" width="7.85546875" customWidth="1"/>
    <col min="3" max="3" width="6.85546875" customWidth="1"/>
    <col min="5" max="5" width="7.42578125" customWidth="1"/>
    <col min="7" max="7" width="7.85546875" customWidth="1"/>
    <col min="9" max="9" width="8.28515625" customWidth="1"/>
    <col min="11" max="11" width="7.42578125" customWidth="1"/>
    <col min="12" max="12" width="6.5703125" customWidth="1"/>
    <col min="13" max="13" width="7.5703125" customWidth="1"/>
    <col min="14" max="14" width="8.5703125" customWidth="1"/>
  </cols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18" x14ac:dyDescent="0.25">
      <c r="A5" s="46"/>
      <c r="B5" s="108"/>
      <c r="C5" s="109"/>
      <c r="D5" s="110"/>
      <c r="E5" s="111"/>
      <c r="F5" s="112"/>
      <c r="G5" s="111"/>
      <c r="H5" s="112"/>
      <c r="I5" s="111"/>
      <c r="J5" s="112" t="s">
        <v>178</v>
      </c>
      <c r="K5" s="111"/>
      <c r="L5" s="113"/>
      <c r="M5" s="113"/>
      <c r="N5" s="35"/>
    </row>
    <row r="6" spans="1:14" x14ac:dyDescent="0.25">
      <c r="A6" s="48">
        <v>3.25</v>
      </c>
      <c r="B6" s="114"/>
      <c r="C6" s="115"/>
      <c r="D6" s="116"/>
      <c r="E6" s="117"/>
      <c r="F6" s="118"/>
      <c r="G6" s="65"/>
      <c r="H6" s="118"/>
      <c r="I6" s="65"/>
      <c r="J6" s="118" t="s">
        <v>127</v>
      </c>
      <c r="K6" s="65">
        <v>0.75</v>
      </c>
      <c r="L6" s="118"/>
      <c r="M6" s="118"/>
      <c r="N6" s="28">
        <f>C6+E6+G6+I6+K6+M6</f>
        <v>0.75</v>
      </c>
    </row>
    <row r="7" spans="1:14" ht="23.25" x14ac:dyDescent="0.25">
      <c r="A7" s="119"/>
      <c r="B7" s="59" t="s">
        <v>179</v>
      </c>
      <c r="C7" s="32"/>
      <c r="D7" s="59"/>
      <c r="E7" s="32"/>
      <c r="F7" s="120" t="s">
        <v>180</v>
      </c>
      <c r="G7" s="32"/>
      <c r="H7" s="60"/>
      <c r="I7" s="32"/>
      <c r="J7" s="60" t="s">
        <v>179</v>
      </c>
      <c r="K7" s="32"/>
      <c r="L7" s="56"/>
      <c r="M7" s="33"/>
      <c r="N7" s="35"/>
    </row>
    <row r="8" spans="1:14" ht="23.25" x14ac:dyDescent="0.25">
      <c r="A8" s="121">
        <v>7.83</v>
      </c>
      <c r="B8" s="37" t="s">
        <v>128</v>
      </c>
      <c r="C8" s="71">
        <v>0.5</v>
      </c>
      <c r="D8" s="37"/>
      <c r="E8" s="71"/>
      <c r="F8" s="122" t="s">
        <v>181</v>
      </c>
      <c r="G8" s="71"/>
      <c r="H8" s="38"/>
      <c r="I8" s="71"/>
      <c r="J8" s="38" t="s">
        <v>127</v>
      </c>
      <c r="K8" s="71">
        <v>1.31</v>
      </c>
      <c r="L8" s="22"/>
      <c r="M8" s="26"/>
      <c r="N8" s="23">
        <f>M8+K8+I8+G8+E8+C8</f>
        <v>1.81</v>
      </c>
    </row>
    <row r="9" spans="1:14" x14ac:dyDescent="0.25">
      <c r="A9" s="119"/>
      <c r="B9" s="56"/>
      <c r="C9" s="34"/>
      <c r="D9" s="56"/>
      <c r="E9" s="34"/>
      <c r="F9" s="56"/>
      <c r="G9" s="34"/>
      <c r="H9" s="56"/>
      <c r="I9" s="34"/>
      <c r="J9" s="56" t="s">
        <v>182</v>
      </c>
      <c r="K9" s="34"/>
      <c r="L9" s="56"/>
      <c r="M9" s="33"/>
      <c r="N9" s="31"/>
    </row>
    <row r="10" spans="1:14" x14ac:dyDescent="0.25">
      <c r="A10" s="123">
        <v>6.51</v>
      </c>
      <c r="B10" s="52"/>
      <c r="C10" s="20"/>
      <c r="D10" s="52"/>
      <c r="E10" s="20"/>
      <c r="F10" s="52"/>
      <c r="G10" s="20"/>
      <c r="H10" s="52"/>
      <c r="I10" s="20"/>
      <c r="J10" s="52" t="s">
        <v>127</v>
      </c>
      <c r="K10" s="20">
        <v>1.5</v>
      </c>
      <c r="L10" s="52"/>
      <c r="M10" s="53"/>
      <c r="N10" s="43">
        <f>C10+E10+G10+I10+K10+M10</f>
        <v>1.5</v>
      </c>
    </row>
    <row r="11" spans="1:14" x14ac:dyDescent="0.25">
      <c r="A11" s="124"/>
      <c r="B11" s="108"/>
      <c r="C11" s="109"/>
      <c r="D11" s="125"/>
      <c r="E11" s="126"/>
      <c r="F11" s="125" t="s">
        <v>183</v>
      </c>
      <c r="G11" s="126"/>
      <c r="H11" s="113"/>
      <c r="I11" s="111"/>
      <c r="J11" s="113"/>
      <c r="K11" s="111"/>
      <c r="L11" s="113"/>
      <c r="M11" s="113"/>
      <c r="N11" s="124"/>
    </row>
    <row r="12" spans="1:14" x14ac:dyDescent="0.25">
      <c r="A12" s="127">
        <v>5.63</v>
      </c>
      <c r="B12" s="114"/>
      <c r="C12" s="115"/>
      <c r="D12" s="128"/>
      <c r="E12" s="129"/>
      <c r="F12" s="128" t="s">
        <v>127</v>
      </c>
      <c r="G12" s="44">
        <v>1.3</v>
      </c>
      <c r="H12" s="118"/>
      <c r="I12" s="117"/>
      <c r="J12" s="118"/>
      <c r="K12" s="117"/>
      <c r="L12" s="118"/>
      <c r="M12" s="118"/>
      <c r="N12" s="19">
        <f>C12+E12+G12+I12+K12+M12</f>
        <v>1.3</v>
      </c>
    </row>
    <row r="13" spans="1:14" x14ac:dyDescent="0.25">
      <c r="A13" s="49"/>
      <c r="B13" s="130" t="s">
        <v>184</v>
      </c>
      <c r="C13" s="34"/>
      <c r="D13" s="130"/>
      <c r="E13" s="34"/>
      <c r="F13" s="130"/>
      <c r="G13" s="33"/>
      <c r="H13" s="130"/>
      <c r="I13" s="56"/>
      <c r="J13" s="130"/>
      <c r="K13" s="33"/>
      <c r="L13" s="131"/>
      <c r="M13" s="33"/>
      <c r="N13" s="35"/>
    </row>
    <row r="14" spans="1:14" x14ac:dyDescent="0.25">
      <c r="A14" s="17">
        <v>4.83</v>
      </c>
      <c r="B14" s="146" t="s">
        <v>127</v>
      </c>
      <c r="C14" s="20">
        <v>1.1100000000000001</v>
      </c>
      <c r="D14" s="132"/>
      <c r="E14" s="20"/>
      <c r="F14" s="132"/>
      <c r="G14" s="53"/>
      <c r="H14" s="132"/>
      <c r="I14" s="52"/>
      <c r="J14" s="132"/>
      <c r="K14" s="53"/>
      <c r="L14" s="133"/>
      <c r="M14" s="53"/>
      <c r="N14" s="19">
        <f>M14+K14+I14+G14+E14+C14</f>
        <v>1.1100000000000001</v>
      </c>
    </row>
    <row r="15" spans="1:14" ht="24.75" x14ac:dyDescent="0.25">
      <c r="A15" s="49"/>
      <c r="B15" s="130" t="s">
        <v>132</v>
      </c>
      <c r="C15" s="34"/>
      <c r="D15" s="130"/>
      <c r="E15" s="34"/>
      <c r="F15" s="130"/>
      <c r="G15" s="33"/>
      <c r="H15" s="130"/>
      <c r="I15" s="56"/>
      <c r="J15" s="130"/>
      <c r="K15" s="33"/>
      <c r="L15" s="131"/>
      <c r="M15" s="33"/>
      <c r="N15" s="35"/>
    </row>
    <row r="16" spans="1:14" x14ac:dyDescent="0.25">
      <c r="A16" s="21">
        <v>3.75</v>
      </c>
      <c r="B16" s="147" t="s">
        <v>127</v>
      </c>
      <c r="C16" s="24">
        <v>0.86</v>
      </c>
      <c r="D16" s="134"/>
      <c r="E16" s="24"/>
      <c r="F16" s="134"/>
      <c r="G16" s="26"/>
      <c r="H16" s="134"/>
      <c r="I16" s="26"/>
      <c r="J16" s="134"/>
      <c r="K16" s="26"/>
      <c r="L16" s="26"/>
      <c r="M16" s="26"/>
      <c r="N16" s="23">
        <f>M16+K16+I16+G16+E16+C16</f>
        <v>0.86</v>
      </c>
    </row>
    <row r="17" spans="1:14" ht="23.25" x14ac:dyDescent="0.25">
      <c r="A17" s="31">
        <v>4</v>
      </c>
      <c r="B17" s="135"/>
      <c r="C17" s="136"/>
      <c r="D17" s="59"/>
      <c r="E17" s="136"/>
      <c r="F17" s="59" t="s">
        <v>185</v>
      </c>
      <c r="G17" s="136">
        <v>0.92</v>
      </c>
      <c r="H17" s="59"/>
      <c r="I17" s="32"/>
      <c r="J17" s="60"/>
      <c r="K17" s="137"/>
      <c r="L17" s="60"/>
      <c r="M17" s="60"/>
      <c r="N17" s="29">
        <v>0.92</v>
      </c>
    </row>
    <row r="18" spans="1:14" ht="18" x14ac:dyDescent="0.25">
      <c r="A18" s="46"/>
      <c r="B18" s="68"/>
      <c r="C18" s="138"/>
      <c r="D18" s="139"/>
      <c r="E18" s="138"/>
      <c r="F18" s="140" t="s">
        <v>186</v>
      </c>
      <c r="G18" s="141"/>
      <c r="H18" s="33"/>
      <c r="I18" s="33"/>
      <c r="J18" s="33"/>
      <c r="K18" s="33"/>
      <c r="L18" s="33"/>
      <c r="M18" s="33"/>
      <c r="N18" s="35"/>
    </row>
    <row r="19" spans="1:14" x14ac:dyDescent="0.25">
      <c r="A19" s="48">
        <v>3.25</v>
      </c>
      <c r="B19" s="70"/>
      <c r="C19" s="142"/>
      <c r="D19" s="143"/>
      <c r="E19" s="142"/>
      <c r="F19" s="144" t="s">
        <v>127</v>
      </c>
      <c r="G19" s="145">
        <v>0.75</v>
      </c>
      <c r="H19" s="26"/>
      <c r="I19" s="26"/>
      <c r="J19" s="26"/>
      <c r="K19" s="26"/>
      <c r="L19" s="26"/>
      <c r="M19" s="26"/>
      <c r="N19" s="23">
        <f>C19+E19+G19+I19+K19+M19</f>
        <v>0.75</v>
      </c>
    </row>
    <row r="20" spans="1:14" ht="28.5" x14ac:dyDescent="0.25">
      <c r="A20" s="148">
        <v>3.25</v>
      </c>
      <c r="B20" s="89"/>
      <c r="C20" s="149"/>
      <c r="D20" s="150"/>
      <c r="E20" s="151"/>
      <c r="F20" s="152" t="s">
        <v>187</v>
      </c>
      <c r="G20" s="153">
        <v>0.75</v>
      </c>
      <c r="H20" s="154"/>
      <c r="I20" s="154"/>
      <c r="J20" s="154"/>
      <c r="K20" s="154"/>
      <c r="L20" s="154"/>
      <c r="M20" s="154"/>
      <c r="N20" s="155">
        <f>C20+E20+G20+I20+K20+M20</f>
        <v>0.75</v>
      </c>
    </row>
    <row r="21" spans="1:14" ht="34.5" x14ac:dyDescent="0.25">
      <c r="A21" s="156"/>
      <c r="B21" s="157"/>
      <c r="C21" s="156"/>
      <c r="D21" s="157" t="s">
        <v>190</v>
      </c>
      <c r="E21" s="156"/>
      <c r="F21" s="156"/>
      <c r="G21" s="158"/>
      <c r="H21" s="158"/>
      <c r="I21" s="156"/>
      <c r="J21" s="158"/>
      <c r="K21" s="158"/>
      <c r="L21" s="158"/>
      <c r="M21" s="158"/>
      <c r="N21" s="158"/>
    </row>
    <row r="22" spans="1:14" x14ac:dyDescent="0.25">
      <c r="A22" s="159">
        <v>10.83</v>
      </c>
      <c r="B22" s="160"/>
      <c r="C22" s="159"/>
      <c r="D22" s="160" t="s">
        <v>127</v>
      </c>
      <c r="E22" s="159">
        <v>2.5</v>
      </c>
      <c r="F22" s="159"/>
      <c r="G22" s="160"/>
      <c r="H22" s="160"/>
      <c r="I22" s="159"/>
      <c r="J22" s="160"/>
      <c r="K22" s="160"/>
      <c r="L22" s="160"/>
      <c r="M22" s="160"/>
      <c r="N22" s="159">
        <v>2.5</v>
      </c>
    </row>
    <row r="23" spans="1:14" ht="57" x14ac:dyDescent="0.25">
      <c r="A23" s="161"/>
      <c r="B23" s="157"/>
      <c r="C23" s="161"/>
      <c r="D23" s="157" t="s">
        <v>191</v>
      </c>
      <c r="E23" s="161"/>
      <c r="F23" s="161"/>
      <c r="G23" s="162"/>
      <c r="H23" s="162"/>
      <c r="I23" s="161"/>
      <c r="J23" s="162"/>
      <c r="K23" s="162"/>
      <c r="L23" s="162"/>
      <c r="M23" s="162"/>
      <c r="N23" s="162"/>
    </row>
    <row r="24" spans="1:14" x14ac:dyDescent="0.25">
      <c r="A24" s="159">
        <v>0.5</v>
      </c>
      <c r="B24" s="160"/>
      <c r="C24" s="159"/>
      <c r="D24" s="160"/>
      <c r="E24" s="159">
        <v>0.12</v>
      </c>
      <c r="F24" s="159"/>
      <c r="G24" s="160"/>
      <c r="H24" s="160"/>
      <c r="I24" s="159"/>
      <c r="J24" s="160"/>
      <c r="K24" s="160"/>
      <c r="L24" s="160"/>
      <c r="M24" s="160"/>
      <c r="N24" s="159">
        <v>0.12</v>
      </c>
    </row>
    <row r="25" spans="1:14" ht="23.25" x14ac:dyDescent="0.25">
      <c r="A25" s="161"/>
      <c r="B25" s="157"/>
      <c r="C25" s="161"/>
      <c r="D25" s="157" t="s">
        <v>192</v>
      </c>
      <c r="E25" s="161"/>
      <c r="F25" s="161"/>
      <c r="G25" s="162"/>
      <c r="H25" s="162"/>
      <c r="I25" s="161"/>
      <c r="J25" s="162"/>
      <c r="K25" s="162"/>
      <c r="L25" s="162"/>
      <c r="M25" s="162"/>
      <c r="N25" s="161"/>
    </row>
    <row r="26" spans="1:14" ht="23.25" x14ac:dyDescent="0.25">
      <c r="A26" s="159">
        <v>1.73</v>
      </c>
      <c r="B26" s="168"/>
      <c r="C26" s="159"/>
      <c r="D26" s="168" t="s">
        <v>193</v>
      </c>
      <c r="E26" s="159">
        <v>0.4</v>
      </c>
      <c r="F26" s="159"/>
      <c r="G26" s="160"/>
      <c r="H26" s="160"/>
      <c r="I26" s="159"/>
      <c r="J26" s="160"/>
      <c r="K26" s="160"/>
      <c r="L26" s="160"/>
      <c r="M26" s="160"/>
      <c r="N26" s="159">
        <v>0.4</v>
      </c>
    </row>
    <row r="27" spans="1:14" ht="24.75" x14ac:dyDescent="0.25">
      <c r="A27" s="17"/>
      <c r="B27" s="52" t="s">
        <v>219</v>
      </c>
      <c r="C27" s="19"/>
      <c r="D27" s="52"/>
      <c r="E27" s="20"/>
      <c r="F27" s="52"/>
      <c r="G27" s="53"/>
      <c r="H27" s="52" t="s">
        <v>219</v>
      </c>
      <c r="I27" s="19"/>
      <c r="J27" s="52"/>
      <c r="K27" s="20"/>
      <c r="L27" s="52"/>
      <c r="M27" s="53"/>
      <c r="N27" s="20"/>
    </row>
    <row r="28" spans="1:14" ht="60.75" x14ac:dyDescent="0.25">
      <c r="A28" s="21">
        <v>21.65</v>
      </c>
      <c r="B28" s="22" t="s">
        <v>220</v>
      </c>
      <c r="C28" s="23">
        <v>2.5</v>
      </c>
      <c r="D28" s="22"/>
      <c r="E28" s="27"/>
      <c r="F28" s="22"/>
      <c r="G28" s="26"/>
      <c r="H28" s="22" t="s">
        <v>221</v>
      </c>
      <c r="I28" s="23">
        <v>2.5</v>
      </c>
      <c r="J28" s="22"/>
      <c r="K28" s="27"/>
      <c r="L28" s="22"/>
      <c r="M28" s="26"/>
      <c r="N28" s="27">
        <v>5</v>
      </c>
    </row>
    <row r="29" spans="1:14" x14ac:dyDescent="0.25">
      <c r="A29" s="88">
        <f>SUM(A3:A28)</f>
        <v>83.509999999999991</v>
      </c>
      <c r="B29" s="89" t="s">
        <v>124</v>
      </c>
      <c r="C29" s="107">
        <f>SUM(C3:C28)</f>
        <v>6.4700000000000006</v>
      </c>
      <c r="D29" s="91"/>
      <c r="E29" s="107">
        <f>SUM(E3:E28)</f>
        <v>3.02</v>
      </c>
      <c r="F29" s="92"/>
      <c r="G29" s="107">
        <f>SUM(G4:G20)</f>
        <v>3.72</v>
      </c>
      <c r="H29" s="89"/>
      <c r="I29" s="90">
        <v>2.5</v>
      </c>
      <c r="J29" s="93"/>
      <c r="K29" s="107">
        <f>SUM(K4:K20)</f>
        <v>3.56</v>
      </c>
      <c r="L29" s="91"/>
      <c r="M29" s="94">
        <v>0</v>
      </c>
      <c r="N29" s="90">
        <f>SUM(N3:N28)</f>
        <v>19.27</v>
      </c>
    </row>
    <row r="30" spans="1:14" x14ac:dyDescent="0.25">
      <c r="A30" s="95"/>
      <c r="B30" s="42" t="s">
        <v>141</v>
      </c>
      <c r="C30" s="96"/>
      <c r="D30" s="42"/>
      <c r="E30" s="99" t="s">
        <v>2</v>
      </c>
      <c r="G30" s="42"/>
      <c r="J30" s="42" t="s">
        <v>142</v>
      </c>
      <c r="L30" s="42"/>
      <c r="M30" s="42"/>
    </row>
    <row r="31" spans="1:14" x14ac:dyDescent="0.25">
      <c r="A31" s="95"/>
      <c r="B31" s="42" t="s">
        <v>143</v>
      </c>
      <c r="C31" s="96"/>
      <c r="D31" s="97">
        <v>44991</v>
      </c>
      <c r="G31" s="97"/>
      <c r="H31" s="42"/>
      <c r="I31" s="42"/>
      <c r="J31" s="98">
        <f>N29*4.33</f>
        <v>83.439099999999996</v>
      </c>
      <c r="L31" s="42"/>
    </row>
  </sheetData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0"/>
  <sheetViews>
    <sheetView topLeftCell="A5" workbookViewId="0">
      <selection activeCell="A21" sqref="A21:N22"/>
    </sheetView>
  </sheetViews>
  <sheetFormatPr baseColWidth="10" defaultRowHeight="15" x14ac:dyDescent="0.25"/>
  <cols>
    <col min="1" max="1" width="8.7109375" customWidth="1"/>
    <col min="3" max="3" width="7.5703125" customWidth="1"/>
    <col min="4" max="4" width="14.42578125" customWidth="1"/>
    <col min="5" max="5" width="7.42578125" customWidth="1"/>
    <col min="7" max="7" width="7.42578125" customWidth="1"/>
    <col min="9" max="9" width="8" customWidth="1"/>
    <col min="11" max="12" width="7.28515625" customWidth="1"/>
    <col min="13" max="13" width="7.5703125" customWidth="1"/>
    <col min="14" max="14" width="8.85546875" customWidth="1"/>
  </cols>
  <sheetData>
    <row r="1" spans="1:14" x14ac:dyDescent="0.25">
      <c r="B1" s="14" t="s">
        <v>2</v>
      </c>
    </row>
    <row r="2" spans="1:14" x14ac:dyDescent="0.25">
      <c r="A2" s="15" t="s">
        <v>116</v>
      </c>
      <c r="B2" s="15" t="s">
        <v>117</v>
      </c>
      <c r="C2" s="15" t="s">
        <v>4</v>
      </c>
      <c r="D2" s="15" t="s">
        <v>118</v>
      </c>
      <c r="E2" s="15" t="s">
        <v>119</v>
      </c>
      <c r="F2" s="16" t="s">
        <v>120</v>
      </c>
      <c r="G2" s="15" t="s">
        <v>119</v>
      </c>
      <c r="H2" s="15" t="s">
        <v>121</v>
      </c>
      <c r="I2" s="15" t="s">
        <v>119</v>
      </c>
      <c r="J2" s="15" t="s">
        <v>122</v>
      </c>
      <c r="K2" s="15" t="s">
        <v>119</v>
      </c>
      <c r="L2" s="15" t="s">
        <v>123</v>
      </c>
      <c r="M2" s="15" t="s">
        <v>119</v>
      </c>
      <c r="N2" s="15" t="s">
        <v>124</v>
      </c>
    </row>
    <row r="3" spans="1:14" x14ac:dyDescent="0.25">
      <c r="A3" s="100"/>
      <c r="B3" s="52" t="s">
        <v>95</v>
      </c>
      <c r="C3" s="20"/>
      <c r="D3" s="101"/>
      <c r="E3" s="102"/>
      <c r="F3" s="52"/>
      <c r="G3" s="103"/>
      <c r="H3" s="53"/>
      <c r="I3" s="104"/>
      <c r="J3" s="87"/>
      <c r="K3" s="105"/>
      <c r="L3" s="53"/>
      <c r="M3" s="53"/>
      <c r="N3" s="43"/>
    </row>
    <row r="4" spans="1:14" ht="36.75" x14ac:dyDescent="0.25">
      <c r="A4" s="82">
        <v>6.5</v>
      </c>
      <c r="B4" s="22" t="s">
        <v>146</v>
      </c>
      <c r="C4" s="27">
        <v>1.5</v>
      </c>
      <c r="D4" s="83"/>
      <c r="E4" s="24"/>
      <c r="F4" s="22"/>
      <c r="G4" s="84"/>
      <c r="H4" s="26"/>
      <c r="I4" s="85"/>
      <c r="J4" s="47"/>
      <c r="K4" s="106"/>
      <c r="L4" s="26"/>
      <c r="M4" s="26"/>
      <c r="N4" s="28">
        <v>1.5</v>
      </c>
    </row>
    <row r="5" spans="1:14" ht="22.5" customHeight="1" x14ac:dyDescent="0.25">
      <c r="A5" s="46"/>
      <c r="B5" s="108"/>
      <c r="C5" s="109"/>
      <c r="D5" s="110"/>
      <c r="E5" s="111"/>
      <c r="F5" s="112"/>
      <c r="G5" s="111"/>
      <c r="H5" s="112"/>
      <c r="I5" s="111"/>
      <c r="J5" s="112" t="s">
        <v>178</v>
      </c>
      <c r="K5" s="111"/>
      <c r="L5" s="113"/>
      <c r="M5" s="113"/>
      <c r="N5" s="35"/>
    </row>
    <row r="6" spans="1:14" ht="22.5" customHeight="1" x14ac:dyDescent="0.25">
      <c r="A6" s="48">
        <v>3.25</v>
      </c>
      <c r="B6" s="114"/>
      <c r="C6" s="115"/>
      <c r="D6" s="116"/>
      <c r="E6" s="117"/>
      <c r="F6" s="118"/>
      <c r="G6" s="65"/>
      <c r="H6" s="118"/>
      <c r="I6" s="65"/>
      <c r="J6" s="118" t="s">
        <v>127</v>
      </c>
      <c r="K6" s="65">
        <v>0.75</v>
      </c>
      <c r="L6" s="118"/>
      <c r="M6" s="118"/>
      <c r="N6" s="28">
        <f>C6+E6+G6+I6+K6+M6</f>
        <v>0.75</v>
      </c>
    </row>
    <row r="7" spans="1:14" ht="21.75" customHeight="1" x14ac:dyDescent="0.25">
      <c r="A7" s="119"/>
      <c r="B7" s="59" t="s">
        <v>179</v>
      </c>
      <c r="C7" s="32"/>
      <c r="D7" s="59"/>
      <c r="E7" s="32"/>
      <c r="F7" s="120" t="s">
        <v>180</v>
      </c>
      <c r="G7" s="32"/>
      <c r="H7" s="60"/>
      <c r="I7" s="32"/>
      <c r="J7" s="60" t="s">
        <v>179</v>
      </c>
      <c r="K7" s="32"/>
      <c r="L7" s="56"/>
      <c r="M7" s="33"/>
      <c r="N7" s="35"/>
    </row>
    <row r="8" spans="1:14" ht="22.5" customHeight="1" x14ac:dyDescent="0.25">
      <c r="A8" s="121">
        <v>7.83</v>
      </c>
      <c r="B8" s="37" t="s">
        <v>128</v>
      </c>
      <c r="C8" s="71">
        <v>0.5</v>
      </c>
      <c r="D8" s="37"/>
      <c r="E8" s="71"/>
      <c r="F8" s="122" t="s">
        <v>181</v>
      </c>
      <c r="G8" s="71"/>
      <c r="H8" s="38"/>
      <c r="I8" s="71"/>
      <c r="J8" s="38" t="s">
        <v>127</v>
      </c>
      <c r="K8" s="71">
        <v>1.31</v>
      </c>
      <c r="L8" s="22"/>
      <c r="M8" s="26"/>
      <c r="N8" s="23">
        <f>M8+K8+I8+G8+E8+C8</f>
        <v>1.81</v>
      </c>
    </row>
    <row r="9" spans="1:14" ht="18.75" customHeight="1" x14ac:dyDescent="0.25">
      <c r="A9" s="119"/>
      <c r="B9" s="56"/>
      <c r="C9" s="34"/>
      <c r="D9" s="56"/>
      <c r="E9" s="34"/>
      <c r="F9" s="56"/>
      <c r="G9" s="34"/>
      <c r="H9" s="56"/>
      <c r="I9" s="34"/>
      <c r="J9" s="56" t="s">
        <v>182</v>
      </c>
      <c r="K9" s="34"/>
      <c r="L9" s="56"/>
      <c r="M9" s="33"/>
      <c r="N9" s="31"/>
    </row>
    <row r="10" spans="1:14" ht="17.25" customHeight="1" x14ac:dyDescent="0.25">
      <c r="A10" s="123">
        <v>6.51</v>
      </c>
      <c r="B10" s="52"/>
      <c r="C10" s="20"/>
      <c r="D10" s="52"/>
      <c r="E10" s="20"/>
      <c r="F10" s="52"/>
      <c r="G10" s="20"/>
      <c r="H10" s="52"/>
      <c r="I10" s="20"/>
      <c r="J10" s="52" t="s">
        <v>127</v>
      </c>
      <c r="K10" s="20">
        <v>1.5</v>
      </c>
      <c r="L10" s="52"/>
      <c r="M10" s="53"/>
      <c r="N10" s="43">
        <f>C10+E10+G10+I10+K10+M10</f>
        <v>1.5</v>
      </c>
    </row>
    <row r="11" spans="1:14" ht="15" customHeight="1" x14ac:dyDescent="0.25">
      <c r="A11" s="124"/>
      <c r="B11" s="108"/>
      <c r="C11" s="109"/>
      <c r="D11" s="125"/>
      <c r="E11" s="126"/>
      <c r="F11" s="125" t="s">
        <v>183</v>
      </c>
      <c r="G11" s="126"/>
      <c r="H11" s="113"/>
      <c r="I11" s="111"/>
      <c r="J11" s="113"/>
      <c r="K11" s="111"/>
      <c r="L11" s="113"/>
      <c r="M11" s="113"/>
      <c r="N11" s="124"/>
    </row>
    <row r="12" spans="1:14" ht="18" customHeight="1" x14ac:dyDescent="0.25">
      <c r="A12" s="127">
        <v>5.63</v>
      </c>
      <c r="B12" s="114"/>
      <c r="C12" s="115"/>
      <c r="D12" s="128"/>
      <c r="E12" s="129"/>
      <c r="F12" s="128" t="s">
        <v>127</v>
      </c>
      <c r="G12" s="44">
        <v>1.3</v>
      </c>
      <c r="H12" s="118"/>
      <c r="I12" s="117"/>
      <c r="J12" s="118"/>
      <c r="K12" s="117"/>
      <c r="L12" s="118"/>
      <c r="M12" s="118"/>
      <c r="N12" s="19">
        <f>C12+E12+G12+I12+K12+M12</f>
        <v>1.3</v>
      </c>
    </row>
    <row r="13" spans="1:14" ht="22.5" customHeight="1" x14ac:dyDescent="0.25">
      <c r="A13" s="49"/>
      <c r="B13" s="130" t="s">
        <v>184</v>
      </c>
      <c r="C13" s="34"/>
      <c r="D13" s="130"/>
      <c r="E13" s="34"/>
      <c r="F13" s="130"/>
      <c r="G13" s="33"/>
      <c r="H13" s="130"/>
      <c r="I13" s="56"/>
      <c r="J13" s="130"/>
      <c r="K13" s="33"/>
      <c r="L13" s="131"/>
      <c r="M13" s="33"/>
      <c r="N13" s="35"/>
    </row>
    <row r="14" spans="1:14" ht="19.5" customHeight="1" x14ac:dyDescent="0.25">
      <c r="A14" s="17">
        <v>4.83</v>
      </c>
      <c r="B14" s="146" t="s">
        <v>127</v>
      </c>
      <c r="C14" s="20">
        <v>1.1100000000000001</v>
      </c>
      <c r="D14" s="132"/>
      <c r="E14" s="20"/>
      <c r="F14" s="132"/>
      <c r="G14" s="53"/>
      <c r="H14" s="132"/>
      <c r="I14" s="52"/>
      <c r="J14" s="132"/>
      <c r="K14" s="53"/>
      <c r="L14" s="133"/>
      <c r="M14" s="53"/>
      <c r="N14" s="19">
        <f>M14+K14+I14+G14+E14+C14</f>
        <v>1.1100000000000001</v>
      </c>
    </row>
    <row r="15" spans="1:14" ht="27.75" customHeight="1" x14ac:dyDescent="0.25">
      <c r="A15" s="49"/>
      <c r="B15" s="130" t="s">
        <v>132</v>
      </c>
      <c r="C15" s="34"/>
      <c r="D15" s="130"/>
      <c r="E15" s="34"/>
      <c r="F15" s="130"/>
      <c r="G15" s="33"/>
      <c r="H15" s="130"/>
      <c r="I15" s="56"/>
      <c r="J15" s="130"/>
      <c r="K15" s="33"/>
      <c r="L15" s="131"/>
      <c r="M15" s="33"/>
      <c r="N15" s="35"/>
    </row>
    <row r="16" spans="1:14" ht="18.75" customHeight="1" x14ac:dyDescent="0.25">
      <c r="A16" s="21">
        <v>3.75</v>
      </c>
      <c r="B16" s="147" t="s">
        <v>127</v>
      </c>
      <c r="C16" s="24">
        <v>0.86</v>
      </c>
      <c r="D16" s="134"/>
      <c r="E16" s="24"/>
      <c r="F16" s="134"/>
      <c r="G16" s="26"/>
      <c r="H16" s="134"/>
      <c r="I16" s="26"/>
      <c r="J16" s="134"/>
      <c r="K16" s="26"/>
      <c r="L16" s="26"/>
      <c r="M16" s="26"/>
      <c r="N16" s="23">
        <f>M16+K16+I16+G16+E16+C16</f>
        <v>0.86</v>
      </c>
    </row>
    <row r="17" spans="1:14" ht="23.25" x14ac:dyDescent="0.25">
      <c r="A17" s="31">
        <v>4</v>
      </c>
      <c r="B17" s="135"/>
      <c r="C17" s="136"/>
      <c r="D17" s="59"/>
      <c r="E17" s="136"/>
      <c r="F17" s="59" t="s">
        <v>185</v>
      </c>
      <c r="G17" s="136">
        <v>0.92</v>
      </c>
      <c r="H17" s="59"/>
      <c r="I17" s="32"/>
      <c r="J17" s="60"/>
      <c r="K17" s="137"/>
      <c r="L17" s="60"/>
      <c r="M17" s="60"/>
      <c r="N17" s="29">
        <v>0.92</v>
      </c>
    </row>
    <row r="18" spans="1:14" ht="18" x14ac:dyDescent="0.25">
      <c r="A18" s="46"/>
      <c r="B18" s="68"/>
      <c r="C18" s="138"/>
      <c r="D18" s="139"/>
      <c r="E18" s="138"/>
      <c r="F18" s="140" t="s">
        <v>186</v>
      </c>
      <c r="G18" s="141"/>
      <c r="H18" s="33"/>
      <c r="I18" s="33"/>
      <c r="J18" s="33"/>
      <c r="K18" s="33"/>
      <c r="L18" s="33"/>
      <c r="M18" s="33"/>
      <c r="N18" s="35"/>
    </row>
    <row r="19" spans="1:14" x14ac:dyDescent="0.25">
      <c r="A19" s="48">
        <v>3.25</v>
      </c>
      <c r="B19" s="70"/>
      <c r="C19" s="142"/>
      <c r="D19" s="143"/>
      <c r="E19" s="142"/>
      <c r="F19" s="144" t="s">
        <v>127</v>
      </c>
      <c r="G19" s="145">
        <v>0.75</v>
      </c>
      <c r="H19" s="26"/>
      <c r="I19" s="26"/>
      <c r="J19" s="26"/>
      <c r="K19" s="26"/>
      <c r="L19" s="26"/>
      <c r="M19" s="26"/>
      <c r="N19" s="23">
        <f>C19+E19+G19+I19+K19+M19</f>
        <v>0.75</v>
      </c>
    </row>
    <row r="20" spans="1:14" ht="28.5" x14ac:dyDescent="0.25">
      <c r="A20" s="148">
        <v>3.25</v>
      </c>
      <c r="B20" s="89"/>
      <c r="C20" s="149"/>
      <c r="D20" s="150"/>
      <c r="E20" s="151"/>
      <c r="F20" s="152" t="s">
        <v>187</v>
      </c>
      <c r="G20" s="153">
        <v>0.75</v>
      </c>
      <c r="H20" s="154"/>
      <c r="I20" s="154"/>
      <c r="J20" s="154"/>
      <c r="K20" s="154"/>
      <c r="L20" s="154"/>
      <c r="M20" s="154"/>
      <c r="N20" s="155">
        <f>C20+E20+G20+I20+K20+M20</f>
        <v>0.75</v>
      </c>
    </row>
    <row r="21" spans="1:14" ht="24.75" x14ac:dyDescent="0.25">
      <c r="A21" s="17"/>
      <c r="B21" s="52" t="s">
        <v>219</v>
      </c>
      <c r="C21" s="19"/>
      <c r="D21" s="52"/>
      <c r="E21" s="20"/>
      <c r="F21" s="52"/>
      <c r="G21" s="53"/>
      <c r="H21" s="52" t="s">
        <v>219</v>
      </c>
      <c r="I21" s="19"/>
      <c r="J21" s="52"/>
      <c r="K21" s="20"/>
      <c r="L21" s="52"/>
      <c r="M21" s="53"/>
      <c r="N21" s="20"/>
    </row>
    <row r="22" spans="1:14" ht="60.75" x14ac:dyDescent="0.25">
      <c r="A22" s="21">
        <v>21.65</v>
      </c>
      <c r="B22" s="22" t="s">
        <v>220</v>
      </c>
      <c r="C22" s="23">
        <v>2.5</v>
      </c>
      <c r="D22" s="22"/>
      <c r="E22" s="27"/>
      <c r="F22" s="22"/>
      <c r="G22" s="26"/>
      <c r="H22" s="22" t="s">
        <v>221</v>
      </c>
      <c r="I22" s="23">
        <v>2.5</v>
      </c>
      <c r="J22" s="22"/>
      <c r="K22" s="27"/>
      <c r="L22" s="22"/>
      <c r="M22" s="26"/>
      <c r="N22" s="27">
        <v>5</v>
      </c>
    </row>
    <row r="23" spans="1:14" x14ac:dyDescent="0.25">
      <c r="A23" s="88">
        <f>SUM(A3:A22)</f>
        <v>70.449999999999989</v>
      </c>
      <c r="B23" s="89" t="s">
        <v>124</v>
      </c>
      <c r="C23" s="107">
        <f>SUM(C3:C22)</f>
        <v>6.4700000000000006</v>
      </c>
      <c r="D23" s="91"/>
      <c r="E23" s="107">
        <f>SUM(E4:E20)</f>
        <v>0</v>
      </c>
      <c r="F23" s="92"/>
      <c r="G23" s="107">
        <f>SUM(G4:G20)</f>
        <v>3.72</v>
      </c>
      <c r="H23" s="89"/>
      <c r="I23" s="90">
        <v>2.5</v>
      </c>
      <c r="J23" s="93"/>
      <c r="K23" s="107">
        <f>SUM(K4:K20)</f>
        <v>3.56</v>
      </c>
      <c r="L23" s="91"/>
      <c r="M23" s="94">
        <v>0</v>
      </c>
      <c r="N23" s="90">
        <f>SUM(N3:N22)</f>
        <v>16.25</v>
      </c>
    </row>
    <row r="24" spans="1:14" x14ac:dyDescent="0.25">
      <c r="A24" s="95"/>
      <c r="B24" s="42" t="s">
        <v>141</v>
      </c>
      <c r="C24" s="96"/>
      <c r="D24" s="42"/>
      <c r="E24" s="99" t="s">
        <v>2</v>
      </c>
      <c r="G24" s="42"/>
      <c r="J24" s="42" t="s">
        <v>142</v>
      </c>
      <c r="L24" s="42"/>
      <c r="M24" s="42"/>
    </row>
    <row r="25" spans="1:14" x14ac:dyDescent="0.25">
      <c r="A25" s="95"/>
      <c r="B25" s="42" t="s">
        <v>143</v>
      </c>
      <c r="C25" s="96"/>
      <c r="D25" s="97">
        <v>44986</v>
      </c>
      <c r="G25" s="97"/>
      <c r="H25" s="42"/>
      <c r="I25" s="42"/>
      <c r="J25" s="98">
        <f>N23*4.33</f>
        <v>70.362499999999997</v>
      </c>
      <c r="L25" s="42"/>
    </row>
    <row r="28" spans="1:14" x14ac:dyDescent="0.25">
      <c r="F28" t="s">
        <v>189</v>
      </c>
    </row>
    <row r="29" spans="1:14" x14ac:dyDescent="0.25">
      <c r="F29" t="s">
        <v>188</v>
      </c>
    </row>
    <row r="30" spans="1:14" x14ac:dyDescent="0.25">
      <c r="F30" t="s">
        <v>222</v>
      </c>
    </row>
  </sheetData>
  <pageMargins left="0.25" right="0.25" top="0.75" bottom="0.75" header="0.3" footer="0.3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"/>
  <sheetViews>
    <sheetView workbookViewId="0">
      <selection sqref="A1:H103"/>
    </sheetView>
  </sheetViews>
  <sheetFormatPr baseColWidth="10" defaultRowHeight="15" x14ac:dyDescent="0.25"/>
  <cols>
    <col min="1" max="1" width="33.5703125" bestFit="1" customWidth="1"/>
    <col min="2" max="2" width="19" bestFit="1" customWidth="1"/>
    <col min="3" max="3" width="6.5703125" bestFit="1" customWidth="1"/>
    <col min="4" max="4" width="8.7109375" bestFit="1" customWidth="1"/>
    <col min="5" max="5" width="6.140625" bestFit="1" customWidth="1"/>
    <col min="6" max="6" width="6.7109375" bestFit="1" customWidth="1"/>
    <col min="7" max="7" width="6.5703125" bestFit="1" customWidth="1"/>
    <col min="8" max="8" width="11.28515625" bestFit="1" customWidth="1"/>
  </cols>
  <sheetData>
    <row r="1" spans="1:8" x14ac:dyDescent="0.25">
      <c r="A1" s="9" t="s">
        <v>85</v>
      </c>
      <c r="B1" s="2" t="s">
        <v>1</v>
      </c>
      <c r="C1" s="2"/>
      <c r="D1" s="2"/>
      <c r="E1" s="2"/>
      <c r="F1" s="2"/>
      <c r="G1" s="2"/>
      <c r="H1" s="2"/>
    </row>
    <row r="2" spans="1:8" x14ac:dyDescent="0.25">
      <c r="A2" s="1" t="s">
        <v>3</v>
      </c>
      <c r="B2" s="2"/>
      <c r="C2" s="2"/>
      <c r="D2" s="2"/>
      <c r="E2" s="2"/>
      <c r="F2" s="2"/>
      <c r="G2" s="2"/>
      <c r="H2" s="2"/>
    </row>
    <row r="3" spans="1:8" x14ac:dyDescent="0.25">
      <c r="A3" s="12" t="s">
        <v>3</v>
      </c>
      <c r="B3" s="11" t="s">
        <v>4</v>
      </c>
      <c r="C3" s="6"/>
      <c r="D3" s="6"/>
      <c r="E3" s="6"/>
      <c r="F3" s="6"/>
      <c r="G3" s="6"/>
      <c r="H3" s="6"/>
    </row>
    <row r="4" spans="1:8" x14ac:dyDescent="0.25">
      <c r="A4" s="10" t="s">
        <v>5</v>
      </c>
      <c r="B4" s="6" t="s">
        <v>15</v>
      </c>
      <c r="C4" s="2" t="s">
        <v>6</v>
      </c>
      <c r="D4" s="2" t="s">
        <v>16</v>
      </c>
      <c r="E4" s="2" t="s">
        <v>17</v>
      </c>
      <c r="F4" s="2" t="s">
        <v>7</v>
      </c>
      <c r="G4" s="2" t="s">
        <v>18</v>
      </c>
      <c r="H4" s="8" t="s">
        <v>8</v>
      </c>
    </row>
    <row r="5" spans="1:8" x14ac:dyDescent="0.25">
      <c r="A5" s="3">
        <v>44958</v>
      </c>
      <c r="B5" s="7"/>
      <c r="C5" s="7"/>
      <c r="D5" s="7">
        <v>4.03</v>
      </c>
      <c r="E5" s="7"/>
      <c r="F5" s="7"/>
      <c r="G5" s="7"/>
      <c r="H5" s="7">
        <v>4.03</v>
      </c>
    </row>
    <row r="6" spans="1:8" x14ac:dyDescent="0.25">
      <c r="A6" s="4" t="s">
        <v>100</v>
      </c>
      <c r="B6" s="7"/>
      <c r="C6" s="7"/>
      <c r="D6" s="7">
        <v>2</v>
      </c>
      <c r="E6" s="7"/>
      <c r="F6" s="7"/>
      <c r="G6" s="7"/>
      <c r="H6" s="7">
        <v>2</v>
      </c>
    </row>
    <row r="7" spans="1:8" x14ac:dyDescent="0.25">
      <c r="A7" s="4" t="s">
        <v>147</v>
      </c>
      <c r="B7" s="7"/>
      <c r="C7" s="7"/>
      <c r="D7" s="7">
        <v>0.33</v>
      </c>
      <c r="E7" s="7"/>
      <c r="F7" s="7"/>
      <c r="G7" s="7"/>
      <c r="H7" s="7">
        <v>0.33</v>
      </c>
    </row>
    <row r="8" spans="1:8" x14ac:dyDescent="0.25">
      <c r="A8" s="4" t="s">
        <v>148</v>
      </c>
      <c r="B8" s="7"/>
      <c r="C8" s="7"/>
      <c r="D8" s="7">
        <v>1</v>
      </c>
      <c r="E8" s="7"/>
      <c r="F8" s="7"/>
      <c r="G8" s="7"/>
      <c r="H8" s="7">
        <v>1</v>
      </c>
    </row>
    <row r="9" spans="1:8" x14ac:dyDescent="0.25">
      <c r="A9" s="4" t="s">
        <v>149</v>
      </c>
      <c r="B9" s="7"/>
      <c r="C9" s="7"/>
      <c r="D9" s="7">
        <v>0.7</v>
      </c>
      <c r="E9" s="7"/>
      <c r="F9" s="7"/>
      <c r="G9" s="7"/>
      <c r="H9" s="7">
        <v>0.7</v>
      </c>
    </row>
    <row r="10" spans="1:8" x14ac:dyDescent="0.25">
      <c r="A10" s="3">
        <v>44959</v>
      </c>
      <c r="B10" s="7"/>
      <c r="C10" s="7"/>
      <c r="D10" s="7"/>
      <c r="E10" s="7">
        <v>6.6</v>
      </c>
      <c r="F10" s="7"/>
      <c r="G10" s="7"/>
      <c r="H10" s="7">
        <v>6.6</v>
      </c>
    </row>
    <row r="11" spans="1:8" x14ac:dyDescent="0.25">
      <c r="A11" s="4" t="s">
        <v>100</v>
      </c>
      <c r="B11" s="7"/>
      <c r="C11" s="7"/>
      <c r="D11" s="7"/>
      <c r="E11" s="7">
        <v>2</v>
      </c>
      <c r="F11" s="7"/>
      <c r="G11" s="7"/>
      <c r="H11" s="7">
        <v>2</v>
      </c>
    </row>
    <row r="12" spans="1:8" x14ac:dyDescent="0.25">
      <c r="A12" s="4" t="s">
        <v>147</v>
      </c>
      <c r="B12" s="7"/>
      <c r="C12" s="7"/>
      <c r="D12" s="7"/>
      <c r="E12" s="7">
        <v>0.33</v>
      </c>
      <c r="F12" s="7"/>
      <c r="G12" s="7"/>
      <c r="H12" s="7">
        <v>0.33</v>
      </c>
    </row>
    <row r="13" spans="1:8" x14ac:dyDescent="0.25">
      <c r="A13" s="4" t="s">
        <v>148</v>
      </c>
      <c r="B13" s="7"/>
      <c r="C13" s="7"/>
      <c r="D13" s="7"/>
      <c r="E13" s="7">
        <v>1</v>
      </c>
      <c r="F13" s="7"/>
      <c r="G13" s="7"/>
      <c r="H13" s="7">
        <v>1</v>
      </c>
    </row>
    <row r="14" spans="1:8" x14ac:dyDescent="0.25">
      <c r="A14" s="4" t="s">
        <v>150</v>
      </c>
      <c r="B14" s="7"/>
      <c r="C14" s="7"/>
      <c r="D14" s="7"/>
      <c r="E14" s="7">
        <v>1.32</v>
      </c>
      <c r="F14" s="7"/>
      <c r="G14" s="7"/>
      <c r="H14" s="7">
        <v>1.32</v>
      </c>
    </row>
    <row r="15" spans="1:8" x14ac:dyDescent="0.25">
      <c r="A15" s="4" t="s">
        <v>151</v>
      </c>
      <c r="B15" s="7"/>
      <c r="C15" s="7"/>
      <c r="D15" s="7"/>
      <c r="E15" s="7">
        <v>1.01</v>
      </c>
      <c r="F15" s="7"/>
      <c r="G15" s="7"/>
      <c r="H15" s="7">
        <v>1.01</v>
      </c>
    </row>
    <row r="16" spans="1:8" x14ac:dyDescent="0.25">
      <c r="A16" s="4" t="s">
        <v>152</v>
      </c>
      <c r="B16" s="7"/>
      <c r="C16" s="7"/>
      <c r="D16" s="7"/>
      <c r="E16" s="7">
        <v>0.94</v>
      </c>
      <c r="F16" s="7"/>
      <c r="G16" s="7"/>
      <c r="H16" s="7">
        <v>0.94</v>
      </c>
    </row>
    <row r="17" spans="1:8" x14ac:dyDescent="0.25">
      <c r="A17" s="3">
        <v>44960</v>
      </c>
      <c r="B17" s="7"/>
      <c r="C17" s="7"/>
      <c r="D17" s="7"/>
      <c r="E17" s="7"/>
      <c r="F17" s="7">
        <v>5.63</v>
      </c>
      <c r="G17" s="7"/>
      <c r="H17" s="7">
        <v>5.63</v>
      </c>
    </row>
    <row r="18" spans="1:8" x14ac:dyDescent="0.25">
      <c r="A18" s="4" t="s">
        <v>100</v>
      </c>
      <c r="B18" s="7"/>
      <c r="C18" s="7"/>
      <c r="D18" s="7"/>
      <c r="E18" s="7"/>
      <c r="F18" s="7">
        <v>2</v>
      </c>
      <c r="G18" s="7"/>
      <c r="H18" s="7">
        <v>2</v>
      </c>
    </row>
    <row r="19" spans="1:8" x14ac:dyDescent="0.25">
      <c r="A19" s="4" t="s">
        <v>147</v>
      </c>
      <c r="B19" s="7"/>
      <c r="C19" s="7"/>
      <c r="D19" s="7"/>
      <c r="E19" s="7"/>
      <c r="F19" s="7">
        <v>0.33</v>
      </c>
      <c r="G19" s="7"/>
      <c r="H19" s="7">
        <v>0.33</v>
      </c>
    </row>
    <row r="20" spans="1:8" x14ac:dyDescent="0.25">
      <c r="A20" s="4" t="s">
        <v>148</v>
      </c>
      <c r="B20" s="7"/>
      <c r="C20" s="7"/>
      <c r="D20" s="7"/>
      <c r="E20" s="7"/>
      <c r="F20" s="7">
        <v>1</v>
      </c>
      <c r="G20" s="7"/>
      <c r="H20" s="7">
        <v>1</v>
      </c>
    </row>
    <row r="21" spans="1:8" x14ac:dyDescent="0.25">
      <c r="A21" s="4" t="s">
        <v>153</v>
      </c>
      <c r="B21" s="7"/>
      <c r="C21" s="7"/>
      <c r="D21" s="7"/>
      <c r="E21" s="7"/>
      <c r="F21" s="7">
        <v>0.33</v>
      </c>
      <c r="G21" s="7"/>
      <c r="H21" s="7">
        <v>0.33</v>
      </c>
    </row>
    <row r="22" spans="1:8" x14ac:dyDescent="0.25">
      <c r="A22" s="4" t="s">
        <v>154</v>
      </c>
      <c r="B22" s="7"/>
      <c r="C22" s="7"/>
      <c r="D22" s="7"/>
      <c r="E22" s="7"/>
      <c r="F22" s="7">
        <v>1.05</v>
      </c>
      <c r="G22" s="7"/>
      <c r="H22" s="7">
        <v>1.05</v>
      </c>
    </row>
    <row r="23" spans="1:8" x14ac:dyDescent="0.25">
      <c r="A23" s="4" t="s">
        <v>155</v>
      </c>
      <c r="B23" s="7"/>
      <c r="C23" s="7"/>
      <c r="D23" s="7"/>
      <c r="E23" s="7"/>
      <c r="F23" s="7">
        <v>0.92</v>
      </c>
      <c r="G23" s="7"/>
      <c r="H23" s="7">
        <v>0.92</v>
      </c>
    </row>
    <row r="24" spans="1:8" x14ac:dyDescent="0.25">
      <c r="A24" s="3">
        <v>44961</v>
      </c>
      <c r="B24" s="7"/>
      <c r="C24" s="7"/>
      <c r="D24" s="7"/>
      <c r="E24" s="7"/>
      <c r="F24" s="7"/>
      <c r="G24" s="7">
        <v>7.25</v>
      </c>
      <c r="H24" s="7">
        <v>7.25</v>
      </c>
    </row>
    <row r="25" spans="1:8" x14ac:dyDescent="0.25">
      <c r="A25" s="4" t="s">
        <v>156</v>
      </c>
      <c r="B25" s="7"/>
      <c r="C25" s="7"/>
      <c r="D25" s="7"/>
      <c r="E25" s="7"/>
      <c r="F25" s="7"/>
      <c r="G25" s="7">
        <v>7.25</v>
      </c>
      <c r="H25" s="7">
        <v>7.25</v>
      </c>
    </row>
    <row r="26" spans="1:8" x14ac:dyDescent="0.25">
      <c r="A26" s="3">
        <v>44963</v>
      </c>
      <c r="B26" s="7">
        <v>5.99</v>
      </c>
      <c r="C26" s="7"/>
      <c r="D26" s="7"/>
      <c r="E26" s="7"/>
      <c r="F26" s="7"/>
      <c r="G26" s="7"/>
      <c r="H26" s="7">
        <v>5.99</v>
      </c>
    </row>
    <row r="27" spans="1:8" x14ac:dyDescent="0.25">
      <c r="A27" s="4" t="s">
        <v>100</v>
      </c>
      <c r="B27" s="7">
        <v>2</v>
      </c>
      <c r="C27" s="7"/>
      <c r="D27" s="7"/>
      <c r="E27" s="7"/>
      <c r="F27" s="7"/>
      <c r="G27" s="7"/>
      <c r="H27" s="7">
        <v>2</v>
      </c>
    </row>
    <row r="28" spans="1:8" x14ac:dyDescent="0.25">
      <c r="A28" s="4" t="s">
        <v>147</v>
      </c>
      <c r="B28" s="7">
        <v>0.33</v>
      </c>
      <c r="C28" s="7"/>
      <c r="D28" s="7"/>
      <c r="E28" s="7"/>
      <c r="F28" s="7"/>
      <c r="G28" s="7"/>
      <c r="H28" s="7">
        <v>0.33</v>
      </c>
    </row>
    <row r="29" spans="1:8" x14ac:dyDescent="0.25">
      <c r="A29" s="4" t="s">
        <v>148</v>
      </c>
      <c r="B29" s="7">
        <v>1</v>
      </c>
      <c r="C29" s="7"/>
      <c r="D29" s="7"/>
      <c r="E29" s="7"/>
      <c r="F29" s="7"/>
      <c r="G29" s="7"/>
      <c r="H29" s="7">
        <v>1</v>
      </c>
    </row>
    <row r="30" spans="1:8" x14ac:dyDescent="0.25">
      <c r="A30" s="4" t="s">
        <v>150</v>
      </c>
      <c r="B30" s="7">
        <v>1.32</v>
      </c>
      <c r="C30" s="7"/>
      <c r="D30" s="7"/>
      <c r="E30" s="7"/>
      <c r="F30" s="7"/>
      <c r="G30" s="7"/>
      <c r="H30" s="7">
        <v>1.32</v>
      </c>
    </row>
    <row r="31" spans="1:8" x14ac:dyDescent="0.25">
      <c r="A31" s="4" t="s">
        <v>151</v>
      </c>
      <c r="B31" s="7">
        <v>1.01</v>
      </c>
      <c r="C31" s="7"/>
      <c r="D31" s="7"/>
      <c r="E31" s="7"/>
      <c r="F31" s="7"/>
      <c r="G31" s="7"/>
      <c r="H31" s="7">
        <v>1.01</v>
      </c>
    </row>
    <row r="32" spans="1:8" x14ac:dyDescent="0.25">
      <c r="A32" s="4" t="s">
        <v>157</v>
      </c>
      <c r="B32" s="7">
        <v>0.33</v>
      </c>
      <c r="C32" s="7"/>
      <c r="D32" s="7"/>
      <c r="E32" s="7"/>
      <c r="F32" s="7"/>
      <c r="G32" s="7"/>
      <c r="H32" s="7">
        <v>0.33</v>
      </c>
    </row>
    <row r="33" spans="1:8" x14ac:dyDescent="0.25">
      <c r="A33" s="3">
        <v>44964</v>
      </c>
      <c r="B33" s="7"/>
      <c r="C33" s="7">
        <v>3.88</v>
      </c>
      <c r="D33" s="7"/>
      <c r="E33" s="7"/>
      <c r="F33" s="7"/>
      <c r="G33" s="7"/>
      <c r="H33" s="7">
        <v>3.88</v>
      </c>
    </row>
    <row r="34" spans="1:8" x14ac:dyDescent="0.25">
      <c r="A34" s="4" t="s">
        <v>148</v>
      </c>
      <c r="B34" s="7"/>
      <c r="C34" s="7">
        <v>1</v>
      </c>
      <c r="D34" s="7"/>
      <c r="E34" s="7"/>
      <c r="F34" s="7"/>
      <c r="G34" s="7"/>
      <c r="H34" s="7">
        <v>1</v>
      </c>
    </row>
    <row r="35" spans="1:8" x14ac:dyDescent="0.25">
      <c r="A35" s="4" t="s">
        <v>158</v>
      </c>
      <c r="B35" s="7"/>
      <c r="C35" s="7">
        <v>1.96</v>
      </c>
      <c r="D35" s="7"/>
      <c r="E35" s="7"/>
      <c r="F35" s="7"/>
      <c r="G35" s="7"/>
      <c r="H35" s="7">
        <v>1.96</v>
      </c>
    </row>
    <row r="36" spans="1:8" x14ac:dyDescent="0.25">
      <c r="A36" s="4" t="s">
        <v>159</v>
      </c>
      <c r="B36" s="7"/>
      <c r="C36" s="7">
        <v>0.59</v>
      </c>
      <c r="D36" s="7"/>
      <c r="E36" s="7"/>
      <c r="F36" s="7"/>
      <c r="G36" s="7"/>
      <c r="H36" s="7">
        <v>0.59</v>
      </c>
    </row>
    <row r="37" spans="1:8" x14ac:dyDescent="0.25">
      <c r="A37" s="4" t="s">
        <v>160</v>
      </c>
      <c r="B37" s="7"/>
      <c r="C37" s="7">
        <v>0.33</v>
      </c>
      <c r="D37" s="7"/>
      <c r="E37" s="7"/>
      <c r="F37" s="7"/>
      <c r="G37" s="7"/>
      <c r="H37" s="7">
        <v>0.33</v>
      </c>
    </row>
    <row r="38" spans="1:8" x14ac:dyDescent="0.25">
      <c r="A38" s="3">
        <v>44965</v>
      </c>
      <c r="B38" s="7"/>
      <c r="C38" s="7"/>
      <c r="D38" s="7">
        <v>2.0300000000000002</v>
      </c>
      <c r="E38" s="7"/>
      <c r="F38" s="7"/>
      <c r="G38" s="7"/>
      <c r="H38" s="7">
        <v>2.0300000000000002</v>
      </c>
    </row>
    <row r="39" spans="1:8" x14ac:dyDescent="0.25">
      <c r="A39" s="4" t="s">
        <v>147</v>
      </c>
      <c r="B39" s="7"/>
      <c r="C39" s="7"/>
      <c r="D39" s="7">
        <v>0.33</v>
      </c>
      <c r="E39" s="7"/>
      <c r="F39" s="7"/>
      <c r="G39" s="7"/>
      <c r="H39" s="7">
        <v>0.33</v>
      </c>
    </row>
    <row r="40" spans="1:8" x14ac:dyDescent="0.25">
      <c r="A40" s="4" t="s">
        <v>148</v>
      </c>
      <c r="B40" s="7"/>
      <c r="C40" s="7"/>
      <c r="D40" s="7">
        <v>1</v>
      </c>
      <c r="E40" s="7"/>
      <c r="F40" s="7"/>
      <c r="G40" s="7"/>
      <c r="H40" s="7">
        <v>1</v>
      </c>
    </row>
    <row r="41" spans="1:8" x14ac:dyDescent="0.25">
      <c r="A41" s="4" t="s">
        <v>149</v>
      </c>
      <c r="B41" s="7"/>
      <c r="C41" s="7"/>
      <c r="D41" s="7">
        <v>0.7</v>
      </c>
      <c r="E41" s="7"/>
      <c r="F41" s="7"/>
      <c r="G41" s="7"/>
      <c r="H41" s="7">
        <v>0.7</v>
      </c>
    </row>
    <row r="42" spans="1:8" x14ac:dyDescent="0.25">
      <c r="A42" s="3">
        <v>44966</v>
      </c>
      <c r="B42" s="7"/>
      <c r="C42" s="7"/>
      <c r="D42" s="7"/>
      <c r="E42" s="7">
        <v>4.93</v>
      </c>
      <c r="F42" s="7"/>
      <c r="G42" s="7"/>
      <c r="H42" s="7">
        <v>4.93</v>
      </c>
    </row>
    <row r="43" spans="1:8" x14ac:dyDescent="0.25">
      <c r="A43" s="4" t="s">
        <v>147</v>
      </c>
      <c r="B43" s="7"/>
      <c r="C43" s="7"/>
      <c r="D43" s="7"/>
      <c r="E43" s="7">
        <v>0.33</v>
      </c>
      <c r="F43" s="7"/>
      <c r="G43" s="7"/>
      <c r="H43" s="7">
        <v>0.33</v>
      </c>
    </row>
    <row r="44" spans="1:8" x14ac:dyDescent="0.25">
      <c r="A44" s="4" t="s">
        <v>148</v>
      </c>
      <c r="B44" s="7"/>
      <c r="C44" s="7"/>
      <c r="D44" s="7"/>
      <c r="E44" s="7">
        <v>1</v>
      </c>
      <c r="F44" s="7"/>
      <c r="G44" s="7"/>
      <c r="H44" s="7">
        <v>1</v>
      </c>
    </row>
    <row r="45" spans="1:8" x14ac:dyDescent="0.25">
      <c r="A45" s="4" t="s">
        <v>150</v>
      </c>
      <c r="B45" s="7"/>
      <c r="C45" s="7"/>
      <c r="D45" s="7"/>
      <c r="E45" s="7">
        <v>1.32</v>
      </c>
      <c r="F45" s="7"/>
      <c r="G45" s="7"/>
      <c r="H45" s="7">
        <v>1.32</v>
      </c>
    </row>
    <row r="46" spans="1:8" x14ac:dyDescent="0.25">
      <c r="A46" s="4" t="s">
        <v>151</v>
      </c>
      <c r="B46" s="7"/>
      <c r="C46" s="7"/>
      <c r="D46" s="7"/>
      <c r="E46" s="7">
        <v>1.01</v>
      </c>
      <c r="F46" s="7"/>
      <c r="G46" s="7"/>
      <c r="H46" s="7">
        <v>1.01</v>
      </c>
    </row>
    <row r="47" spans="1:8" x14ac:dyDescent="0.25">
      <c r="A47" s="4" t="s">
        <v>152</v>
      </c>
      <c r="B47" s="7"/>
      <c r="C47" s="7"/>
      <c r="D47" s="7"/>
      <c r="E47" s="7">
        <v>0.94</v>
      </c>
      <c r="F47" s="7"/>
      <c r="G47" s="7"/>
      <c r="H47" s="7">
        <v>0.94</v>
      </c>
    </row>
    <row r="48" spans="1:8" x14ac:dyDescent="0.25">
      <c r="A48" s="4" t="s">
        <v>161</v>
      </c>
      <c r="B48" s="7"/>
      <c r="C48" s="7"/>
      <c r="D48" s="7"/>
      <c r="E48" s="7">
        <v>0.33</v>
      </c>
      <c r="F48" s="7"/>
      <c r="G48" s="7"/>
      <c r="H48" s="7">
        <v>0.33</v>
      </c>
    </row>
    <row r="49" spans="1:8" x14ac:dyDescent="0.25">
      <c r="A49" s="3">
        <v>44967</v>
      </c>
      <c r="B49" s="7"/>
      <c r="C49" s="7"/>
      <c r="D49" s="7"/>
      <c r="E49" s="7"/>
      <c r="F49" s="7">
        <v>3.63</v>
      </c>
      <c r="G49" s="7"/>
      <c r="H49" s="7">
        <v>3.63</v>
      </c>
    </row>
    <row r="50" spans="1:8" x14ac:dyDescent="0.25">
      <c r="A50" s="4" t="s">
        <v>147</v>
      </c>
      <c r="B50" s="7"/>
      <c r="C50" s="7"/>
      <c r="D50" s="7"/>
      <c r="E50" s="7"/>
      <c r="F50" s="7">
        <v>0.33</v>
      </c>
      <c r="G50" s="7"/>
      <c r="H50" s="7">
        <v>0.33</v>
      </c>
    </row>
    <row r="51" spans="1:8" x14ac:dyDescent="0.25">
      <c r="A51" s="4" t="s">
        <v>148</v>
      </c>
      <c r="B51" s="7"/>
      <c r="C51" s="7"/>
      <c r="D51" s="7"/>
      <c r="E51" s="7"/>
      <c r="F51" s="7">
        <v>1</v>
      </c>
      <c r="G51" s="7"/>
      <c r="H51" s="7">
        <v>1</v>
      </c>
    </row>
    <row r="52" spans="1:8" x14ac:dyDescent="0.25">
      <c r="A52" s="4" t="s">
        <v>153</v>
      </c>
      <c r="B52" s="7"/>
      <c r="C52" s="7"/>
      <c r="D52" s="7"/>
      <c r="E52" s="7"/>
      <c r="F52" s="7">
        <v>0.33</v>
      </c>
      <c r="G52" s="7"/>
      <c r="H52" s="7">
        <v>0.33</v>
      </c>
    </row>
    <row r="53" spans="1:8" x14ac:dyDescent="0.25">
      <c r="A53" s="4" t="s">
        <v>154</v>
      </c>
      <c r="B53" s="7"/>
      <c r="C53" s="7"/>
      <c r="D53" s="7"/>
      <c r="E53" s="7"/>
      <c r="F53" s="7">
        <v>1.05</v>
      </c>
      <c r="G53" s="7"/>
      <c r="H53" s="7">
        <v>1.05</v>
      </c>
    </row>
    <row r="54" spans="1:8" x14ac:dyDescent="0.25">
      <c r="A54" s="4" t="s">
        <v>155</v>
      </c>
      <c r="B54" s="7"/>
      <c r="C54" s="7"/>
      <c r="D54" s="7"/>
      <c r="E54" s="7"/>
      <c r="F54" s="7">
        <v>0.92</v>
      </c>
      <c r="G54" s="7"/>
      <c r="H54" s="7">
        <v>0.92</v>
      </c>
    </row>
    <row r="55" spans="1:8" x14ac:dyDescent="0.25">
      <c r="A55" s="3">
        <v>44970</v>
      </c>
      <c r="B55" s="7">
        <v>5.49</v>
      </c>
      <c r="C55" s="7"/>
      <c r="D55" s="7"/>
      <c r="E55" s="7"/>
      <c r="F55" s="7"/>
      <c r="G55" s="7"/>
      <c r="H55" s="7">
        <v>5.49</v>
      </c>
    </row>
    <row r="56" spans="1:8" x14ac:dyDescent="0.25">
      <c r="A56" s="4" t="s">
        <v>95</v>
      </c>
      <c r="B56" s="7">
        <v>1.5</v>
      </c>
      <c r="C56" s="7"/>
      <c r="D56" s="7"/>
      <c r="E56" s="7"/>
      <c r="F56" s="7"/>
      <c r="G56" s="7"/>
      <c r="H56" s="7">
        <v>1.5</v>
      </c>
    </row>
    <row r="57" spans="1:8" x14ac:dyDescent="0.25">
      <c r="A57" s="4" t="s">
        <v>147</v>
      </c>
      <c r="B57" s="7">
        <v>0.33</v>
      </c>
      <c r="C57" s="7"/>
      <c r="D57" s="7"/>
      <c r="E57" s="7"/>
      <c r="F57" s="7"/>
      <c r="G57" s="7"/>
      <c r="H57" s="7">
        <v>0.33</v>
      </c>
    </row>
    <row r="58" spans="1:8" x14ac:dyDescent="0.25">
      <c r="A58" s="4" t="s">
        <v>148</v>
      </c>
      <c r="B58" s="7">
        <v>1</v>
      </c>
      <c r="C58" s="7"/>
      <c r="D58" s="7"/>
      <c r="E58" s="7"/>
      <c r="F58" s="7"/>
      <c r="G58" s="7"/>
      <c r="H58" s="7">
        <v>1</v>
      </c>
    </row>
    <row r="59" spans="1:8" x14ac:dyDescent="0.25">
      <c r="A59" s="4" t="s">
        <v>150</v>
      </c>
      <c r="B59" s="7">
        <v>1.32</v>
      </c>
      <c r="C59" s="7"/>
      <c r="D59" s="7"/>
      <c r="E59" s="7"/>
      <c r="F59" s="7"/>
      <c r="G59" s="7"/>
      <c r="H59" s="7">
        <v>1.32</v>
      </c>
    </row>
    <row r="60" spans="1:8" x14ac:dyDescent="0.25">
      <c r="A60" s="4" t="s">
        <v>151</v>
      </c>
      <c r="B60" s="7">
        <v>1.01</v>
      </c>
      <c r="C60" s="7"/>
      <c r="D60" s="7"/>
      <c r="E60" s="7"/>
      <c r="F60" s="7"/>
      <c r="G60" s="7"/>
      <c r="H60" s="7">
        <v>1.01</v>
      </c>
    </row>
    <row r="61" spans="1:8" x14ac:dyDescent="0.25">
      <c r="A61" s="4" t="s">
        <v>157</v>
      </c>
      <c r="B61" s="7">
        <v>0.33</v>
      </c>
      <c r="C61" s="7"/>
      <c r="D61" s="7"/>
      <c r="E61" s="7"/>
      <c r="F61" s="7"/>
      <c r="G61" s="7"/>
      <c r="H61" s="7">
        <v>0.33</v>
      </c>
    </row>
    <row r="62" spans="1:8" x14ac:dyDescent="0.25">
      <c r="A62" s="3">
        <v>44971</v>
      </c>
      <c r="B62" s="7"/>
      <c r="C62" s="7">
        <v>3.88</v>
      </c>
      <c r="D62" s="7"/>
      <c r="E62" s="7"/>
      <c r="F62" s="7"/>
      <c r="G62" s="7"/>
      <c r="H62" s="7">
        <v>3.88</v>
      </c>
    </row>
    <row r="63" spans="1:8" x14ac:dyDescent="0.25">
      <c r="A63" s="4" t="s">
        <v>148</v>
      </c>
      <c r="B63" s="7"/>
      <c r="C63" s="7">
        <v>1</v>
      </c>
      <c r="D63" s="7"/>
      <c r="E63" s="7"/>
      <c r="F63" s="7"/>
      <c r="G63" s="7"/>
      <c r="H63" s="7">
        <v>1</v>
      </c>
    </row>
    <row r="64" spans="1:8" x14ac:dyDescent="0.25">
      <c r="A64" s="4" t="s">
        <v>158</v>
      </c>
      <c r="B64" s="7"/>
      <c r="C64" s="7">
        <v>1.96</v>
      </c>
      <c r="D64" s="7"/>
      <c r="E64" s="7"/>
      <c r="F64" s="7"/>
      <c r="G64" s="7"/>
      <c r="H64" s="7">
        <v>1.96</v>
      </c>
    </row>
    <row r="65" spans="1:8" x14ac:dyDescent="0.25">
      <c r="A65" s="4" t="s">
        <v>159</v>
      </c>
      <c r="B65" s="7"/>
      <c r="C65" s="7">
        <v>0.59</v>
      </c>
      <c r="D65" s="7"/>
      <c r="E65" s="7"/>
      <c r="F65" s="7"/>
      <c r="G65" s="7"/>
      <c r="H65" s="7">
        <v>0.59</v>
      </c>
    </row>
    <row r="66" spans="1:8" x14ac:dyDescent="0.25">
      <c r="A66" s="4" t="s">
        <v>160</v>
      </c>
      <c r="B66" s="7"/>
      <c r="C66" s="7">
        <v>0.33</v>
      </c>
      <c r="D66" s="7"/>
      <c r="E66" s="7"/>
      <c r="F66" s="7"/>
      <c r="G66" s="7"/>
      <c r="H66" s="7">
        <v>0.33</v>
      </c>
    </row>
    <row r="67" spans="1:8" x14ac:dyDescent="0.25">
      <c r="A67" s="3">
        <v>44972</v>
      </c>
      <c r="B67" s="7"/>
      <c r="C67" s="7"/>
      <c r="D67" s="7">
        <v>3.2800000000000002</v>
      </c>
      <c r="E67" s="7"/>
      <c r="F67" s="7"/>
      <c r="G67" s="7"/>
      <c r="H67" s="7">
        <v>3.2800000000000002</v>
      </c>
    </row>
    <row r="68" spans="1:8" x14ac:dyDescent="0.25">
      <c r="A68" s="4" t="s">
        <v>147</v>
      </c>
      <c r="B68" s="7"/>
      <c r="C68" s="7"/>
      <c r="D68" s="7">
        <v>0.33</v>
      </c>
      <c r="E68" s="7"/>
      <c r="F68" s="7"/>
      <c r="G68" s="7"/>
      <c r="H68" s="7">
        <v>0.33</v>
      </c>
    </row>
    <row r="69" spans="1:8" x14ac:dyDescent="0.25">
      <c r="A69" s="4" t="s">
        <v>148</v>
      </c>
      <c r="B69" s="7"/>
      <c r="C69" s="7"/>
      <c r="D69" s="7">
        <v>1</v>
      </c>
      <c r="E69" s="7"/>
      <c r="F69" s="7"/>
      <c r="G69" s="7"/>
      <c r="H69" s="7">
        <v>1</v>
      </c>
    </row>
    <row r="70" spans="1:8" x14ac:dyDescent="0.25">
      <c r="A70" s="4" t="s">
        <v>149</v>
      </c>
      <c r="B70" s="7"/>
      <c r="C70" s="7"/>
      <c r="D70" s="7">
        <v>0.7</v>
      </c>
      <c r="E70" s="7"/>
      <c r="F70" s="7"/>
      <c r="G70" s="7"/>
      <c r="H70" s="7">
        <v>0.7</v>
      </c>
    </row>
    <row r="71" spans="1:8" x14ac:dyDescent="0.25">
      <c r="A71" s="4" t="s">
        <v>162</v>
      </c>
      <c r="B71" s="7"/>
      <c r="C71" s="7"/>
      <c r="D71" s="7">
        <v>1.25</v>
      </c>
      <c r="E71" s="7"/>
      <c r="F71" s="7"/>
      <c r="G71" s="7"/>
      <c r="H71" s="7">
        <v>1.25</v>
      </c>
    </row>
    <row r="72" spans="1:8" x14ac:dyDescent="0.25">
      <c r="A72" s="3">
        <v>44973</v>
      </c>
      <c r="B72" s="7"/>
      <c r="C72" s="7"/>
      <c r="D72" s="7"/>
      <c r="E72" s="7">
        <v>5.41</v>
      </c>
      <c r="F72" s="7"/>
      <c r="G72" s="7"/>
      <c r="H72" s="7">
        <v>5.41</v>
      </c>
    </row>
    <row r="73" spans="1:8" x14ac:dyDescent="0.25">
      <c r="A73" s="4" t="s">
        <v>163</v>
      </c>
      <c r="B73" s="7"/>
      <c r="C73" s="7"/>
      <c r="D73" s="7"/>
      <c r="E73" s="7">
        <v>1.66</v>
      </c>
      <c r="F73" s="7"/>
      <c r="G73" s="7"/>
      <c r="H73" s="7">
        <v>1.66</v>
      </c>
    </row>
    <row r="74" spans="1:8" x14ac:dyDescent="0.25">
      <c r="A74" s="4" t="s">
        <v>164</v>
      </c>
      <c r="B74" s="7"/>
      <c r="C74" s="7"/>
      <c r="D74" s="7"/>
      <c r="E74" s="7">
        <v>3.75</v>
      </c>
      <c r="F74" s="7"/>
      <c r="G74" s="7"/>
      <c r="H74" s="7">
        <v>3.75</v>
      </c>
    </row>
    <row r="75" spans="1:8" x14ac:dyDescent="0.25">
      <c r="A75" s="3">
        <v>44974</v>
      </c>
      <c r="B75" s="7"/>
      <c r="C75" s="7"/>
      <c r="D75" s="7"/>
      <c r="E75" s="7"/>
      <c r="F75" s="7">
        <v>5.92</v>
      </c>
      <c r="G75" s="7"/>
      <c r="H75" s="7">
        <v>5.92</v>
      </c>
    </row>
    <row r="76" spans="1:8" x14ac:dyDescent="0.25">
      <c r="A76" s="4" t="s">
        <v>163</v>
      </c>
      <c r="B76" s="7"/>
      <c r="C76" s="7"/>
      <c r="D76" s="7"/>
      <c r="E76" s="7"/>
      <c r="F76" s="7">
        <v>5.92</v>
      </c>
      <c r="G76" s="7"/>
      <c r="H76" s="7">
        <v>5.92</v>
      </c>
    </row>
    <row r="77" spans="1:8" x14ac:dyDescent="0.25">
      <c r="A77" s="3">
        <v>44977</v>
      </c>
      <c r="B77" s="7">
        <v>7.39</v>
      </c>
      <c r="C77" s="7"/>
      <c r="D77" s="7"/>
      <c r="E77" s="7"/>
      <c r="F77" s="7"/>
      <c r="G77" s="7"/>
      <c r="H77" s="7">
        <v>7.39</v>
      </c>
    </row>
    <row r="78" spans="1:8" x14ac:dyDescent="0.25">
      <c r="A78" s="4" t="s">
        <v>165</v>
      </c>
      <c r="B78" s="7">
        <v>0.42</v>
      </c>
      <c r="C78" s="7"/>
      <c r="D78" s="7"/>
      <c r="E78" s="7"/>
      <c r="F78" s="7"/>
      <c r="G78" s="7"/>
      <c r="H78" s="7">
        <v>0.42</v>
      </c>
    </row>
    <row r="79" spans="1:8" x14ac:dyDescent="0.25">
      <c r="A79" s="4" t="s">
        <v>95</v>
      </c>
      <c r="B79" s="7">
        <v>1.5</v>
      </c>
      <c r="C79" s="7"/>
      <c r="D79" s="7"/>
      <c r="E79" s="7"/>
      <c r="F79" s="7"/>
      <c r="G79" s="7"/>
      <c r="H79" s="7">
        <v>1.5</v>
      </c>
    </row>
    <row r="80" spans="1:8" x14ac:dyDescent="0.25">
      <c r="A80" s="4" t="s">
        <v>166</v>
      </c>
      <c r="B80" s="7">
        <v>0.5</v>
      </c>
      <c r="C80" s="7"/>
      <c r="D80" s="7"/>
      <c r="E80" s="7"/>
      <c r="F80" s="7"/>
      <c r="G80" s="7"/>
      <c r="H80" s="7">
        <v>0.5</v>
      </c>
    </row>
    <row r="81" spans="1:8" x14ac:dyDescent="0.25">
      <c r="A81" s="4" t="s">
        <v>167</v>
      </c>
      <c r="B81" s="7">
        <v>1.89</v>
      </c>
      <c r="C81" s="7"/>
      <c r="D81" s="7"/>
      <c r="E81" s="7"/>
      <c r="F81" s="7"/>
      <c r="G81" s="7"/>
      <c r="H81" s="7">
        <v>1.89</v>
      </c>
    </row>
    <row r="82" spans="1:8" x14ac:dyDescent="0.25">
      <c r="A82" s="4" t="s">
        <v>168</v>
      </c>
      <c r="B82" s="7">
        <v>1</v>
      </c>
      <c r="C82" s="7"/>
      <c r="D82" s="7"/>
      <c r="E82" s="7"/>
      <c r="F82" s="7"/>
      <c r="G82" s="7"/>
      <c r="H82" s="7">
        <v>1</v>
      </c>
    </row>
    <row r="83" spans="1:8" x14ac:dyDescent="0.25">
      <c r="A83" s="4" t="s">
        <v>169</v>
      </c>
      <c r="B83" s="7">
        <v>0.57999999999999996</v>
      </c>
      <c r="C83" s="7"/>
      <c r="D83" s="7"/>
      <c r="E83" s="7"/>
      <c r="F83" s="7"/>
      <c r="G83" s="7"/>
      <c r="H83" s="7">
        <v>0.57999999999999996</v>
      </c>
    </row>
    <row r="84" spans="1:8" x14ac:dyDescent="0.25">
      <c r="A84" s="4" t="s">
        <v>170</v>
      </c>
      <c r="B84" s="7">
        <v>0.92</v>
      </c>
      <c r="C84" s="7"/>
      <c r="D84" s="7"/>
      <c r="E84" s="7"/>
      <c r="F84" s="7"/>
      <c r="G84" s="7"/>
      <c r="H84" s="7">
        <v>0.92</v>
      </c>
    </row>
    <row r="85" spans="1:8" x14ac:dyDescent="0.25">
      <c r="A85" s="4" t="s">
        <v>171</v>
      </c>
      <c r="B85" s="7">
        <v>0.57999999999999996</v>
      </c>
      <c r="C85" s="7"/>
      <c r="D85" s="7"/>
      <c r="E85" s="7"/>
      <c r="F85" s="7"/>
      <c r="G85" s="7"/>
      <c r="H85" s="7">
        <v>0.57999999999999996</v>
      </c>
    </row>
    <row r="86" spans="1:8" x14ac:dyDescent="0.25">
      <c r="A86" s="3">
        <v>44978</v>
      </c>
      <c r="B86" s="7"/>
      <c r="C86" s="7">
        <v>5.5</v>
      </c>
      <c r="D86" s="7"/>
      <c r="E86" s="7"/>
      <c r="F86" s="7"/>
      <c r="G86" s="7"/>
      <c r="H86" s="7">
        <v>5.5</v>
      </c>
    </row>
    <row r="87" spans="1:8" x14ac:dyDescent="0.25">
      <c r="A87" s="4" t="s">
        <v>172</v>
      </c>
      <c r="B87" s="7"/>
      <c r="C87" s="7">
        <v>5.5</v>
      </c>
      <c r="D87" s="7"/>
      <c r="E87" s="7"/>
      <c r="F87" s="7"/>
      <c r="G87" s="7"/>
      <c r="H87" s="7">
        <v>5.5</v>
      </c>
    </row>
    <row r="88" spans="1:8" x14ac:dyDescent="0.25">
      <c r="A88" s="3">
        <v>44979</v>
      </c>
      <c r="B88" s="7"/>
      <c r="C88" s="7"/>
      <c r="D88" s="7">
        <v>7</v>
      </c>
      <c r="E88" s="7"/>
      <c r="F88" s="7"/>
      <c r="G88" s="7"/>
      <c r="H88" s="7">
        <v>7</v>
      </c>
    </row>
    <row r="89" spans="1:8" x14ac:dyDescent="0.25">
      <c r="A89" s="4" t="s">
        <v>173</v>
      </c>
      <c r="B89" s="7"/>
      <c r="C89" s="7"/>
      <c r="D89" s="7">
        <v>7</v>
      </c>
      <c r="E89" s="7"/>
      <c r="F89" s="7"/>
      <c r="G89" s="7"/>
      <c r="H89" s="7">
        <v>7</v>
      </c>
    </row>
    <row r="90" spans="1:8" x14ac:dyDescent="0.25">
      <c r="A90" s="3">
        <v>44980</v>
      </c>
      <c r="B90" s="7"/>
      <c r="C90" s="7"/>
      <c r="D90" s="7"/>
      <c r="E90" s="7">
        <v>4.84</v>
      </c>
      <c r="F90" s="7"/>
      <c r="G90" s="7"/>
      <c r="H90" s="7">
        <v>4.84</v>
      </c>
    </row>
    <row r="91" spans="1:8" x14ac:dyDescent="0.25">
      <c r="A91" s="4" t="s">
        <v>172</v>
      </c>
      <c r="B91" s="7"/>
      <c r="C91" s="7"/>
      <c r="D91" s="7"/>
      <c r="E91" s="7">
        <v>2.92</v>
      </c>
      <c r="F91" s="7"/>
      <c r="G91" s="7"/>
      <c r="H91" s="7">
        <v>2.92</v>
      </c>
    </row>
    <row r="92" spans="1:8" x14ac:dyDescent="0.25">
      <c r="A92" s="4" t="s">
        <v>174</v>
      </c>
      <c r="B92" s="7"/>
      <c r="C92" s="7"/>
      <c r="D92" s="7"/>
      <c r="E92" s="7">
        <v>1.92</v>
      </c>
      <c r="F92" s="7"/>
      <c r="G92" s="7"/>
      <c r="H92" s="7">
        <v>1.92</v>
      </c>
    </row>
    <row r="93" spans="1:8" x14ac:dyDescent="0.25">
      <c r="A93" s="3">
        <v>44981</v>
      </c>
      <c r="B93" s="7"/>
      <c r="C93" s="7"/>
      <c r="D93" s="7"/>
      <c r="E93" s="7"/>
      <c r="F93" s="7">
        <v>2.75</v>
      </c>
      <c r="G93" s="7"/>
      <c r="H93" s="7">
        <v>2.75</v>
      </c>
    </row>
    <row r="94" spans="1:8" x14ac:dyDescent="0.25">
      <c r="A94" s="4" t="s">
        <v>175</v>
      </c>
      <c r="B94" s="7"/>
      <c r="C94" s="7"/>
      <c r="D94" s="7"/>
      <c r="E94" s="7"/>
      <c r="F94" s="7">
        <v>2.75</v>
      </c>
      <c r="G94" s="7"/>
      <c r="H94" s="7">
        <v>2.75</v>
      </c>
    </row>
    <row r="95" spans="1:8" x14ac:dyDescent="0.25">
      <c r="A95" s="3">
        <v>44984</v>
      </c>
      <c r="B95" s="7">
        <v>7</v>
      </c>
      <c r="C95" s="7"/>
      <c r="D95" s="7"/>
      <c r="E95" s="7"/>
      <c r="F95" s="7"/>
      <c r="G95" s="7"/>
      <c r="H95" s="7">
        <v>7</v>
      </c>
    </row>
    <row r="96" spans="1:8" x14ac:dyDescent="0.25">
      <c r="A96" s="4" t="s">
        <v>95</v>
      </c>
      <c r="B96" s="7">
        <v>1.5</v>
      </c>
      <c r="C96" s="7"/>
      <c r="D96" s="7"/>
      <c r="E96" s="7"/>
      <c r="F96" s="7"/>
      <c r="G96" s="7"/>
      <c r="H96" s="7">
        <v>1.5</v>
      </c>
    </row>
    <row r="97" spans="1:8" x14ac:dyDescent="0.25">
      <c r="A97" s="4" t="s">
        <v>175</v>
      </c>
      <c r="B97" s="7">
        <v>0.33</v>
      </c>
      <c r="C97" s="7"/>
      <c r="D97" s="7"/>
      <c r="E97" s="7"/>
      <c r="F97" s="7"/>
      <c r="G97" s="7"/>
      <c r="H97" s="7">
        <v>0.33</v>
      </c>
    </row>
    <row r="98" spans="1:8" x14ac:dyDescent="0.25">
      <c r="A98" s="4" t="s">
        <v>176</v>
      </c>
      <c r="B98" s="7">
        <v>5.17</v>
      </c>
      <c r="C98" s="7"/>
      <c r="D98" s="7"/>
      <c r="E98" s="7"/>
      <c r="F98" s="7"/>
      <c r="G98" s="7"/>
      <c r="H98" s="7">
        <v>5.17</v>
      </c>
    </row>
    <row r="99" spans="1:8" x14ac:dyDescent="0.25">
      <c r="A99" s="5" t="s">
        <v>8</v>
      </c>
      <c r="B99" s="7">
        <v>25.869999999999997</v>
      </c>
      <c r="C99" s="7">
        <v>13.26</v>
      </c>
      <c r="D99" s="7">
        <v>16.34</v>
      </c>
      <c r="E99" s="7">
        <v>21.78</v>
      </c>
      <c r="F99" s="7">
        <v>17.93</v>
      </c>
      <c r="G99" s="7">
        <v>7.25</v>
      </c>
      <c r="H99" s="7">
        <v>102.42999999999999</v>
      </c>
    </row>
    <row r="100" spans="1:8" x14ac:dyDescent="0.25">
      <c r="B100" s="14" t="s">
        <v>12</v>
      </c>
      <c r="C100" s="14"/>
      <c r="D100" s="14"/>
    </row>
    <row r="101" spans="1:8" x14ac:dyDescent="0.25">
      <c r="B101" s="2" t="s">
        <v>2</v>
      </c>
    </row>
    <row r="102" spans="1:8" x14ac:dyDescent="0.25">
      <c r="B102" s="14" t="s">
        <v>177</v>
      </c>
      <c r="C102" s="14"/>
      <c r="D102" s="14"/>
    </row>
    <row r="103" spans="1:8" x14ac:dyDescent="0.25">
      <c r="B103" s="14" t="s">
        <v>14</v>
      </c>
      <c r="C103" s="14"/>
      <c r="D103" s="14"/>
    </row>
  </sheetData>
  <pageMargins left="0.7" right="0.7" top="0.75" bottom="0.75" header="0.3" footer="0.3"/>
  <pageSetup paperSize="9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11</vt:i4>
      </vt:variant>
    </vt:vector>
  </HeadingPairs>
  <TitlesOfParts>
    <vt:vector size="28" baseType="lpstr">
      <vt:lpstr>su planning 31,03,2023</vt:lpstr>
      <vt:lpstr>su planning 23,03,2023</vt:lpstr>
      <vt:lpstr>su planning 22,03,2023</vt:lpstr>
      <vt:lpstr>SU PLANNING 17,03,2023</vt:lpstr>
      <vt:lpstr>SU PLANNING 16,03,2023</vt:lpstr>
      <vt:lpstr>SU PLANNING 07,03,2023</vt:lpstr>
      <vt:lpstr>SU PLANNING 06,03,2023</vt:lpstr>
      <vt:lpstr>SU PLANNING 01,03,2023</vt:lpstr>
      <vt:lpstr>FEBRERO,23 MTNOS Y EXTRAS</vt:lpstr>
      <vt:lpstr>SU PLANNING 16,02,2023</vt:lpstr>
      <vt:lpstr>SU PLANNING 13,02,2023</vt:lpstr>
      <vt:lpstr>SU PLANNING 01,02,2023</vt:lpstr>
      <vt:lpstr>ENERO,23</vt:lpstr>
      <vt:lpstr>DICIEMBRE.22</vt:lpstr>
      <vt:lpstr>NOVIEMBRE,22</vt:lpstr>
      <vt:lpstr>OCTUBRE,22</vt:lpstr>
      <vt:lpstr>SU PLAMNING SEPTIEMBRE,22</vt:lpstr>
      <vt:lpstr>DICIEMBRE.22!Área_de_impresión</vt:lpstr>
      <vt:lpstr>'ENERO,23'!Área_de_impresión</vt:lpstr>
      <vt:lpstr>'FEBRERO,23 MTNOS Y EXTRAS'!Área_de_impresión</vt:lpstr>
      <vt:lpstr>'NOVIEMBRE,22'!Área_de_impresión</vt:lpstr>
      <vt:lpstr>'OCTUBRE,22'!Área_de_impresión</vt:lpstr>
      <vt:lpstr>'SU PLANNING 01,03,2023'!Área_de_impresión</vt:lpstr>
      <vt:lpstr>'SU PLANNING 06,03,2023'!Área_de_impresión</vt:lpstr>
      <vt:lpstr>'SU PLANNING 07,03,2023'!Área_de_impresión</vt:lpstr>
      <vt:lpstr>'SU PLANNING 13,02,2023'!Área_de_impresión</vt:lpstr>
      <vt:lpstr>'SU PLANNING 16,02,2023'!Área_de_impresión</vt:lpstr>
      <vt:lpstr>'SU PLANNING 16,03,2023'!Área_de_impresión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2023-03-20T16:58:35Z</dcterms:modified>
</cp:coreProperties>
</file>