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lanning valido del 20-23 feb23" sheetId="10" r:id="rId1"/>
    <sheet name="SU PLANNING 13,02,23" sheetId="9" r:id="rId2"/>
    <sheet name="SU PLANNING 06,02,23" sheetId="8" r:id="rId3"/>
    <sheet name="SU PLANNING 16,09,2021" sheetId="7" r:id="rId4"/>
    <sheet name="SU PLANNING 01,09,2021" sheetId="6" r:id="rId5"/>
    <sheet name="SU PLANNING 03,08,2021" sheetId="5" r:id="rId6"/>
    <sheet name="SU PLANNING 21,06,2021" sheetId="3" r:id="rId7"/>
    <sheet name="SU PLANNING 17,06,2021" sheetId="4" r:id="rId8"/>
    <sheet name="SU PLANNING 01,06,2021" sheetId="2" r:id="rId9"/>
    <sheet name="SU PLANNING MAYO,21" sheetId="1" r:id="rId10"/>
  </sheets>
  <definedNames>
    <definedName name="_xlnm.Print_Area" localSheetId="0">'planning valido del 20-23 feb23'!$A$1:$I$9</definedName>
    <definedName name="_xlnm.Print_Area" localSheetId="8">'SU PLANNING 01,06,2021'!$A$1:$N$20</definedName>
    <definedName name="_xlnm.Print_Area" localSheetId="2">'SU PLANNING 06,02,23'!$A$1:$N$22</definedName>
    <definedName name="_xlnm.Print_Area" localSheetId="1">'SU PLANNING 13,02,23'!$A$1:$N$16</definedName>
    <definedName name="_xlnm.Print_Area" localSheetId="7">'SU PLANNING 17,06,2021'!$A$1:$N$22</definedName>
    <definedName name="_xlnm.Print_Area" localSheetId="6">'SU PLANNING 21,06,2021'!$A$1:$N$21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0" l="1"/>
  <c r="D9" i="10" l="1"/>
  <c r="D15" i="9" l="1"/>
  <c r="M11" i="9"/>
  <c r="K11" i="9"/>
  <c r="I11" i="9"/>
  <c r="G11" i="9"/>
  <c r="E11" i="9"/>
  <c r="C11" i="9"/>
  <c r="A11" i="9"/>
  <c r="N10" i="9"/>
  <c r="N8" i="9"/>
  <c r="N6" i="9"/>
  <c r="N4" i="9"/>
  <c r="N11" i="9" l="1"/>
  <c r="I14" i="9" s="1"/>
  <c r="G17" i="8"/>
  <c r="M17" i="8"/>
  <c r="K17" i="8"/>
  <c r="I17" i="8"/>
  <c r="E17" i="8"/>
  <c r="C17" i="8"/>
  <c r="A17" i="8"/>
  <c r="N10" i="8" l="1"/>
  <c r="N14" i="8" l="1"/>
  <c r="N12" i="8"/>
  <c r="N8" i="8"/>
  <c r="N6" i="8"/>
  <c r="D21" i="8" l="1"/>
  <c r="N4" i="8"/>
  <c r="N17" i="8" s="1"/>
  <c r="I20" i="8" s="1"/>
  <c r="D20" i="6" l="1"/>
  <c r="M16" i="6"/>
  <c r="K16" i="6"/>
  <c r="I16" i="6"/>
  <c r="G16" i="6"/>
  <c r="E16" i="6"/>
  <c r="C16" i="6"/>
  <c r="A16" i="6"/>
  <c r="N15" i="6"/>
  <c r="N13" i="6"/>
  <c r="N11" i="6"/>
  <c r="N9" i="6"/>
  <c r="N7" i="6"/>
  <c r="N4" i="6"/>
  <c r="M14" i="5"/>
  <c r="N14" i="5"/>
  <c r="D18" i="5"/>
  <c r="K14" i="5"/>
  <c r="I14" i="5"/>
  <c r="G14" i="5"/>
  <c r="E14" i="5"/>
  <c r="C14" i="5"/>
  <c r="A14" i="5"/>
  <c r="N13" i="5"/>
  <c r="N11" i="5"/>
  <c r="N9" i="5"/>
  <c r="N7" i="5"/>
  <c r="N5" i="5"/>
  <c r="I17" i="5" s="1"/>
  <c r="N16" i="6" l="1"/>
  <c r="I19" i="6" s="1"/>
  <c r="A16" i="3"/>
  <c r="M16" i="3" l="1"/>
  <c r="N16" i="3"/>
  <c r="K16" i="3"/>
  <c r="G16" i="3"/>
  <c r="C16" i="3"/>
  <c r="I16" i="3" l="1"/>
  <c r="E16" i="3"/>
  <c r="N15" i="3" l="1"/>
  <c r="N15" i="4"/>
  <c r="D21" i="4" l="1"/>
  <c r="K17" i="4"/>
  <c r="I17" i="4"/>
  <c r="G17" i="4"/>
  <c r="E17" i="4"/>
  <c r="C17" i="4"/>
  <c r="A17" i="4"/>
  <c r="N11" i="4"/>
  <c r="N9" i="4"/>
  <c r="N7" i="4"/>
  <c r="N4" i="4"/>
  <c r="N17" i="4" s="1"/>
  <c r="I20" i="4" s="1"/>
  <c r="N13" i="3" l="1"/>
  <c r="D20" i="3" l="1"/>
  <c r="N11" i="3"/>
  <c r="N9" i="3"/>
  <c r="N7" i="3"/>
  <c r="N4" i="3"/>
  <c r="I19" i="3" l="1"/>
  <c r="K15" i="2"/>
  <c r="I15" i="2"/>
  <c r="G15" i="2"/>
  <c r="E15" i="2"/>
  <c r="C15" i="2" l="1"/>
  <c r="D19" i="2" l="1"/>
  <c r="A15" i="2"/>
  <c r="N11" i="2"/>
  <c r="N9" i="2"/>
  <c r="N7" i="2"/>
  <c r="N4" i="2"/>
  <c r="N15" i="2" l="1"/>
  <c r="I18" i="2"/>
  <c r="F10" i="1"/>
  <c r="K8" i="1"/>
  <c r="I8" i="1"/>
  <c r="G8" i="1"/>
  <c r="E8" i="1"/>
  <c r="C8" i="1"/>
  <c r="N8" i="1" l="1"/>
</calcChain>
</file>

<file path=xl/sharedStrings.xml><?xml version="1.0" encoding="utf-8"?>
<sst xmlns="http://schemas.openxmlformats.org/spreadsheetml/2006/main" count="348" uniqueCount="64">
  <si>
    <t xml:space="preserve">FECHA 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</si>
  <si>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</si>
  <si>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</si>
  <si>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</si>
  <si>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</si>
  <si>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</si>
  <si>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</si>
  <si>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</si>
  <si>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</si>
  <si>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</si>
  <si>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25,05,2021</t>
  </si>
  <si>
    <t>26,05,2021</t>
  </si>
  <si>
    <t xml:space="preserve">Planning de trabajo entregado a la Trabajadora el </t>
  </si>
  <si>
    <t xml:space="preserve">Recibe la Trabajadora </t>
  </si>
  <si>
    <t>MAYO.21</t>
  </si>
  <si>
    <t>LIMPIEZA PUNTUALES</t>
  </si>
  <si>
    <t>27,05,2021</t>
  </si>
  <si>
    <t>28,05,2021</t>
  </si>
  <si>
    <t>31,05,2021</t>
  </si>
  <si>
    <t>ALICIA PERALTA AMAT</t>
  </si>
  <si>
    <t>H. CLIENTE</t>
  </si>
  <si>
    <t>SABADO</t>
  </si>
  <si>
    <t>H</t>
  </si>
  <si>
    <t>BANCO DE ALIMENTOS</t>
  </si>
  <si>
    <t>H.ENTRADA 08,30H</t>
  </si>
  <si>
    <t>EDF BUENAVENTURA</t>
  </si>
  <si>
    <t>PORTAL Y SOPORTAL</t>
  </si>
  <si>
    <t>1 VEZ MES COMPLETO</t>
  </si>
  <si>
    <t xml:space="preserve">EDF.JARDINES DE SAN RAFAEL </t>
  </si>
  <si>
    <t>COMPLETO</t>
  </si>
  <si>
    <t>PORTAL</t>
  </si>
  <si>
    <t>EDF.JARDINES DE SAN RAFAEL B.1</t>
  </si>
  <si>
    <t>RSDAL LOMAS DE LA ENVÍA</t>
  </si>
  <si>
    <t>CORREO Y BAÑOS</t>
  </si>
  <si>
    <t>COMPLETO,CORREO Y ZONAS COMUNES + BAÑOS</t>
  </si>
  <si>
    <t>TOTAL MES: (HORAS SEMANALES X4,33 SEMANAS</t>
  </si>
  <si>
    <t xml:space="preserve">Firma : </t>
  </si>
  <si>
    <t>01,06,2021</t>
  </si>
  <si>
    <t>LIMPIEZA PUNTUAL JARDINES, ENVIA Y RANCHO</t>
  </si>
  <si>
    <t>LIMPIEZA BUENAVENTURA COMPLETO,SAN RAFAEL , NEW SERCO,</t>
  </si>
  <si>
    <t>LIMPIEZA BANCO ALIMENTOS,RAFAEL RANCHO Y MONA LISA</t>
  </si>
  <si>
    <t>LIMPIEZA PUNTUAL EN  RANCHO Y ENVIA GOLF</t>
  </si>
  <si>
    <t>LIMPIEZA RAFAEL , RAFAEL BQ 1, NEW SERCO, ENVIA Y MOANA LISA</t>
  </si>
  <si>
    <t>CUBRE BAJA DE YOLANDA RUBIA DESDE EL DIA 01,06,2021</t>
  </si>
  <si>
    <t>COMPLETO,CORREO Y ZONAS COMUNES +CORREO Y BAÑOS</t>
  </si>
  <si>
    <t>EL RANCHO</t>
  </si>
  <si>
    <t>ZONAS COMUNES</t>
  </si>
  <si>
    <t>BANCO DE ALIMENTOS NO SE REALIZA EL MES DE AGOSTO ,21</t>
  </si>
  <si>
    <t>03,08,2021</t>
  </si>
  <si>
    <t>01,09,2021</t>
  </si>
  <si>
    <t>REDDUCION LOMAS DE LA ENVIA UN AVEZ EN SEMANA Y AL FINAL DE MES REDUCCION RANCHO</t>
  </si>
  <si>
    <t>EUROPA P.VI</t>
  </si>
  <si>
    <t xml:space="preserve">PORTAL </t>
  </si>
  <si>
    <t>EDF EUROPA V</t>
  </si>
  <si>
    <t xml:space="preserve">EDF EUROPA V </t>
  </si>
  <si>
    <t>QUIRONPREVENCION</t>
  </si>
  <si>
    <t>GARCIDEN</t>
  </si>
  <si>
    <t>H.ENTRADA 09,00</t>
  </si>
  <si>
    <t>QUIRON</t>
  </si>
  <si>
    <t>CUBRE LAS VACACIONES DE TATIANA EN GARCIDEN</t>
  </si>
  <si>
    <t xml:space="preserve">LIMPIEZA PUNTUAL </t>
  </si>
  <si>
    <t>SERVICIO</t>
  </si>
  <si>
    <t>TOTAL HORAS</t>
  </si>
  <si>
    <t xml:space="preserve">ALICIA PERALTA AMAT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</si>
</sst>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1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wrapText="1"/>
    </xf>
    <xf numFmtId="14" fontId="1" fillId="0" borderId="1" xfId="0" applyNumberFormat="1" applyFont="1" applyBorder="1" applyAlignment="1">
      <alignment horizontal="right" wrapText="1"/>
    </xf>
    <xf numFmtId="14" fontId="1" fillId="3" borderId="4" xfId="0" applyNumberFormat="1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/>
    <xf numFmtId="14" fontId="1" fillId="0" borderId="0" xfId="0" applyNumberFormat="1" applyFont="1"/>
    <xf numFmtId="49" fontId="1" fillId="0" borderId="0" xfId="0" applyNumberFormat="1" applyFont="1"/>
    <xf numFmtId="0" fontId="4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0" borderId="5" xfId="0" applyBorder="1"/>
    <xf numFmtId="0" fontId="1" fillId="0" borderId="5" xfId="0" applyFont="1" applyBorder="1"/>
    <xf numFmtId="0" fontId="2" fillId="0" borderId="5" xfId="0" applyFont="1" applyBorder="1" applyAlignment="1">
      <alignment horizontal="center"/>
    </xf>
    <xf numFmtId="0" fontId="5" fillId="0" borderId="5" xfId="0" applyFont="1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0" fillId="0" borderId="7" xfId="0" applyBorder="1"/>
    <xf numFmtId="0" fontId="1" fillId="0" borderId="7" xfId="0" applyFont="1" applyBorder="1"/>
    <xf numFmtId="0" fontId="2" fillId="0" borderId="7" xfId="0" applyFont="1" applyBorder="1" applyAlignment="1">
      <alignment horizontal="center"/>
    </xf>
    <xf numFmtId="0" fontId="5" fillId="0" borderId="7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7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" xfId="0" applyFont="1" applyBorder="1"/>
    <xf numFmtId="0" fontId="1" fillId="0" borderId="5" xfId="0" applyFont="1" applyBorder="1" applyAlignment="1">
      <alignment horizontal="center" wrapText="1"/>
    </xf>
    <xf numFmtId="0" fontId="8" fillId="0" borderId="5" xfId="0" applyFont="1" applyBorder="1" applyAlignment="1">
      <alignment wrapText="1"/>
    </xf>
    <xf numFmtId="0" fontId="2" fillId="0" borderId="5" xfId="0" applyFont="1" applyBorder="1" applyAlignment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8" fillId="0" borderId="8" xfId="0" applyFont="1" applyBorder="1" applyAlignment="1">
      <alignment wrapText="1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0" fillId="2" borderId="11" xfId="0" applyFont="1" applyFill="1" applyBorder="1"/>
    <xf numFmtId="0" fontId="2" fillId="0" borderId="6" xfId="0" applyFont="1" applyBorder="1"/>
    <xf numFmtId="0" fontId="0" fillId="2" borderId="0" xfId="0" applyFont="1" applyFill="1"/>
    <xf numFmtId="0" fontId="0" fillId="0" borderId="3" xfId="0" applyBorder="1"/>
    <xf numFmtId="0" fontId="1" fillId="0" borderId="0" xfId="0" applyFont="1" applyFill="1" applyBorder="1"/>
    <xf numFmtId="0" fontId="9" fillId="0" borderId="0" xfId="0" applyFont="1"/>
    <xf numFmtId="0" fontId="9" fillId="0" borderId="0" xfId="0" applyFont="1" applyFill="1" applyBorder="1"/>
    <xf numFmtId="2" fontId="10" fillId="0" borderId="0" xfId="0" applyNumberFormat="1" applyFont="1"/>
    <xf numFmtId="2" fontId="11" fillId="0" borderId="0" xfId="0" applyNumberFormat="1" applyFont="1"/>
    <xf numFmtId="14" fontId="0" fillId="0" borderId="0" xfId="0" applyNumberFormat="1" applyAlignment="1">
      <alignment wrapText="1"/>
    </xf>
    <xf numFmtId="2" fontId="9" fillId="0" borderId="0" xfId="0" applyNumberFormat="1" applyFont="1"/>
    <xf numFmtId="14" fontId="0" fillId="0" borderId="0" xfId="0" applyNumberFormat="1"/>
    <xf numFmtId="0" fontId="1" fillId="0" borderId="5" xfId="0" applyFont="1" applyBorder="1" applyAlignment="1">
      <alignment wrapText="1"/>
    </xf>
    <xf numFmtId="0" fontId="8" fillId="0" borderId="5" xfId="0" applyFont="1" applyBorder="1" applyAlignment="1">
      <alignment horizontal="center"/>
    </xf>
    <xf numFmtId="0" fontId="1" fillId="0" borderId="7" xfId="0" applyFont="1" applyBorder="1" applyAlignment="1">
      <alignment wrapText="1"/>
    </xf>
    <xf numFmtId="0" fontId="2" fillId="0" borderId="1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right" wrapText="1"/>
    </xf>
    <xf numFmtId="0" fontId="8" fillId="0" borderId="5" xfId="0" applyFont="1" applyBorder="1" applyAlignment="1">
      <alignment horizontal="right" wrapText="1"/>
    </xf>
    <xf numFmtId="0" fontId="8" fillId="0" borderId="8" xfId="0" applyFont="1" applyBorder="1" applyAlignment="1">
      <alignment horizontal="right" wrapText="1"/>
    </xf>
    <xf numFmtId="0" fontId="8" fillId="0" borderId="5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2" xfId="0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2" fillId="0" borderId="7" xfId="0" applyFont="1" applyBorder="1" applyAlignment="1"/>
    <xf numFmtId="0" fontId="1" fillId="0" borderId="8" xfId="0" applyFont="1" applyBorder="1" applyAlignment="1"/>
    <xf numFmtId="0" fontId="1" fillId="0" borderId="7" xfId="0" applyFont="1" applyBorder="1" applyAlignment="1"/>
    <xf numFmtId="0" fontId="0" fillId="0" borderId="8" xfId="0" applyBorder="1" applyAlignment="1"/>
    <xf numFmtId="0" fontId="0" fillId="0" borderId="5" xfId="0" applyBorder="1" applyAlignment="1"/>
    <xf numFmtId="0" fontId="0" fillId="0" borderId="8" xfId="0" applyBorder="1" applyAlignment="1">
      <alignment horizontal="right"/>
    </xf>
    <xf numFmtId="0" fontId="0" fillId="0" borderId="5" xfId="0" applyBorder="1" applyAlignment="1">
      <alignment horizontal="right"/>
    </xf>
    <xf numFmtId="0" fontId="1" fillId="0" borderId="5" xfId="0" applyFont="1" applyBorder="1" applyAlignment="1">
      <alignment horizontal="right" wrapText="1"/>
    </xf>
    <xf numFmtId="0" fontId="0" fillId="0" borderId="7" xfId="0" applyFill="1" applyBorder="1"/>
    <xf numFmtId="0" fontId="1" fillId="0" borderId="7" xfId="0" applyFont="1" applyBorder="1" applyAlignment="1">
      <alignment horizontal="right" wrapText="1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/>
    </xf>
    <xf numFmtId="14" fontId="1" fillId="2" borderId="1" xfId="0" applyNumberFormat="1" applyFont="1" applyFill="1" applyBorder="1"/>
    <xf numFmtId="14" fontId="2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5</xdr:row>
      <xdr:rowOff>38100</xdr:rowOff>
    </xdr:from>
    <xdr:to>
      <xdr:col>1</xdr:col>
      <xdr:colOff>734273</xdr:colOff>
      <xdr:row>5</xdr:row>
      <xdr:rowOff>39624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486025"/>
          <a:ext cx="125814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5</xdr:row>
      <xdr:rowOff>44403</xdr:rowOff>
    </xdr:from>
    <xdr:to>
      <xdr:col>0</xdr:col>
      <xdr:colOff>511274</xdr:colOff>
      <xdr:row>7</xdr:row>
      <xdr:rowOff>79421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38100" y="996903"/>
          <a:ext cx="473174" cy="416018"/>
          <a:chOff x="693" y="480"/>
          <a:chExt cx="751" cy="66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5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25717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5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24955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</xdr:colOff>
      <xdr:row>5</xdr:row>
      <xdr:rowOff>38100</xdr:rowOff>
    </xdr:from>
    <xdr:ext cx="1009650" cy="323850"/>
    <xdr:pic>
      <xdr:nvPicPr>
        <xdr:cNvPr id="11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486025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4</xdr:row>
      <xdr:rowOff>0</xdr:rowOff>
    </xdr:from>
    <xdr:ext cx="1302507" cy="1524"/>
    <xdr:pic>
      <xdr:nvPicPr>
        <xdr:cNvPr id="1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74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4</xdr:row>
      <xdr:rowOff>0</xdr:rowOff>
    </xdr:from>
    <xdr:ext cx="1302507" cy="1524"/>
    <xdr:pic>
      <xdr:nvPicPr>
        <xdr:cNvPr id="1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22574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11</xdr:row>
      <xdr:rowOff>38100</xdr:rowOff>
    </xdr:from>
    <xdr:to>
      <xdr:col>2</xdr:col>
      <xdr:colOff>391373</xdr:colOff>
      <xdr:row>11</xdr:row>
      <xdr:rowOff>39624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307080"/>
          <a:ext cx="130958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11</xdr:row>
      <xdr:rowOff>44403</xdr:rowOff>
    </xdr:from>
    <xdr:to>
      <xdr:col>0</xdr:col>
      <xdr:colOff>511274</xdr:colOff>
      <xdr:row>13</xdr:row>
      <xdr:rowOff>79421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38100" y="2492328"/>
          <a:ext cx="473174" cy="416018"/>
          <a:chOff x="693" y="480"/>
          <a:chExt cx="751" cy="66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11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" y="339280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11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060" y="331660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</xdr:colOff>
      <xdr:row>11</xdr:row>
      <xdr:rowOff>38100</xdr:rowOff>
    </xdr:from>
    <xdr:ext cx="1009650" cy="323850"/>
    <xdr:pic>
      <xdr:nvPicPr>
        <xdr:cNvPr id="11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3307080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1302507" cy="1524"/>
    <xdr:pic>
      <xdr:nvPicPr>
        <xdr:cNvPr id="1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61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1302507" cy="1524"/>
    <xdr:pic>
      <xdr:nvPicPr>
        <xdr:cNvPr id="1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060" y="290322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17</xdr:row>
      <xdr:rowOff>38100</xdr:rowOff>
    </xdr:from>
    <xdr:to>
      <xdr:col>2</xdr:col>
      <xdr:colOff>200873</xdr:colOff>
      <xdr:row>17</xdr:row>
      <xdr:rowOff>39624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573780"/>
          <a:ext cx="130958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17</xdr:row>
      <xdr:rowOff>44403</xdr:rowOff>
    </xdr:from>
    <xdr:to>
      <xdr:col>0</xdr:col>
      <xdr:colOff>511274</xdr:colOff>
      <xdr:row>19</xdr:row>
      <xdr:rowOff>79421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38100" y="3313383"/>
          <a:ext cx="473174" cy="400778"/>
          <a:chOff x="693" y="480"/>
          <a:chExt cx="751" cy="66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17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" y="365950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17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860" y="358330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</xdr:colOff>
      <xdr:row>17</xdr:row>
      <xdr:rowOff>38100</xdr:rowOff>
    </xdr:from>
    <xdr:ext cx="1009650" cy="323850"/>
    <xdr:pic>
      <xdr:nvPicPr>
        <xdr:cNvPr id="11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3573780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1302507" cy="1524"/>
    <xdr:pic>
      <xdr:nvPicPr>
        <xdr:cNvPr id="1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0802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15</xdr:row>
      <xdr:rowOff>0</xdr:rowOff>
    </xdr:from>
    <xdr:ext cx="1302507" cy="1524"/>
    <xdr:pic>
      <xdr:nvPicPr>
        <xdr:cNvPr id="14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24765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16</xdr:row>
      <xdr:rowOff>38100</xdr:rowOff>
    </xdr:from>
    <xdr:to>
      <xdr:col>3</xdr:col>
      <xdr:colOff>56093</xdr:colOff>
      <xdr:row>16</xdr:row>
      <xdr:rowOff>39624</xdr:rowOff>
    </xdr:to>
    <xdr:pic>
      <xdr:nvPicPr>
        <xdr:cNvPr id="14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71925"/>
          <a:ext cx="127529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16</xdr:row>
      <xdr:rowOff>44403</xdr:rowOff>
    </xdr:from>
    <xdr:to>
      <xdr:col>0</xdr:col>
      <xdr:colOff>511274</xdr:colOff>
      <xdr:row>18</xdr:row>
      <xdr:rowOff>79421</xdr:rowOff>
    </xdr:to>
    <xdr:grpSp>
      <xdr:nvGrpSpPr>
        <xdr:cNvPr id="15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38100" y="3702003"/>
          <a:ext cx="425549" cy="416018"/>
          <a:chOff x="693" y="480"/>
          <a:chExt cx="751" cy="660"/>
        </a:xfrm>
      </xdr:grpSpPr>
      <xdr:sp macro="" textlink="">
        <xdr:nvSpPr>
          <xdr:cNvPr id="16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9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0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16</xdr:row>
      <xdr:rowOff>123825</xdr:rowOff>
    </xdr:from>
    <xdr:ext cx="1004570" cy="3556"/>
    <xdr:pic>
      <xdr:nvPicPr>
        <xdr:cNvPr id="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40576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16</xdr:row>
      <xdr:rowOff>47625</xdr:rowOff>
    </xdr:from>
    <xdr:ext cx="1347470" cy="1651"/>
    <xdr:pic>
      <xdr:nvPicPr>
        <xdr:cNvPr id="22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9814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</xdr:colOff>
      <xdr:row>16</xdr:row>
      <xdr:rowOff>38100</xdr:rowOff>
    </xdr:from>
    <xdr:ext cx="1009650" cy="323850"/>
    <xdr:pic>
      <xdr:nvPicPr>
        <xdr:cNvPr id="23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3971925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1302507" cy="1524"/>
    <xdr:pic>
      <xdr:nvPicPr>
        <xdr:cNvPr id="24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14</xdr:row>
      <xdr:rowOff>38100</xdr:rowOff>
    </xdr:from>
    <xdr:ext cx="1302507" cy="1524"/>
    <xdr:pic>
      <xdr:nvPicPr>
        <xdr:cNvPr id="25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12</xdr:row>
      <xdr:rowOff>0</xdr:rowOff>
    </xdr:from>
    <xdr:ext cx="1302507" cy="1524"/>
    <xdr:pic>
      <xdr:nvPicPr>
        <xdr:cNvPr id="26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14</xdr:row>
      <xdr:rowOff>38100</xdr:rowOff>
    </xdr:from>
    <xdr:to>
      <xdr:col>2</xdr:col>
      <xdr:colOff>122768</xdr:colOff>
      <xdr:row>14</xdr:row>
      <xdr:rowOff>39624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71925"/>
          <a:ext cx="127529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14</xdr:row>
      <xdr:rowOff>44403</xdr:rowOff>
    </xdr:from>
    <xdr:to>
      <xdr:col>0</xdr:col>
      <xdr:colOff>511274</xdr:colOff>
      <xdr:row>16</xdr:row>
      <xdr:rowOff>79421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38100" y="3740103"/>
          <a:ext cx="473174" cy="416018"/>
          <a:chOff x="693" y="480"/>
          <a:chExt cx="751" cy="66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14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40576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14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9814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</xdr:colOff>
      <xdr:row>14</xdr:row>
      <xdr:rowOff>38100</xdr:rowOff>
    </xdr:from>
    <xdr:ext cx="1009650" cy="323850"/>
    <xdr:pic>
      <xdr:nvPicPr>
        <xdr:cNvPr id="11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3971925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1302507" cy="1524"/>
    <xdr:pic>
      <xdr:nvPicPr>
        <xdr:cNvPr id="1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12</xdr:row>
      <xdr:rowOff>38100</xdr:rowOff>
    </xdr:from>
    <xdr:ext cx="1302507" cy="1524"/>
    <xdr:pic>
      <xdr:nvPicPr>
        <xdr:cNvPr id="1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16</xdr:row>
      <xdr:rowOff>38100</xdr:rowOff>
    </xdr:from>
    <xdr:to>
      <xdr:col>1</xdr:col>
      <xdr:colOff>1246718</xdr:colOff>
      <xdr:row>16</xdr:row>
      <xdr:rowOff>39624</xdr:rowOff>
    </xdr:to>
    <xdr:pic>
      <xdr:nvPicPr>
        <xdr:cNvPr id="13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219450"/>
          <a:ext cx="127529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16</xdr:row>
      <xdr:rowOff>44403</xdr:rowOff>
    </xdr:from>
    <xdr:to>
      <xdr:col>0</xdr:col>
      <xdr:colOff>511274</xdr:colOff>
      <xdr:row>18</xdr:row>
      <xdr:rowOff>79421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38100" y="3978228"/>
          <a:ext cx="473174" cy="416018"/>
          <a:chOff x="693" y="480"/>
          <a:chExt cx="751" cy="660"/>
        </a:xfrm>
      </xdr:grpSpPr>
      <xdr:sp macro="" textlink="">
        <xdr:nvSpPr>
          <xdr:cNvPr id="15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9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16</xdr:row>
      <xdr:rowOff>123825</xdr:rowOff>
    </xdr:from>
    <xdr:ext cx="1004570" cy="3556"/>
    <xdr:pic>
      <xdr:nvPicPr>
        <xdr:cNvPr id="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33051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16</xdr:row>
      <xdr:rowOff>47625</xdr:rowOff>
    </xdr:from>
    <xdr:ext cx="1347470" cy="1651"/>
    <xdr:pic>
      <xdr:nvPicPr>
        <xdr:cNvPr id="21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32289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</xdr:colOff>
      <xdr:row>16</xdr:row>
      <xdr:rowOff>38100</xdr:rowOff>
    </xdr:from>
    <xdr:ext cx="1009650" cy="323850"/>
    <xdr:pic>
      <xdr:nvPicPr>
        <xdr:cNvPr id="22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219450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1302507" cy="1524"/>
    <xdr:pic>
      <xdr:nvPicPr>
        <xdr:cNvPr id="2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03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14</xdr:row>
      <xdr:rowOff>38100</xdr:rowOff>
    </xdr:from>
    <xdr:ext cx="1302507" cy="1524"/>
    <xdr:pic>
      <xdr:nvPicPr>
        <xdr:cNvPr id="24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52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17</xdr:row>
      <xdr:rowOff>38100</xdr:rowOff>
    </xdr:from>
    <xdr:to>
      <xdr:col>2</xdr:col>
      <xdr:colOff>227543</xdr:colOff>
      <xdr:row>17</xdr:row>
      <xdr:rowOff>39624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219450"/>
          <a:ext cx="127529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19050</xdr:colOff>
      <xdr:row>17</xdr:row>
      <xdr:rowOff>72978</xdr:rowOff>
    </xdr:from>
    <xdr:to>
      <xdr:col>0</xdr:col>
      <xdr:colOff>492224</xdr:colOff>
      <xdr:row>19</xdr:row>
      <xdr:rowOff>107996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19050" y="4096338"/>
          <a:ext cx="473174" cy="400778"/>
          <a:chOff x="693" y="480"/>
          <a:chExt cx="751" cy="66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17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33051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17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32289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</xdr:colOff>
      <xdr:row>17</xdr:row>
      <xdr:rowOff>38100</xdr:rowOff>
    </xdr:from>
    <xdr:ext cx="1009650" cy="323850"/>
    <xdr:pic>
      <xdr:nvPicPr>
        <xdr:cNvPr id="11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219450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1302507" cy="1524"/>
    <xdr:pic>
      <xdr:nvPicPr>
        <xdr:cNvPr id="1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03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14</xdr:row>
      <xdr:rowOff>38100</xdr:rowOff>
    </xdr:from>
    <xdr:ext cx="1302507" cy="1524"/>
    <xdr:pic>
      <xdr:nvPicPr>
        <xdr:cNvPr id="1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15</xdr:row>
      <xdr:rowOff>38100</xdr:rowOff>
    </xdr:from>
    <xdr:to>
      <xdr:col>1</xdr:col>
      <xdr:colOff>1275293</xdr:colOff>
      <xdr:row>15</xdr:row>
      <xdr:rowOff>39624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772025"/>
          <a:ext cx="127529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19050</xdr:colOff>
      <xdr:row>15</xdr:row>
      <xdr:rowOff>72978</xdr:rowOff>
    </xdr:from>
    <xdr:to>
      <xdr:col>0</xdr:col>
      <xdr:colOff>492224</xdr:colOff>
      <xdr:row>17</xdr:row>
      <xdr:rowOff>107996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19050" y="3136218"/>
          <a:ext cx="473174" cy="400778"/>
          <a:chOff x="693" y="480"/>
          <a:chExt cx="751" cy="66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15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48577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15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7815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</xdr:colOff>
      <xdr:row>15</xdr:row>
      <xdr:rowOff>38100</xdr:rowOff>
    </xdr:from>
    <xdr:ext cx="1009650" cy="323850"/>
    <xdr:pic>
      <xdr:nvPicPr>
        <xdr:cNvPr id="11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772025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1302507" cy="1524"/>
    <xdr:pic>
      <xdr:nvPicPr>
        <xdr:cNvPr id="1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1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7</xdr:row>
      <xdr:rowOff>152400</xdr:rowOff>
    </xdr:from>
    <xdr:to>
      <xdr:col>0</xdr:col>
      <xdr:colOff>552450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104775" y="31527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523875</xdr:colOff>
      <xdr:row>8</xdr:row>
      <xdr:rowOff>19049</xdr:rowOff>
    </xdr:from>
    <xdr:ext cx="95250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2563474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sqref="A1:I9"/>
    </sheetView>
  </sheetViews>
  <sheetFormatPr baseColWidth="10" defaultRowHeight="15" x14ac:dyDescent="0.25"/>
  <cols>
    <col min="1" max="1" width="15.5703125" bestFit="1" customWidth="1"/>
    <col min="6" max="6" width="11.85546875" customWidth="1"/>
    <col min="7" max="7" width="8.7109375" customWidth="1"/>
    <col min="8" max="8" width="10.5703125" customWidth="1"/>
  </cols>
  <sheetData>
    <row r="1" spans="1:9" x14ac:dyDescent="0.25">
      <c r="A1" t="s">
        <v>63</v>
      </c>
      <c r="B1" s="1"/>
      <c r="F1" s="19"/>
    </row>
    <row r="2" spans="1:9" x14ac:dyDescent="0.25">
      <c r="A2" s="21" t="s">
        <v>61</v>
      </c>
      <c r="B2" s="108">
        <v>44977</v>
      </c>
      <c r="C2" s="109">
        <v>44978</v>
      </c>
      <c r="D2" s="109">
        <v>44979</v>
      </c>
      <c r="E2" s="109">
        <v>44980</v>
      </c>
      <c r="F2" s="22"/>
      <c r="G2" s="21"/>
      <c r="H2" s="21"/>
      <c r="I2" s="21" t="s">
        <v>62</v>
      </c>
    </row>
    <row r="3" spans="1:9" x14ac:dyDescent="0.25">
      <c r="A3" s="27" t="s">
        <v>60</v>
      </c>
      <c r="B3" s="49">
        <v>7.08</v>
      </c>
      <c r="C3" s="30">
        <v>7.08</v>
      </c>
      <c r="D3" s="30">
        <v>7.08</v>
      </c>
      <c r="E3" s="78">
        <v>7.08</v>
      </c>
      <c r="F3" s="49"/>
      <c r="G3" s="30"/>
      <c r="H3" s="49"/>
      <c r="I3" s="30">
        <f>B3+C3+D3+E3</f>
        <v>28.32</v>
      </c>
    </row>
    <row r="4" spans="1:9" x14ac:dyDescent="0.25">
      <c r="A4" s="52"/>
      <c r="B4" s="42"/>
      <c r="C4" s="55"/>
      <c r="D4" s="101"/>
      <c r="E4" s="79"/>
      <c r="F4" s="42"/>
      <c r="G4" s="55"/>
      <c r="H4" s="42"/>
      <c r="I4" s="55"/>
    </row>
    <row r="5" spans="1:9" x14ac:dyDescent="0.25">
      <c r="A5" s="61"/>
      <c r="B5" s="32"/>
      <c r="C5" s="38"/>
      <c r="D5" s="107"/>
      <c r="E5" s="38"/>
      <c r="F5" s="36"/>
      <c r="G5" s="38"/>
      <c r="H5" s="35"/>
      <c r="I5" s="38"/>
    </row>
    <row r="6" spans="1:9" x14ac:dyDescent="0.25">
      <c r="B6" s="1"/>
      <c r="F6" s="19"/>
    </row>
    <row r="7" spans="1:9" x14ac:dyDescent="0.25">
      <c r="B7" s="1"/>
      <c r="F7" s="19"/>
      <c r="H7" s="64"/>
      <c r="I7" s="64"/>
    </row>
    <row r="8" spans="1:9" x14ac:dyDescent="0.25">
      <c r="B8" s="1" t="s">
        <v>12</v>
      </c>
      <c r="F8" s="68">
        <v>44977</v>
      </c>
      <c r="H8" s="64"/>
      <c r="I8" s="69"/>
    </row>
    <row r="9" spans="1:9" x14ac:dyDescent="0.25">
      <c r="B9" s="1" t="s">
        <v>13</v>
      </c>
      <c r="D9" t="str">
        <f>A1</f>
        <v xml:space="preserve">ALICIA PERALTA AMAT </v>
      </c>
      <c r="F9" s="70"/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N12"/>
    </sheetView>
  </sheetViews>
  <sheetFormatPr baseColWidth="10" defaultColWidth="9.140625" defaultRowHeight="15" x14ac:dyDescent="0.25"/>
  <cols>
    <col min="2" max="2" width="15.140625" customWidth="1"/>
    <col min="3" max="3" width="5.42578125" customWidth="1"/>
    <col min="4" max="4" width="16.7109375" customWidth="1"/>
    <col min="5" max="5" width="5.7109375" customWidth="1"/>
    <col min="6" max="6" width="18" customWidth="1"/>
    <col min="7" max="7" width="5.28515625" customWidth="1"/>
    <col min="8" max="8" width="17.7109375" customWidth="1"/>
    <col min="9" max="9" width="6" customWidth="1"/>
    <col min="10" max="10" width="17" customWidth="1"/>
    <col min="11" max="11" width="6" customWidth="1"/>
    <col min="12" max="12" width="5.7109375" customWidth="1"/>
    <col min="13" max="13" width="2.42578125" customWidth="1"/>
    <col min="14" max="14" width="5.5703125" customWidth="1"/>
  </cols>
  <sheetData>
    <row r="1" spans="1:14" x14ac:dyDescent="0.25">
      <c r="A1" s="1"/>
      <c r="B1" s="1" t="s">
        <v>19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4</v>
      </c>
      <c r="H2" s="2" t="s">
        <v>6</v>
      </c>
      <c r="I2" s="2" t="s">
        <v>4</v>
      </c>
      <c r="J2" s="2" t="s">
        <v>7</v>
      </c>
      <c r="K2" s="2" t="s">
        <v>4</v>
      </c>
      <c r="L2" s="2" t="s">
        <v>8</v>
      </c>
      <c r="M2" s="2" t="s">
        <v>4</v>
      </c>
      <c r="N2" s="2" t="s">
        <v>9</v>
      </c>
    </row>
    <row r="3" spans="1:14" ht="35.25" customHeight="1" x14ac:dyDescent="0.25">
      <c r="A3" s="12" t="s">
        <v>10</v>
      </c>
      <c r="B3" s="5"/>
      <c r="C3" s="4"/>
      <c r="D3" s="5" t="s">
        <v>41</v>
      </c>
      <c r="E3" s="10">
        <v>4.75</v>
      </c>
      <c r="F3" s="4"/>
      <c r="G3" s="4"/>
      <c r="H3" s="11"/>
      <c r="I3" s="6"/>
      <c r="J3" s="9"/>
      <c r="K3" s="4"/>
      <c r="L3" s="9"/>
      <c r="M3" s="4"/>
      <c r="N3" s="7"/>
    </row>
    <row r="4" spans="1:14" ht="42" customHeight="1" x14ac:dyDescent="0.25">
      <c r="A4" s="12" t="s">
        <v>11</v>
      </c>
      <c r="B4" s="5"/>
      <c r="C4" s="4"/>
      <c r="D4" s="4"/>
      <c r="E4" s="4"/>
      <c r="F4" s="5" t="s">
        <v>38</v>
      </c>
      <c r="G4" s="10">
        <v>5.89</v>
      </c>
      <c r="H4" s="4"/>
      <c r="I4" s="6"/>
      <c r="J4" s="11"/>
      <c r="K4" s="4"/>
      <c r="L4" s="9"/>
      <c r="M4" s="4"/>
      <c r="N4" s="7"/>
    </row>
    <row r="5" spans="1:14" ht="42.75" customHeight="1" x14ac:dyDescent="0.25">
      <c r="A5" s="12" t="s">
        <v>16</v>
      </c>
      <c r="B5" s="11"/>
      <c r="C5" s="4"/>
      <c r="D5" s="4"/>
      <c r="E5" s="4"/>
      <c r="F5" s="4"/>
      <c r="G5" s="4"/>
      <c r="H5" s="4" t="s">
        <v>39</v>
      </c>
      <c r="I5" s="6">
        <v>4.5</v>
      </c>
      <c r="J5" s="9"/>
      <c r="K5" s="4"/>
      <c r="L5" s="9"/>
      <c r="M5" s="4"/>
      <c r="N5" s="7"/>
    </row>
    <row r="6" spans="1:14" ht="36.75" customHeight="1" x14ac:dyDescent="0.25">
      <c r="A6" s="12" t="s">
        <v>17</v>
      </c>
      <c r="B6" s="5"/>
      <c r="C6" s="4"/>
      <c r="D6" s="8"/>
      <c r="E6" s="4"/>
      <c r="F6" s="4"/>
      <c r="G6" s="4"/>
      <c r="H6" s="4"/>
      <c r="I6" s="6"/>
      <c r="J6" s="9" t="s">
        <v>40</v>
      </c>
      <c r="K6" s="4">
        <v>2.33</v>
      </c>
      <c r="L6" s="9"/>
      <c r="M6" s="4"/>
      <c r="N6" s="7"/>
    </row>
    <row r="7" spans="1:14" ht="49.5" thickBot="1" x14ac:dyDescent="0.3">
      <c r="A7" s="12" t="s">
        <v>18</v>
      </c>
      <c r="B7" s="5" t="s">
        <v>42</v>
      </c>
      <c r="C7" s="4">
        <v>5.15</v>
      </c>
      <c r="D7" s="4"/>
      <c r="E7" s="4"/>
      <c r="F7" s="8"/>
      <c r="G7" s="4"/>
      <c r="H7" s="4"/>
      <c r="I7" s="6"/>
      <c r="J7" s="9"/>
      <c r="K7" s="4"/>
      <c r="L7" s="9"/>
      <c r="M7" s="4"/>
      <c r="N7" s="7"/>
    </row>
    <row r="8" spans="1:14" ht="15.75" thickBot="1" x14ac:dyDescent="0.3">
      <c r="A8" s="13"/>
      <c r="B8" s="14"/>
      <c r="C8" s="15">
        <f>SUM(C3:C7)</f>
        <v>5.15</v>
      </c>
      <c r="D8" s="14"/>
      <c r="E8" s="15">
        <f>SUM(E3:E7)</f>
        <v>4.75</v>
      </c>
      <c r="F8" s="14"/>
      <c r="G8" s="15">
        <f>SUM(G3:G7)</f>
        <v>5.89</v>
      </c>
      <c r="H8" s="14"/>
      <c r="I8" s="15">
        <f>SUM(I3:I7)</f>
        <v>4.5</v>
      </c>
      <c r="J8" s="14"/>
      <c r="K8" s="15">
        <f>SUM(K3:K7)</f>
        <v>2.33</v>
      </c>
      <c r="L8" s="14"/>
      <c r="M8" s="15"/>
      <c r="N8" s="14">
        <f>C8+E8+G8+I8+K8</f>
        <v>22.619999999999997</v>
      </c>
    </row>
    <row r="9" spans="1:14" x14ac:dyDescent="0.25">
      <c r="A9" s="1"/>
      <c r="B9" s="1"/>
      <c r="C9" s="1" t="s">
        <v>12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1"/>
      <c r="C10" s="1" t="s">
        <v>13</v>
      </c>
      <c r="E10" s="1"/>
      <c r="F10" s="1" t="str">
        <f>B1</f>
        <v>ALICIA PERALTA AMAT</v>
      </c>
      <c r="G10" s="16"/>
      <c r="H10" s="17" t="s">
        <v>14</v>
      </c>
      <c r="I10" s="1"/>
      <c r="J10" s="18" t="s">
        <v>15</v>
      </c>
      <c r="K10" s="1"/>
      <c r="L10" s="1"/>
      <c r="M10" s="1"/>
      <c r="N10" s="1"/>
    </row>
  </sheetData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5"/>
    </sheetView>
  </sheetViews>
  <sheetFormatPr baseColWidth="10" defaultRowHeight="15" x14ac:dyDescent="0.25"/>
  <cols>
    <col min="1" max="1" width="9.28515625" customWidth="1"/>
    <col min="3" max="3" width="8.7109375" customWidth="1"/>
    <col min="5" max="5" width="8.42578125" customWidth="1"/>
    <col min="7" max="7" width="8" customWidth="1"/>
    <col min="9" max="9" width="8.28515625" customWidth="1"/>
    <col min="11" max="11" width="7.5703125" customWidth="1"/>
    <col min="12" max="12" width="6.5703125" bestFit="1" customWidth="1"/>
    <col min="13" max="13" width="2" bestFit="1" customWidth="1"/>
    <col min="14" max="14" width="6.85546875" customWidth="1"/>
  </cols>
  <sheetData>
    <row r="1" spans="1:14" x14ac:dyDescent="0.25">
      <c r="A1" t="s">
        <v>19</v>
      </c>
      <c r="B1" s="1"/>
      <c r="F1" s="19"/>
      <c r="L1" s="20"/>
      <c r="M1" s="20"/>
    </row>
    <row r="2" spans="1:14" x14ac:dyDescent="0.25">
      <c r="A2" s="21" t="s">
        <v>20</v>
      </c>
      <c r="B2" s="2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/>
      <c r="H2" s="21" t="s">
        <v>6</v>
      </c>
      <c r="I2" s="21" t="s">
        <v>4</v>
      </c>
      <c r="J2" s="21" t="s">
        <v>7</v>
      </c>
      <c r="K2" s="21" t="s">
        <v>4</v>
      </c>
      <c r="L2" s="21" t="s">
        <v>21</v>
      </c>
      <c r="M2" s="21" t="s">
        <v>22</v>
      </c>
      <c r="N2" s="21" t="s">
        <v>9</v>
      </c>
    </row>
    <row r="3" spans="1:14" ht="23.25" x14ac:dyDescent="0.25">
      <c r="A3" s="27"/>
      <c r="B3" s="49" t="s">
        <v>28</v>
      </c>
      <c r="C3" s="30"/>
      <c r="D3" s="100"/>
      <c r="E3" s="78"/>
      <c r="F3" s="49"/>
      <c r="G3" s="30"/>
      <c r="H3" s="49" t="s">
        <v>28</v>
      </c>
      <c r="I3" s="30"/>
      <c r="J3" s="49"/>
      <c r="K3" s="30"/>
      <c r="L3" s="25"/>
      <c r="M3" s="29"/>
      <c r="N3" s="30"/>
    </row>
    <row r="4" spans="1:14" x14ac:dyDescent="0.25">
      <c r="A4" s="52">
        <v>8.66</v>
      </c>
      <c r="B4" s="42" t="s">
        <v>29</v>
      </c>
      <c r="C4" s="55">
        <v>1.5</v>
      </c>
      <c r="D4" s="101"/>
      <c r="E4" s="79"/>
      <c r="F4" s="42"/>
      <c r="G4" s="55"/>
      <c r="H4" s="42" t="s">
        <v>30</v>
      </c>
      <c r="I4" s="55">
        <v>0.5</v>
      </c>
      <c r="J4" s="42"/>
      <c r="K4" s="55"/>
      <c r="L4" s="53"/>
      <c r="M4" s="56"/>
      <c r="N4" s="93">
        <f>C4+E4+G4+I4+K4</f>
        <v>2</v>
      </c>
    </row>
    <row r="5" spans="1:14" ht="34.5" x14ac:dyDescent="0.25">
      <c r="A5" s="27"/>
      <c r="B5" s="49" t="s">
        <v>31</v>
      </c>
      <c r="C5" s="30"/>
      <c r="D5" s="100"/>
      <c r="E5" s="78"/>
      <c r="F5" s="49" t="s">
        <v>31</v>
      </c>
      <c r="G5" s="30"/>
      <c r="H5" s="49"/>
      <c r="I5" s="30"/>
      <c r="J5" s="49" t="s">
        <v>31</v>
      </c>
      <c r="K5" s="30"/>
      <c r="L5" s="25"/>
      <c r="M5" s="29"/>
      <c r="N5" s="94"/>
    </row>
    <row r="6" spans="1:14" x14ac:dyDescent="0.25">
      <c r="A6" s="52">
        <v>9.7799999999999994</v>
      </c>
      <c r="B6" s="42" t="s">
        <v>30</v>
      </c>
      <c r="C6" s="55">
        <v>0.33</v>
      </c>
      <c r="D6" s="101"/>
      <c r="E6" s="79"/>
      <c r="F6" s="42" t="s">
        <v>29</v>
      </c>
      <c r="G6" s="55">
        <v>1.6</v>
      </c>
      <c r="H6" s="42"/>
      <c r="I6" s="55"/>
      <c r="J6" s="42" t="s">
        <v>30</v>
      </c>
      <c r="K6" s="55">
        <v>0.33</v>
      </c>
      <c r="L6" s="53"/>
      <c r="M6" s="56"/>
      <c r="N6" s="93">
        <f>C6+E6+G6+I6+K6</f>
        <v>2.2600000000000002</v>
      </c>
    </row>
    <row r="7" spans="1:14" x14ac:dyDescent="0.25">
      <c r="A7" s="23"/>
      <c r="B7" s="24"/>
      <c r="C7" s="30"/>
      <c r="D7" s="102" t="s">
        <v>51</v>
      </c>
      <c r="E7" s="30"/>
      <c r="F7" s="28"/>
      <c r="G7" s="30"/>
      <c r="H7" s="24"/>
      <c r="I7" s="30"/>
      <c r="J7" s="24" t="s">
        <v>51</v>
      </c>
      <c r="K7" s="30"/>
      <c r="L7" s="25"/>
      <c r="M7" s="29"/>
      <c r="N7" s="30"/>
    </row>
    <row r="8" spans="1:14" x14ac:dyDescent="0.25">
      <c r="A8" s="31">
        <v>7</v>
      </c>
      <c r="B8" s="34"/>
      <c r="C8" s="38"/>
      <c r="D8" s="99" t="s">
        <v>29</v>
      </c>
      <c r="E8" s="38">
        <v>1.28</v>
      </c>
      <c r="F8" s="36"/>
      <c r="G8" s="38"/>
      <c r="H8" s="34"/>
      <c r="I8" s="38"/>
      <c r="J8" s="34" t="s">
        <v>52</v>
      </c>
      <c r="K8" s="38">
        <v>0.33</v>
      </c>
      <c r="L8" s="33"/>
      <c r="M8" s="37"/>
      <c r="N8" s="38">
        <f>C8+E8+G8+I8+K8</f>
        <v>1.61</v>
      </c>
    </row>
    <row r="9" spans="1:14" x14ac:dyDescent="0.25">
      <c r="A9" s="23"/>
      <c r="B9" s="49"/>
      <c r="C9" s="95"/>
      <c r="D9" s="103" t="s">
        <v>53</v>
      </c>
      <c r="E9" s="95"/>
      <c r="F9" s="49"/>
      <c r="G9" s="95"/>
      <c r="H9" s="49"/>
      <c r="I9" s="95"/>
      <c r="J9" s="49" t="s">
        <v>54</v>
      </c>
      <c r="K9" s="95"/>
      <c r="L9" s="49"/>
      <c r="M9" s="49"/>
      <c r="N9" s="95"/>
    </row>
    <row r="10" spans="1:14" x14ac:dyDescent="0.25">
      <c r="A10" s="96">
        <v>8.14</v>
      </c>
      <c r="B10" s="47"/>
      <c r="C10" s="97"/>
      <c r="D10" s="104" t="s">
        <v>30</v>
      </c>
      <c r="E10" s="97">
        <v>0.5</v>
      </c>
      <c r="F10" s="47"/>
      <c r="G10" s="97"/>
      <c r="H10" s="47"/>
      <c r="I10" s="97"/>
      <c r="J10" s="47" t="s">
        <v>29</v>
      </c>
      <c r="K10" s="97">
        <v>1.38</v>
      </c>
      <c r="L10" s="47"/>
      <c r="M10" s="47"/>
      <c r="N10" s="97">
        <f>C10+E10+G10+I10+K10+M10</f>
        <v>1.88</v>
      </c>
    </row>
    <row r="11" spans="1:14" x14ac:dyDescent="0.25">
      <c r="A11" s="61">
        <f>SUM(A3:A10)</f>
        <v>33.58</v>
      </c>
      <c r="B11" s="32" t="s">
        <v>9</v>
      </c>
      <c r="C11" s="38">
        <f>SUM(C3:C10)</f>
        <v>1.83</v>
      </c>
      <c r="D11" s="107"/>
      <c r="E11" s="38">
        <f>SUM(E3:E10)</f>
        <v>1.78</v>
      </c>
      <c r="F11" s="36"/>
      <c r="G11" s="38">
        <f>SUM(G3:G10)</f>
        <v>1.6</v>
      </c>
      <c r="H11" s="35"/>
      <c r="I11" s="38">
        <f>SUM(I3:I10)</f>
        <v>0.5</v>
      </c>
      <c r="J11" s="35"/>
      <c r="K11" s="38">
        <f>SUM(K3:K10)</f>
        <v>2.04</v>
      </c>
      <c r="L11" s="58"/>
      <c r="M11" s="87">
        <f>SUM(M3:M10)</f>
        <v>0</v>
      </c>
      <c r="N11" s="88">
        <f>SUM(N3:N10)</f>
        <v>7.75</v>
      </c>
    </row>
    <row r="12" spans="1:14" x14ac:dyDescent="0.25">
      <c r="B12" s="1"/>
      <c r="F12" s="19"/>
      <c r="J12" s="63"/>
      <c r="L12" s="20"/>
      <c r="M12" s="20"/>
    </row>
    <row r="13" spans="1:14" x14ac:dyDescent="0.25">
      <c r="B13" s="1"/>
      <c r="F13" s="19"/>
      <c r="H13" s="64" t="s">
        <v>35</v>
      </c>
      <c r="I13" s="64"/>
      <c r="J13" s="65"/>
      <c r="K13" s="66"/>
      <c r="L13" s="67"/>
      <c r="M13" s="20"/>
    </row>
    <row r="14" spans="1:14" x14ac:dyDescent="0.25">
      <c r="B14" s="1" t="s">
        <v>12</v>
      </c>
      <c r="F14" s="68">
        <v>44970</v>
      </c>
      <c r="H14" s="64"/>
      <c r="I14" s="69">
        <f>N11*4.33</f>
        <v>33.557499999999997</v>
      </c>
      <c r="J14" s="64"/>
      <c r="K14" s="64"/>
      <c r="L14" s="20"/>
    </row>
    <row r="15" spans="1:14" x14ac:dyDescent="0.25">
      <c r="B15" s="1" t="s">
        <v>13</v>
      </c>
      <c r="D15" t="str">
        <f>A1</f>
        <v>ALICIA PERALTA AMAT</v>
      </c>
      <c r="F15" s="70"/>
      <c r="L15" s="20"/>
    </row>
    <row r="16" spans="1:14" x14ac:dyDescent="0.25">
      <c r="B16" s="1" t="s">
        <v>36</v>
      </c>
      <c r="E16" s="70"/>
      <c r="L16" s="20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workbookViewId="0">
      <selection sqref="A1:N22"/>
    </sheetView>
  </sheetViews>
  <sheetFormatPr baseColWidth="10" defaultRowHeight="15" x14ac:dyDescent="0.25"/>
  <cols>
    <col min="1" max="1" width="8.140625" customWidth="1"/>
    <col min="2" max="2" width="15.5703125" customWidth="1"/>
    <col min="3" max="3" width="7.85546875" customWidth="1"/>
    <col min="4" max="4" width="15.42578125" customWidth="1"/>
    <col min="5" max="5" width="6.7109375" customWidth="1"/>
    <col min="6" max="6" width="19.28515625" customWidth="1"/>
    <col min="7" max="7" width="6.7109375" customWidth="1"/>
    <col min="9" max="9" width="8.85546875" customWidth="1"/>
    <col min="11" max="11" width="5.28515625" customWidth="1"/>
    <col min="12" max="12" width="7.140625" customWidth="1"/>
    <col min="13" max="13" width="3.5703125" customWidth="1"/>
    <col min="14" max="14" width="6.7109375" customWidth="1"/>
  </cols>
  <sheetData>
    <row r="1" spans="1:14" x14ac:dyDescent="0.25">
      <c r="A1" t="s">
        <v>19</v>
      </c>
      <c r="B1" s="1"/>
      <c r="F1" s="19"/>
      <c r="L1" s="20"/>
      <c r="M1" s="20"/>
    </row>
    <row r="2" spans="1:14" x14ac:dyDescent="0.25">
      <c r="A2" s="21" t="s">
        <v>20</v>
      </c>
      <c r="B2" s="2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/>
      <c r="H2" s="21" t="s">
        <v>6</v>
      </c>
      <c r="I2" s="21" t="s">
        <v>4</v>
      </c>
      <c r="J2" s="21" t="s">
        <v>7</v>
      </c>
      <c r="K2" s="21" t="s">
        <v>4</v>
      </c>
      <c r="L2" s="21" t="s">
        <v>21</v>
      </c>
      <c r="M2" s="21" t="s">
        <v>22</v>
      </c>
      <c r="N2" s="21" t="s">
        <v>9</v>
      </c>
    </row>
    <row r="3" spans="1:14" x14ac:dyDescent="0.25">
      <c r="A3" s="23"/>
      <c r="B3" s="24" t="s">
        <v>23</v>
      </c>
      <c r="C3" s="30"/>
      <c r="D3" s="98"/>
      <c r="E3" s="30"/>
      <c r="F3" s="28"/>
      <c r="G3" s="30"/>
      <c r="H3" s="27"/>
      <c r="I3" s="30"/>
      <c r="J3" s="24"/>
      <c r="K3" s="30"/>
      <c r="L3" s="25"/>
      <c r="M3" s="84"/>
      <c r="N3" s="51"/>
    </row>
    <row r="4" spans="1:14" x14ac:dyDescent="0.25">
      <c r="A4" s="31">
        <v>8.66</v>
      </c>
      <c r="B4" s="32" t="s">
        <v>24</v>
      </c>
      <c r="C4" s="38">
        <v>2</v>
      </c>
      <c r="D4" s="99"/>
      <c r="E4" s="38"/>
      <c r="F4" s="36"/>
      <c r="G4" s="38"/>
      <c r="H4" s="35"/>
      <c r="I4" s="38"/>
      <c r="J4" s="32"/>
      <c r="K4" s="38"/>
      <c r="L4" s="33"/>
      <c r="M4" s="85"/>
      <c r="N4" s="88">
        <f>C4+E4+G4+I4+K4</f>
        <v>2</v>
      </c>
    </row>
    <row r="5" spans="1:14" ht="23.25" x14ac:dyDescent="0.25">
      <c r="A5" s="27"/>
      <c r="B5" s="49" t="s">
        <v>28</v>
      </c>
      <c r="C5" s="30"/>
      <c r="D5" s="100"/>
      <c r="E5" s="78"/>
      <c r="F5" s="49"/>
      <c r="G5" s="30"/>
      <c r="H5" s="49" t="s">
        <v>28</v>
      </c>
      <c r="I5" s="30"/>
      <c r="J5" s="49"/>
      <c r="K5" s="30"/>
      <c r="L5" s="25"/>
      <c r="M5" s="29"/>
      <c r="N5" s="30"/>
    </row>
    <row r="6" spans="1:14" x14ac:dyDescent="0.25">
      <c r="A6" s="52">
        <v>8.66</v>
      </c>
      <c r="B6" s="42" t="s">
        <v>29</v>
      </c>
      <c r="C6" s="55">
        <v>1.5</v>
      </c>
      <c r="D6" s="101"/>
      <c r="E6" s="79"/>
      <c r="F6" s="42"/>
      <c r="G6" s="55"/>
      <c r="H6" s="42" t="s">
        <v>30</v>
      </c>
      <c r="I6" s="55">
        <v>0.5</v>
      </c>
      <c r="J6" s="42"/>
      <c r="K6" s="55"/>
      <c r="L6" s="53"/>
      <c r="M6" s="56"/>
      <c r="N6" s="93">
        <f>C6+E6+G6+I6+K6</f>
        <v>2</v>
      </c>
    </row>
    <row r="7" spans="1:14" ht="34.5" x14ac:dyDescent="0.25">
      <c r="A7" s="27"/>
      <c r="B7" s="49" t="s">
        <v>31</v>
      </c>
      <c r="C7" s="30"/>
      <c r="D7" s="100"/>
      <c r="E7" s="78"/>
      <c r="F7" s="49" t="s">
        <v>31</v>
      </c>
      <c r="G7" s="30"/>
      <c r="H7" s="49"/>
      <c r="I7" s="30"/>
      <c r="J7" s="49" t="s">
        <v>31</v>
      </c>
      <c r="K7" s="30"/>
      <c r="L7" s="25"/>
      <c r="M7" s="29"/>
      <c r="N7" s="94"/>
    </row>
    <row r="8" spans="1:14" x14ac:dyDescent="0.25">
      <c r="A8" s="52">
        <v>9.7799999999999994</v>
      </c>
      <c r="B8" s="42" t="s">
        <v>30</v>
      </c>
      <c r="C8" s="55">
        <v>0.33</v>
      </c>
      <c r="D8" s="101"/>
      <c r="E8" s="79"/>
      <c r="F8" s="42" t="s">
        <v>29</v>
      </c>
      <c r="G8" s="55">
        <v>1.6</v>
      </c>
      <c r="H8" s="42"/>
      <c r="I8" s="55"/>
      <c r="J8" s="42" t="s">
        <v>30</v>
      </c>
      <c r="K8" s="55">
        <v>0.33</v>
      </c>
      <c r="L8" s="53"/>
      <c r="M8" s="56"/>
      <c r="N8" s="93">
        <f>C8+E8+G8+I8+K8</f>
        <v>2.2600000000000002</v>
      </c>
    </row>
    <row r="9" spans="1:14" x14ac:dyDescent="0.25">
      <c r="A9" s="23"/>
      <c r="B9" s="24"/>
      <c r="C9" s="30"/>
      <c r="D9" s="102" t="s">
        <v>56</v>
      </c>
      <c r="E9" s="30"/>
      <c r="F9" s="28"/>
      <c r="G9" s="30"/>
      <c r="H9" s="24"/>
      <c r="I9" s="30"/>
      <c r="J9" s="24" t="s">
        <v>56</v>
      </c>
      <c r="K9" s="30"/>
      <c r="L9" s="25"/>
      <c r="M9" s="29"/>
      <c r="N9" s="30"/>
    </row>
    <row r="10" spans="1:14" x14ac:dyDescent="0.25">
      <c r="A10" s="31">
        <v>17.32</v>
      </c>
      <c r="B10" s="34"/>
      <c r="C10" s="38"/>
      <c r="D10" s="99" t="s">
        <v>57</v>
      </c>
      <c r="E10" s="38">
        <v>2</v>
      </c>
      <c r="F10" s="36"/>
      <c r="G10" s="38"/>
      <c r="H10" s="34"/>
      <c r="I10" s="38"/>
      <c r="J10" s="34" t="s">
        <v>57</v>
      </c>
      <c r="K10" s="38">
        <v>2</v>
      </c>
      <c r="L10" s="33"/>
      <c r="M10" s="37"/>
      <c r="N10" s="38">
        <f>C10+E10+G10+I10+K10</f>
        <v>4</v>
      </c>
    </row>
    <row r="11" spans="1:14" x14ac:dyDescent="0.25">
      <c r="A11" s="23"/>
      <c r="B11" s="24"/>
      <c r="C11" s="30"/>
      <c r="D11" s="102" t="s">
        <v>51</v>
      </c>
      <c r="E11" s="30"/>
      <c r="F11" s="28"/>
      <c r="G11" s="30"/>
      <c r="H11" s="24"/>
      <c r="I11" s="30"/>
      <c r="J11" s="24" t="s">
        <v>51</v>
      </c>
      <c r="K11" s="30"/>
      <c r="L11" s="25"/>
      <c r="M11" s="29"/>
      <c r="N11" s="30"/>
    </row>
    <row r="12" spans="1:14" x14ac:dyDescent="0.25">
      <c r="A12" s="31">
        <v>7</v>
      </c>
      <c r="B12" s="34"/>
      <c r="C12" s="38"/>
      <c r="D12" s="99" t="s">
        <v>29</v>
      </c>
      <c r="E12" s="38">
        <v>1.28</v>
      </c>
      <c r="F12" s="36"/>
      <c r="G12" s="38"/>
      <c r="H12" s="34"/>
      <c r="I12" s="38"/>
      <c r="J12" s="34" t="s">
        <v>52</v>
      </c>
      <c r="K12" s="38">
        <v>0.33</v>
      </c>
      <c r="L12" s="33"/>
      <c r="M12" s="37"/>
      <c r="N12" s="38">
        <f>C12+E12+G12+I12+K12</f>
        <v>1.61</v>
      </c>
    </row>
    <row r="13" spans="1:14" x14ac:dyDescent="0.25">
      <c r="A13" s="23"/>
      <c r="B13" s="49"/>
      <c r="C13" s="95"/>
      <c r="D13" s="103" t="s">
        <v>53</v>
      </c>
      <c r="E13" s="95"/>
      <c r="F13" s="49"/>
      <c r="G13" s="95"/>
      <c r="H13" s="49"/>
      <c r="I13" s="95"/>
      <c r="J13" s="49" t="s">
        <v>54</v>
      </c>
      <c r="K13" s="95"/>
      <c r="L13" s="49"/>
      <c r="M13" s="49"/>
      <c r="N13" s="95"/>
    </row>
    <row r="14" spans="1:14" x14ac:dyDescent="0.25">
      <c r="A14" s="96">
        <v>8.14</v>
      </c>
      <c r="B14" s="47"/>
      <c r="C14" s="97"/>
      <c r="D14" s="104" t="s">
        <v>30</v>
      </c>
      <c r="E14" s="97">
        <v>0.5</v>
      </c>
      <c r="F14" s="47"/>
      <c r="G14" s="97"/>
      <c r="H14" s="47"/>
      <c r="I14" s="97"/>
      <c r="J14" s="47" t="s">
        <v>29</v>
      </c>
      <c r="K14" s="97">
        <v>1.38</v>
      </c>
      <c r="L14" s="47"/>
      <c r="M14" s="47"/>
      <c r="N14" s="97">
        <f>C14+E14+G14+I14+K14+M14</f>
        <v>1.88</v>
      </c>
    </row>
    <row r="15" spans="1:14" ht="12.6" customHeight="1" x14ac:dyDescent="0.25">
      <c r="A15" s="27"/>
      <c r="B15" s="74" t="s">
        <v>55</v>
      </c>
      <c r="C15" s="30"/>
      <c r="D15" s="105" t="s">
        <v>55</v>
      </c>
      <c r="E15" s="30"/>
      <c r="F15" s="74" t="s">
        <v>55</v>
      </c>
      <c r="G15" s="30"/>
      <c r="H15" s="74" t="s">
        <v>58</v>
      </c>
      <c r="I15" s="30"/>
      <c r="J15" s="74" t="s">
        <v>58</v>
      </c>
      <c r="K15" s="30"/>
      <c r="L15" s="74"/>
      <c r="M15" s="30"/>
      <c r="N15" s="51"/>
    </row>
    <row r="16" spans="1:14" x14ac:dyDescent="0.25">
      <c r="A16" s="35">
        <v>21.65</v>
      </c>
      <c r="B16" s="75"/>
      <c r="C16" s="77">
        <v>1</v>
      </c>
      <c r="D16" s="106"/>
      <c r="E16" s="77">
        <v>1</v>
      </c>
      <c r="F16" s="76"/>
      <c r="G16" s="38">
        <v>1</v>
      </c>
      <c r="H16" s="75"/>
      <c r="I16" s="77">
        <v>1</v>
      </c>
      <c r="J16" s="33"/>
      <c r="K16" s="77">
        <v>1</v>
      </c>
      <c r="L16" s="75"/>
      <c r="M16" s="77"/>
      <c r="N16" s="88">
        <v>5</v>
      </c>
    </row>
    <row r="17" spans="1:14" x14ac:dyDescent="0.25">
      <c r="A17" s="61">
        <f>SUM(A3:A16)</f>
        <v>81.210000000000008</v>
      </c>
      <c r="B17" s="32" t="s">
        <v>9</v>
      </c>
      <c r="C17" s="38">
        <f>SUM(C3:C16)</f>
        <v>4.83</v>
      </c>
      <c r="D17" s="107"/>
      <c r="E17" s="38">
        <f>SUM(E3:E16)</f>
        <v>4.78</v>
      </c>
      <c r="F17" s="36"/>
      <c r="G17" s="38">
        <f>SUM(G3:G16)</f>
        <v>2.6</v>
      </c>
      <c r="H17" s="35"/>
      <c r="I17" s="38">
        <f>SUM(I3:I16)</f>
        <v>1.5</v>
      </c>
      <c r="J17" s="35"/>
      <c r="K17" s="38">
        <f>SUM(K3:K16)</f>
        <v>5.04</v>
      </c>
      <c r="L17" s="58"/>
      <c r="M17" s="87">
        <f>SUM(M4:M16)</f>
        <v>0</v>
      </c>
      <c r="N17" s="88">
        <f>SUM(N3:N16)</f>
        <v>18.75</v>
      </c>
    </row>
    <row r="18" spans="1:14" x14ac:dyDescent="0.25">
      <c r="B18" s="1"/>
      <c r="F18" s="19"/>
      <c r="J18" s="63"/>
      <c r="L18" s="20"/>
      <c r="M18" s="20"/>
    </row>
    <row r="19" spans="1:14" x14ac:dyDescent="0.25">
      <c r="B19" s="1"/>
      <c r="F19" s="19"/>
      <c r="H19" s="64" t="s">
        <v>35</v>
      </c>
      <c r="I19" s="64"/>
      <c r="J19" s="65"/>
      <c r="K19" s="66"/>
      <c r="L19" s="67"/>
      <c r="M19" s="20"/>
    </row>
    <row r="20" spans="1:14" x14ac:dyDescent="0.25">
      <c r="B20" s="1" t="s">
        <v>12</v>
      </c>
      <c r="F20" s="68">
        <v>44963</v>
      </c>
      <c r="H20" s="64"/>
      <c r="I20" s="69">
        <f>N17*4.33</f>
        <v>81.1875</v>
      </c>
      <c r="J20" s="64"/>
      <c r="K20" s="64"/>
      <c r="L20" s="20"/>
    </row>
    <row r="21" spans="1:14" x14ac:dyDescent="0.25">
      <c r="B21" s="1" t="s">
        <v>13</v>
      </c>
      <c r="D21" t="str">
        <f>A1</f>
        <v>ALICIA PERALTA AMAT</v>
      </c>
      <c r="F21" s="70"/>
      <c r="L21" s="20"/>
    </row>
    <row r="22" spans="1:14" x14ac:dyDescent="0.25">
      <c r="B22" s="1" t="s">
        <v>36</v>
      </c>
      <c r="E22" s="70"/>
      <c r="L22" s="20"/>
    </row>
    <row r="23" spans="1:14" x14ac:dyDescent="0.25">
      <c r="B23" s="1"/>
      <c r="E23" s="70"/>
      <c r="L23" s="20"/>
    </row>
    <row r="24" spans="1:14" x14ac:dyDescent="0.25">
      <c r="F24" t="s">
        <v>59</v>
      </c>
    </row>
  </sheetData>
  <pageMargins left="0.23622047244094488" right="0.23622047244094488" top="0.15748031496062992" bottom="0.15748031496062992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4"/>
  <sheetViews>
    <sheetView workbookViewId="0">
      <selection activeCell="F19" sqref="F19"/>
    </sheetView>
  </sheetViews>
  <sheetFormatPr baseColWidth="10" defaultRowHeight="15" x14ac:dyDescent="0.25"/>
  <sheetData>
    <row r="14" spans="3:3" x14ac:dyDescent="0.25">
      <c r="C14" t="s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I19" sqref="I19"/>
    </sheetView>
  </sheetViews>
  <sheetFormatPr baseColWidth="10" defaultRowHeight="15" x14ac:dyDescent="0.25"/>
  <cols>
    <col min="1" max="1" width="7" customWidth="1"/>
    <col min="2" max="2" width="13.140625" customWidth="1"/>
    <col min="3" max="3" width="5.140625" customWidth="1"/>
    <col min="4" max="4" width="20.7109375" bestFit="1" customWidth="1"/>
    <col min="5" max="5" width="5" customWidth="1"/>
    <col min="6" max="6" width="13.85546875" customWidth="1"/>
    <col min="7" max="7" width="5.5703125" customWidth="1"/>
    <col min="8" max="8" width="14" customWidth="1"/>
    <col min="9" max="9" width="5.5703125" customWidth="1"/>
    <col min="10" max="10" width="13.28515625" customWidth="1"/>
    <col min="11" max="11" width="5.7109375" customWidth="1"/>
    <col min="12" max="12" width="20.85546875" customWidth="1"/>
    <col min="13" max="13" width="6" customWidth="1"/>
    <col min="14" max="14" width="7.140625" customWidth="1"/>
  </cols>
  <sheetData>
    <row r="1" spans="1:14" x14ac:dyDescent="0.25">
      <c r="A1" t="s">
        <v>19</v>
      </c>
      <c r="B1" s="1"/>
      <c r="F1" s="19"/>
      <c r="L1" s="20"/>
      <c r="M1" s="20"/>
    </row>
    <row r="2" spans="1:14" x14ac:dyDescent="0.25">
      <c r="A2" s="21" t="s">
        <v>20</v>
      </c>
      <c r="B2" s="2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21</v>
      </c>
      <c r="M2" s="21" t="s">
        <v>22</v>
      </c>
      <c r="N2" s="21" t="s">
        <v>9</v>
      </c>
    </row>
    <row r="3" spans="1:14" x14ac:dyDescent="0.25">
      <c r="A3" s="23"/>
      <c r="B3" s="24" t="s">
        <v>23</v>
      </c>
      <c r="C3" s="30"/>
      <c r="D3" s="26"/>
      <c r="E3" s="30"/>
      <c r="F3" s="28"/>
      <c r="G3" s="30"/>
      <c r="H3" s="27"/>
      <c r="I3" s="30"/>
      <c r="J3" s="24"/>
      <c r="K3" s="30"/>
      <c r="L3" s="25"/>
      <c r="M3" s="84"/>
      <c r="N3" s="51"/>
    </row>
    <row r="4" spans="1:14" x14ac:dyDescent="0.25">
      <c r="A4" s="31">
        <v>8.66</v>
      </c>
      <c r="B4" s="32" t="s">
        <v>24</v>
      </c>
      <c r="C4" s="38">
        <v>2</v>
      </c>
      <c r="D4" s="34"/>
      <c r="E4" s="38"/>
      <c r="F4" s="36"/>
      <c r="G4" s="38"/>
      <c r="H4" s="35"/>
      <c r="I4" s="38"/>
      <c r="J4" s="32"/>
      <c r="K4" s="38"/>
      <c r="L4" s="33"/>
      <c r="M4" s="85"/>
      <c r="N4" s="88">
        <f>C4+E4+G4+I4+K4</f>
        <v>2</v>
      </c>
    </row>
    <row r="5" spans="1:14" x14ac:dyDescent="0.25">
      <c r="A5" s="39"/>
      <c r="B5" s="40"/>
      <c r="C5" s="43"/>
      <c r="D5" s="41"/>
      <c r="E5" s="43"/>
      <c r="F5" s="42"/>
      <c r="G5" s="43"/>
      <c r="H5" s="40" t="s">
        <v>25</v>
      </c>
      <c r="I5" s="43"/>
      <c r="J5" s="41"/>
      <c r="K5" s="43"/>
      <c r="L5" s="40"/>
      <c r="M5" s="43"/>
      <c r="N5" s="89"/>
    </row>
    <row r="6" spans="1:14" x14ac:dyDescent="0.25">
      <c r="A6" s="43"/>
      <c r="B6" s="40"/>
      <c r="C6" s="43"/>
      <c r="D6" s="41"/>
      <c r="E6" s="43"/>
      <c r="F6" s="42"/>
      <c r="G6" s="43"/>
      <c r="H6" s="44" t="s">
        <v>26</v>
      </c>
      <c r="I6" s="43"/>
      <c r="J6" s="41"/>
      <c r="K6" s="43"/>
      <c r="L6" s="40"/>
      <c r="M6" s="43"/>
      <c r="N6" s="89"/>
    </row>
    <row r="7" spans="1:14" x14ac:dyDescent="0.25">
      <c r="A7" s="45">
        <v>4</v>
      </c>
      <c r="B7" s="44"/>
      <c r="C7" s="45"/>
      <c r="D7" s="46"/>
      <c r="E7" s="45"/>
      <c r="F7" s="47"/>
      <c r="G7" s="45"/>
      <c r="H7" s="48" t="s">
        <v>27</v>
      </c>
      <c r="I7" s="45">
        <v>0.92</v>
      </c>
      <c r="J7" s="46"/>
      <c r="K7" s="45"/>
      <c r="L7" s="44"/>
      <c r="M7" s="45"/>
      <c r="N7" s="90">
        <f>C7+E7+G7+I7+K7</f>
        <v>0.92</v>
      </c>
    </row>
    <row r="8" spans="1:14" ht="23.25" x14ac:dyDescent="0.25">
      <c r="A8" s="27"/>
      <c r="B8" s="49" t="s">
        <v>28</v>
      </c>
      <c r="C8" s="30"/>
      <c r="D8" s="25"/>
      <c r="E8" s="78"/>
      <c r="F8" s="49"/>
      <c r="G8" s="30"/>
      <c r="H8" s="49" t="s">
        <v>28</v>
      </c>
      <c r="I8" s="30"/>
      <c r="J8" s="49"/>
      <c r="K8" s="30"/>
      <c r="L8" s="25"/>
      <c r="M8" s="84"/>
      <c r="N8" s="51"/>
    </row>
    <row r="9" spans="1:14" x14ac:dyDescent="0.25">
      <c r="A9" s="52">
        <v>8.66</v>
      </c>
      <c r="B9" s="42" t="s">
        <v>29</v>
      </c>
      <c r="C9" s="55">
        <v>1.5</v>
      </c>
      <c r="D9" s="53"/>
      <c r="E9" s="79"/>
      <c r="F9" s="42"/>
      <c r="G9" s="55"/>
      <c r="H9" s="42" t="s">
        <v>30</v>
      </c>
      <c r="I9" s="55">
        <v>0.5</v>
      </c>
      <c r="J9" s="42"/>
      <c r="K9" s="55"/>
      <c r="L9" s="53"/>
      <c r="M9" s="86"/>
      <c r="N9" s="91">
        <f>C9+E9+G9+I9+K9</f>
        <v>2</v>
      </c>
    </row>
    <row r="10" spans="1:14" ht="26.25" customHeight="1" x14ac:dyDescent="0.25">
      <c r="A10" s="27"/>
      <c r="B10" s="49" t="s">
        <v>31</v>
      </c>
      <c r="C10" s="30"/>
      <c r="D10" s="25"/>
      <c r="E10" s="78"/>
      <c r="F10" s="49" t="s">
        <v>31</v>
      </c>
      <c r="G10" s="30"/>
      <c r="H10" s="49"/>
      <c r="I10" s="30"/>
      <c r="J10" s="49" t="s">
        <v>31</v>
      </c>
      <c r="K10" s="30"/>
      <c r="L10" s="25"/>
      <c r="M10" s="84"/>
      <c r="N10" s="92"/>
    </row>
    <row r="11" spans="1:14" x14ac:dyDescent="0.25">
      <c r="A11" s="52">
        <v>9.7799999999999994</v>
      </c>
      <c r="B11" s="42" t="s">
        <v>30</v>
      </c>
      <c r="C11" s="55">
        <v>0.33</v>
      </c>
      <c r="D11" s="53"/>
      <c r="E11" s="79"/>
      <c r="F11" s="42" t="s">
        <v>29</v>
      </c>
      <c r="G11" s="55">
        <v>1.6</v>
      </c>
      <c r="H11" s="42"/>
      <c r="I11" s="55"/>
      <c r="J11" s="42" t="s">
        <v>30</v>
      </c>
      <c r="K11" s="55">
        <v>0.33</v>
      </c>
      <c r="L11" s="53"/>
      <c r="M11" s="86"/>
      <c r="N11" s="91">
        <f>C11+G11+K11</f>
        <v>2.2600000000000002</v>
      </c>
    </row>
    <row r="12" spans="1:14" ht="18" customHeight="1" x14ac:dyDescent="0.25">
      <c r="A12" s="27"/>
      <c r="B12" s="74"/>
      <c r="C12" s="30"/>
      <c r="D12" s="74" t="s">
        <v>32</v>
      </c>
      <c r="E12" s="30"/>
      <c r="F12" s="74"/>
      <c r="G12" s="30"/>
      <c r="H12" s="74"/>
      <c r="I12" s="30"/>
      <c r="J12" s="74"/>
      <c r="K12" s="30"/>
      <c r="L12" s="74" t="s">
        <v>32</v>
      </c>
      <c r="M12" s="30"/>
      <c r="N12" s="51"/>
    </row>
    <row r="13" spans="1:14" ht="40.5" customHeight="1" x14ac:dyDescent="0.25">
      <c r="A13" s="35">
        <v>30</v>
      </c>
      <c r="B13" s="75"/>
      <c r="C13" s="77"/>
      <c r="D13" s="75" t="s">
        <v>44</v>
      </c>
      <c r="E13" s="77">
        <v>3.46</v>
      </c>
      <c r="F13" s="76"/>
      <c r="G13" s="38"/>
      <c r="H13" s="75"/>
      <c r="I13" s="77"/>
      <c r="J13" s="33"/>
      <c r="K13" s="77"/>
      <c r="L13" s="75" t="s">
        <v>44</v>
      </c>
      <c r="M13" s="77">
        <v>3.46</v>
      </c>
      <c r="N13" s="88">
        <f>C13+E13+G13+I13+K13+M13</f>
        <v>6.92</v>
      </c>
    </row>
    <row r="14" spans="1:14" x14ac:dyDescent="0.25">
      <c r="A14" s="27"/>
      <c r="B14" s="74"/>
      <c r="C14" s="30"/>
      <c r="D14" s="74" t="s">
        <v>45</v>
      </c>
      <c r="E14" s="30"/>
      <c r="F14" s="74"/>
      <c r="G14" s="30"/>
      <c r="H14" s="74" t="s">
        <v>45</v>
      </c>
      <c r="I14" s="30"/>
      <c r="J14" s="74"/>
      <c r="K14" s="30"/>
      <c r="L14" s="74" t="s">
        <v>45</v>
      </c>
      <c r="M14" s="30"/>
      <c r="N14" s="51"/>
    </row>
    <row r="15" spans="1:14" x14ac:dyDescent="0.25">
      <c r="A15" s="35">
        <v>30</v>
      </c>
      <c r="B15" s="76"/>
      <c r="C15" s="77"/>
      <c r="D15" s="76" t="s">
        <v>46</v>
      </c>
      <c r="E15" s="77">
        <v>2.31</v>
      </c>
      <c r="F15" s="76"/>
      <c r="G15" s="77"/>
      <c r="H15" s="76" t="s">
        <v>46</v>
      </c>
      <c r="I15" s="77">
        <v>2.31</v>
      </c>
      <c r="J15" s="76"/>
      <c r="K15" s="38"/>
      <c r="L15" s="76" t="s">
        <v>46</v>
      </c>
      <c r="M15" s="38">
        <v>2.31</v>
      </c>
      <c r="N15" s="88">
        <f>M15+K15+I15+G15+E15+C15</f>
        <v>6.93</v>
      </c>
    </row>
    <row r="16" spans="1:14" x14ac:dyDescent="0.25">
      <c r="A16" s="61">
        <f>SUM(A3:A15)</f>
        <v>91.1</v>
      </c>
      <c r="B16" s="32" t="s">
        <v>9</v>
      </c>
      <c r="C16" s="38">
        <f>SUM(C3:C15)</f>
        <v>3.83</v>
      </c>
      <c r="D16" s="58"/>
      <c r="E16" s="38">
        <f>SUM(E3:E15)</f>
        <v>5.77</v>
      </c>
      <c r="F16" s="36"/>
      <c r="G16" s="38">
        <f>SUM(G3:G15)</f>
        <v>1.6</v>
      </c>
      <c r="H16" s="35"/>
      <c r="I16" s="38">
        <f>SUM(I3:I15)</f>
        <v>3.73</v>
      </c>
      <c r="J16" s="35"/>
      <c r="K16" s="38">
        <f>SUM(K3:K15)</f>
        <v>0.33</v>
      </c>
      <c r="L16" s="58"/>
      <c r="M16" s="87">
        <f>SUM(M4:M15)</f>
        <v>5.77</v>
      </c>
      <c r="N16" s="88">
        <f>SUM(N4:N15)</f>
        <v>21.03</v>
      </c>
    </row>
    <row r="17" spans="2:13" x14ac:dyDescent="0.25">
      <c r="B17" s="1"/>
      <c r="F17" s="19"/>
      <c r="J17" s="63"/>
      <c r="L17" s="20"/>
      <c r="M17" s="20"/>
    </row>
    <row r="18" spans="2:13" x14ac:dyDescent="0.25">
      <c r="B18" s="1"/>
      <c r="F18" s="19"/>
      <c r="H18" s="64" t="s">
        <v>35</v>
      </c>
      <c r="I18" s="64"/>
      <c r="J18" s="65"/>
      <c r="K18" s="66"/>
      <c r="L18" s="67"/>
      <c r="M18" s="20"/>
    </row>
    <row r="19" spans="2:13" x14ac:dyDescent="0.25">
      <c r="B19" s="1" t="s">
        <v>12</v>
      </c>
      <c r="F19" s="68" t="s">
        <v>49</v>
      </c>
      <c r="H19" s="64"/>
      <c r="I19" s="69">
        <f>N16*4.33</f>
        <v>91.059900000000013</v>
      </c>
      <c r="J19" s="64"/>
      <c r="K19" s="64"/>
      <c r="L19" s="20"/>
    </row>
    <row r="20" spans="2:13" x14ac:dyDescent="0.25">
      <c r="B20" s="1" t="s">
        <v>13</v>
      </c>
      <c r="D20" t="str">
        <f>A1</f>
        <v>ALICIA PERALTA AMAT</v>
      </c>
      <c r="F20" s="70"/>
      <c r="L20" s="20"/>
    </row>
    <row r="21" spans="2:13" x14ac:dyDescent="0.25">
      <c r="B21" s="1" t="s">
        <v>36</v>
      </c>
      <c r="E21" s="70"/>
      <c r="G21" t="s">
        <v>43</v>
      </c>
      <c r="L21" s="20"/>
    </row>
  </sheetData>
  <pageMargins left="0" right="0" top="0" bottom="0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G14" sqref="G14"/>
    </sheetView>
  </sheetViews>
  <sheetFormatPr baseColWidth="10" defaultRowHeight="15" x14ac:dyDescent="0.25"/>
  <cols>
    <col min="2" max="2" width="13.5703125" customWidth="1"/>
    <col min="3" max="3" width="7.140625" customWidth="1"/>
    <col min="5" max="5" width="6.28515625" customWidth="1"/>
    <col min="6" max="6" width="13.28515625" customWidth="1"/>
    <col min="7" max="7" width="5.42578125" customWidth="1"/>
    <col min="8" max="8" width="16.42578125" customWidth="1"/>
    <col min="9" max="9" width="5.42578125" customWidth="1"/>
    <col min="10" max="10" width="13.28515625" customWidth="1"/>
    <col min="11" max="11" width="6.140625" customWidth="1"/>
    <col min="13" max="13" width="6.5703125" customWidth="1"/>
    <col min="14" max="14" width="7.140625" customWidth="1"/>
  </cols>
  <sheetData>
    <row r="1" spans="1:14" x14ac:dyDescent="0.25">
      <c r="A1" t="s">
        <v>19</v>
      </c>
      <c r="B1" s="1"/>
      <c r="F1" s="19"/>
      <c r="L1" s="20"/>
      <c r="M1" s="20"/>
    </row>
    <row r="2" spans="1:14" x14ac:dyDescent="0.25">
      <c r="A2" s="21" t="s">
        <v>20</v>
      </c>
      <c r="B2" s="2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21</v>
      </c>
      <c r="M2" s="21" t="s">
        <v>22</v>
      </c>
      <c r="N2" s="21" t="s">
        <v>9</v>
      </c>
    </row>
    <row r="3" spans="1:14" x14ac:dyDescent="0.25">
      <c r="A3" s="39"/>
      <c r="B3" s="40"/>
      <c r="C3" s="43"/>
      <c r="D3" s="41"/>
      <c r="E3" s="43"/>
      <c r="F3" s="42"/>
      <c r="G3" s="43"/>
      <c r="H3" s="40" t="s">
        <v>25</v>
      </c>
      <c r="I3" s="43"/>
      <c r="J3" s="41"/>
      <c r="K3" s="43"/>
      <c r="L3" s="40"/>
      <c r="M3" s="43"/>
      <c r="N3" s="89"/>
    </row>
    <row r="4" spans="1:14" x14ac:dyDescent="0.25">
      <c r="A4" s="43"/>
      <c r="B4" s="40"/>
      <c r="C4" s="43"/>
      <c r="D4" s="41"/>
      <c r="E4" s="43"/>
      <c r="F4" s="42"/>
      <c r="G4" s="43"/>
      <c r="H4" s="44" t="s">
        <v>26</v>
      </c>
      <c r="I4" s="43"/>
      <c r="J4" s="41"/>
      <c r="K4" s="43"/>
      <c r="L4" s="40"/>
      <c r="M4" s="43"/>
      <c r="N4" s="89"/>
    </row>
    <row r="5" spans="1:14" x14ac:dyDescent="0.25">
      <c r="A5" s="45">
        <v>4</v>
      </c>
      <c r="B5" s="44"/>
      <c r="C5" s="45"/>
      <c r="D5" s="46"/>
      <c r="E5" s="45"/>
      <c r="F5" s="47"/>
      <c r="G5" s="45"/>
      <c r="H5" s="48" t="s">
        <v>27</v>
      </c>
      <c r="I5" s="45">
        <v>0.92</v>
      </c>
      <c r="J5" s="46"/>
      <c r="K5" s="45"/>
      <c r="L5" s="44"/>
      <c r="M5" s="45"/>
      <c r="N5" s="90">
        <f>C5+E5+G5+I5+K5</f>
        <v>0.92</v>
      </c>
    </row>
    <row r="6" spans="1:14" ht="23.25" x14ac:dyDescent="0.25">
      <c r="A6" s="27"/>
      <c r="B6" s="49" t="s">
        <v>28</v>
      </c>
      <c r="C6" s="30"/>
      <c r="D6" s="25"/>
      <c r="E6" s="78"/>
      <c r="F6" s="49"/>
      <c r="G6" s="30"/>
      <c r="H6" s="49" t="s">
        <v>28</v>
      </c>
      <c r="I6" s="30"/>
      <c r="J6" s="49"/>
      <c r="K6" s="30"/>
      <c r="L6" s="25"/>
      <c r="M6" s="84"/>
      <c r="N6" s="51"/>
    </row>
    <row r="7" spans="1:14" x14ac:dyDescent="0.25">
      <c r="A7" s="52">
        <v>8.66</v>
      </c>
      <c r="B7" s="42" t="s">
        <v>29</v>
      </c>
      <c r="C7" s="55">
        <v>1.5</v>
      </c>
      <c r="D7" s="53"/>
      <c r="E7" s="79"/>
      <c r="F7" s="42"/>
      <c r="G7" s="55"/>
      <c r="H7" s="42" t="s">
        <v>30</v>
      </c>
      <c r="I7" s="55">
        <v>0.5</v>
      </c>
      <c r="J7" s="42"/>
      <c r="K7" s="55"/>
      <c r="L7" s="53"/>
      <c r="M7" s="86"/>
      <c r="N7" s="91">
        <f>C7+E7+G7+I7+K7</f>
        <v>2</v>
      </c>
    </row>
    <row r="8" spans="1:14" ht="23.25" x14ac:dyDescent="0.25">
      <c r="A8" s="27"/>
      <c r="B8" s="49" t="s">
        <v>31</v>
      </c>
      <c r="C8" s="30"/>
      <c r="D8" s="25"/>
      <c r="E8" s="78"/>
      <c r="F8" s="49" t="s">
        <v>31</v>
      </c>
      <c r="G8" s="30"/>
      <c r="H8" s="49"/>
      <c r="I8" s="30"/>
      <c r="J8" s="49" t="s">
        <v>31</v>
      </c>
      <c r="K8" s="30"/>
      <c r="L8" s="25"/>
      <c r="M8" s="84"/>
      <c r="N8" s="92"/>
    </row>
    <row r="9" spans="1:14" x14ac:dyDescent="0.25">
      <c r="A9" s="52">
        <v>9.7799999999999994</v>
      </c>
      <c r="B9" s="42" t="s">
        <v>30</v>
      </c>
      <c r="C9" s="55">
        <v>0.33</v>
      </c>
      <c r="D9" s="53"/>
      <c r="E9" s="79"/>
      <c r="F9" s="42" t="s">
        <v>29</v>
      </c>
      <c r="G9" s="55">
        <v>1.6</v>
      </c>
      <c r="H9" s="42"/>
      <c r="I9" s="55"/>
      <c r="J9" s="42" t="s">
        <v>30</v>
      </c>
      <c r="K9" s="55">
        <v>0.33</v>
      </c>
      <c r="L9" s="53"/>
      <c r="M9" s="86"/>
      <c r="N9" s="91">
        <f>C9+G9+K9</f>
        <v>2.2600000000000002</v>
      </c>
    </row>
    <row r="10" spans="1:14" ht="24.75" x14ac:dyDescent="0.25">
      <c r="A10" s="27"/>
      <c r="B10" s="74" t="s">
        <v>32</v>
      </c>
      <c r="C10" s="30"/>
      <c r="D10" s="74"/>
      <c r="E10" s="30"/>
      <c r="F10" s="74"/>
      <c r="G10" s="30"/>
      <c r="H10" s="74" t="s">
        <v>32</v>
      </c>
      <c r="I10" s="30"/>
      <c r="J10" s="74"/>
      <c r="K10" s="30"/>
      <c r="L10" s="74"/>
      <c r="M10" s="30"/>
      <c r="N10" s="51"/>
    </row>
    <row r="11" spans="1:14" ht="60" x14ac:dyDescent="0.25">
      <c r="A11" s="35">
        <v>30</v>
      </c>
      <c r="B11" s="75" t="s">
        <v>44</v>
      </c>
      <c r="C11" s="77">
        <v>3.46</v>
      </c>
      <c r="D11" s="33"/>
      <c r="E11" s="77"/>
      <c r="F11" s="76"/>
      <c r="G11" s="38"/>
      <c r="H11" s="75" t="s">
        <v>44</v>
      </c>
      <c r="I11" s="77">
        <v>3.46</v>
      </c>
      <c r="J11" s="33"/>
      <c r="K11" s="77"/>
      <c r="L11" s="76"/>
      <c r="M11" s="77"/>
      <c r="N11" s="88">
        <f>C11+E11+G11+I11+K11+M11</f>
        <v>6.92</v>
      </c>
    </row>
    <row r="12" spans="1:14" x14ac:dyDescent="0.25">
      <c r="A12" s="27"/>
      <c r="B12" s="74"/>
      <c r="C12" s="30"/>
      <c r="D12" s="74" t="s">
        <v>45</v>
      </c>
      <c r="E12" s="30"/>
      <c r="F12" s="74"/>
      <c r="G12" s="30"/>
      <c r="H12" s="74" t="s">
        <v>45</v>
      </c>
      <c r="I12" s="30"/>
      <c r="J12" s="74"/>
      <c r="K12" s="30"/>
      <c r="L12" s="74" t="s">
        <v>45</v>
      </c>
      <c r="M12" s="30"/>
      <c r="N12" s="51"/>
    </row>
    <row r="13" spans="1:14" ht="24.75" x14ac:dyDescent="0.25">
      <c r="A13" s="35">
        <v>30</v>
      </c>
      <c r="B13" s="76"/>
      <c r="C13" s="77"/>
      <c r="D13" s="76" t="s">
        <v>46</v>
      </c>
      <c r="E13" s="77">
        <v>2.31</v>
      </c>
      <c r="F13" s="76"/>
      <c r="G13" s="77"/>
      <c r="H13" s="76" t="s">
        <v>46</v>
      </c>
      <c r="I13" s="77">
        <v>2.31</v>
      </c>
      <c r="J13" s="76"/>
      <c r="K13" s="38"/>
      <c r="L13" s="76" t="s">
        <v>46</v>
      </c>
      <c r="M13" s="38">
        <v>2.31</v>
      </c>
      <c r="N13" s="88">
        <f>M13+K13+I13+G13+E13+C13</f>
        <v>6.93</v>
      </c>
    </row>
    <row r="14" spans="1:14" x14ac:dyDescent="0.25">
      <c r="A14" s="61">
        <f>SUM(A3:A13)</f>
        <v>82.44</v>
      </c>
      <c r="B14" s="32" t="s">
        <v>9</v>
      </c>
      <c r="C14" s="38">
        <f>SUM(C3:C13)</f>
        <v>5.29</v>
      </c>
      <c r="D14" s="58"/>
      <c r="E14" s="38">
        <f>SUM(E3:E13)</f>
        <v>2.31</v>
      </c>
      <c r="F14" s="36"/>
      <c r="G14" s="38">
        <f>SUM(G3:G13)</f>
        <v>1.6</v>
      </c>
      <c r="H14" s="35"/>
      <c r="I14" s="38">
        <f>SUM(I3:I13)</f>
        <v>7.1899999999999995</v>
      </c>
      <c r="J14" s="35"/>
      <c r="K14" s="38">
        <f>SUM(K3:K13)</f>
        <v>0.33</v>
      </c>
      <c r="L14" s="58"/>
      <c r="M14" s="87">
        <f>SUM(M5:M13)</f>
        <v>2.31</v>
      </c>
      <c r="N14" s="88">
        <f>SUM(N5:N13)</f>
        <v>19.03</v>
      </c>
    </row>
    <row r="15" spans="1:14" x14ac:dyDescent="0.25">
      <c r="B15" s="1"/>
      <c r="F15" s="19"/>
      <c r="J15" s="63"/>
      <c r="L15" s="20"/>
      <c r="M15" s="20"/>
    </row>
    <row r="16" spans="1:14" x14ac:dyDescent="0.25">
      <c r="B16" s="1"/>
      <c r="F16" s="19"/>
      <c r="H16" s="64" t="s">
        <v>35</v>
      </c>
      <c r="I16" s="64"/>
      <c r="J16" s="65"/>
      <c r="K16" s="66"/>
      <c r="L16" s="67"/>
      <c r="M16" s="20"/>
    </row>
    <row r="17" spans="2:12" x14ac:dyDescent="0.25">
      <c r="B17" s="1" t="s">
        <v>12</v>
      </c>
      <c r="F17" s="68" t="s">
        <v>48</v>
      </c>
      <c r="H17" s="64"/>
      <c r="I17" s="69">
        <f>N14*4.33</f>
        <v>82.399900000000002</v>
      </c>
      <c r="J17" s="64"/>
      <c r="K17" s="64"/>
      <c r="L17" s="20"/>
    </row>
    <row r="18" spans="2:12" x14ac:dyDescent="0.25">
      <c r="B18" s="1" t="s">
        <v>13</v>
      </c>
      <c r="D18" t="str">
        <f>A1</f>
        <v>ALICIA PERALTA AMAT</v>
      </c>
      <c r="F18" s="70"/>
      <c r="L18" s="20"/>
    </row>
    <row r="19" spans="2:12" x14ac:dyDescent="0.25">
      <c r="B19" s="1" t="s">
        <v>36</v>
      </c>
      <c r="E19" s="70"/>
      <c r="G19" t="s">
        <v>43</v>
      </c>
      <c r="L19" s="20"/>
    </row>
    <row r="20" spans="2:12" x14ac:dyDescent="0.25">
      <c r="G20" t="s">
        <v>47</v>
      </c>
    </row>
  </sheetData>
  <pageMargins left="0" right="0" top="0" bottom="0" header="0" footer="0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N25"/>
    </sheetView>
  </sheetViews>
  <sheetFormatPr baseColWidth="10" defaultRowHeight="15" x14ac:dyDescent="0.25"/>
  <cols>
    <col min="1" max="1" width="8.140625" customWidth="1"/>
    <col min="2" max="2" width="19.28515625" customWidth="1"/>
    <col min="3" max="3" width="6.28515625" customWidth="1"/>
    <col min="5" max="5" width="7.140625" customWidth="1"/>
    <col min="6" max="6" width="12.85546875" customWidth="1"/>
    <col min="7" max="7" width="6.28515625" customWidth="1"/>
    <col min="8" max="8" width="17.28515625" customWidth="1"/>
    <col min="9" max="9" width="6.7109375" customWidth="1"/>
    <col min="10" max="10" width="12.7109375" customWidth="1"/>
    <col min="11" max="11" width="6.28515625" customWidth="1"/>
    <col min="12" max="12" width="10.140625" customWidth="1"/>
    <col min="13" max="13" width="5.28515625" customWidth="1"/>
    <col min="14" max="14" width="5.5703125" bestFit="1" customWidth="1"/>
  </cols>
  <sheetData>
    <row r="1" spans="1:14" x14ac:dyDescent="0.25">
      <c r="A1" t="s">
        <v>19</v>
      </c>
      <c r="B1" s="1"/>
      <c r="F1" s="19"/>
      <c r="L1" s="20"/>
      <c r="M1" s="20"/>
    </row>
    <row r="2" spans="1:14" x14ac:dyDescent="0.25">
      <c r="A2" s="21" t="s">
        <v>20</v>
      </c>
      <c r="B2" s="2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21</v>
      </c>
      <c r="M2" s="21" t="s">
        <v>22</v>
      </c>
      <c r="N2" s="21" t="s">
        <v>9</v>
      </c>
    </row>
    <row r="3" spans="1:14" x14ac:dyDescent="0.25">
      <c r="A3" s="23"/>
      <c r="B3" s="24" t="s">
        <v>23</v>
      </c>
      <c r="C3" s="30"/>
      <c r="D3" s="26"/>
      <c r="E3" s="30"/>
      <c r="F3" s="28"/>
      <c r="G3" s="30"/>
      <c r="H3" s="27"/>
      <c r="I3" s="30"/>
      <c r="J3" s="24"/>
      <c r="K3" s="30"/>
      <c r="L3" s="25"/>
      <c r="M3" s="84"/>
      <c r="N3" s="51"/>
    </row>
    <row r="4" spans="1:14" x14ac:dyDescent="0.25">
      <c r="A4" s="31">
        <v>8.66</v>
      </c>
      <c r="B4" s="32" t="s">
        <v>24</v>
      </c>
      <c r="C4" s="38">
        <v>2</v>
      </c>
      <c r="D4" s="34"/>
      <c r="E4" s="38"/>
      <c r="F4" s="36"/>
      <c r="G4" s="38"/>
      <c r="H4" s="35"/>
      <c r="I4" s="38"/>
      <c r="J4" s="32"/>
      <c r="K4" s="38"/>
      <c r="L4" s="33"/>
      <c r="M4" s="85"/>
      <c r="N4" s="88">
        <f>C4+E4+G4+I4+K4</f>
        <v>2</v>
      </c>
    </row>
    <row r="5" spans="1:14" x14ac:dyDescent="0.25">
      <c r="A5" s="39"/>
      <c r="B5" s="40"/>
      <c r="C5" s="43"/>
      <c r="D5" s="41"/>
      <c r="E5" s="43"/>
      <c r="F5" s="42"/>
      <c r="G5" s="43"/>
      <c r="H5" s="40" t="s">
        <v>25</v>
      </c>
      <c r="I5" s="43"/>
      <c r="J5" s="41"/>
      <c r="K5" s="43"/>
      <c r="L5" s="40"/>
      <c r="M5" s="43"/>
      <c r="N5" s="89"/>
    </row>
    <row r="6" spans="1:14" x14ac:dyDescent="0.25">
      <c r="A6" s="43"/>
      <c r="B6" s="40"/>
      <c r="C6" s="43"/>
      <c r="D6" s="41"/>
      <c r="E6" s="43"/>
      <c r="F6" s="42"/>
      <c r="G6" s="43"/>
      <c r="H6" s="44" t="s">
        <v>26</v>
      </c>
      <c r="I6" s="43"/>
      <c r="J6" s="41"/>
      <c r="K6" s="43"/>
      <c r="L6" s="40"/>
      <c r="M6" s="43"/>
      <c r="N6" s="89"/>
    </row>
    <row r="7" spans="1:14" x14ac:dyDescent="0.25">
      <c r="A7" s="45">
        <v>4</v>
      </c>
      <c r="B7" s="44"/>
      <c r="C7" s="45"/>
      <c r="D7" s="46"/>
      <c r="E7" s="45"/>
      <c r="F7" s="47"/>
      <c r="G7" s="45"/>
      <c r="H7" s="48" t="s">
        <v>27</v>
      </c>
      <c r="I7" s="45">
        <v>0.92</v>
      </c>
      <c r="J7" s="46"/>
      <c r="K7" s="45"/>
      <c r="L7" s="44"/>
      <c r="M7" s="45"/>
      <c r="N7" s="90">
        <f>C7+E7+G7+I7+K7</f>
        <v>0.92</v>
      </c>
    </row>
    <row r="8" spans="1:14" ht="23.25" x14ac:dyDescent="0.25">
      <c r="A8" s="27"/>
      <c r="B8" s="49" t="s">
        <v>28</v>
      </c>
      <c r="C8" s="30"/>
      <c r="D8" s="25"/>
      <c r="E8" s="78"/>
      <c r="F8" s="49"/>
      <c r="G8" s="30"/>
      <c r="H8" s="49" t="s">
        <v>28</v>
      </c>
      <c r="I8" s="30"/>
      <c r="J8" s="49"/>
      <c r="K8" s="30"/>
      <c r="L8" s="25"/>
      <c r="M8" s="84"/>
      <c r="N8" s="51"/>
    </row>
    <row r="9" spans="1:14" x14ac:dyDescent="0.25">
      <c r="A9" s="52">
        <v>8.66</v>
      </c>
      <c r="B9" s="42" t="s">
        <v>29</v>
      </c>
      <c r="C9" s="55">
        <v>1.5</v>
      </c>
      <c r="D9" s="53"/>
      <c r="E9" s="79"/>
      <c r="F9" s="42"/>
      <c r="G9" s="55"/>
      <c r="H9" s="42" t="s">
        <v>30</v>
      </c>
      <c r="I9" s="55">
        <v>0.5</v>
      </c>
      <c r="J9" s="42"/>
      <c r="K9" s="55"/>
      <c r="L9" s="53"/>
      <c r="M9" s="86"/>
      <c r="N9" s="91">
        <f>C9+E9+G9+I9+K9</f>
        <v>2</v>
      </c>
    </row>
    <row r="10" spans="1:14" ht="21" customHeight="1" x14ac:dyDescent="0.25">
      <c r="A10" s="27"/>
      <c r="B10" s="49" t="s">
        <v>31</v>
      </c>
      <c r="C10" s="30"/>
      <c r="D10" s="25"/>
      <c r="E10" s="78"/>
      <c r="F10" s="49" t="s">
        <v>31</v>
      </c>
      <c r="G10" s="30"/>
      <c r="H10" s="49"/>
      <c r="I10" s="30"/>
      <c r="J10" s="49" t="s">
        <v>31</v>
      </c>
      <c r="K10" s="30"/>
      <c r="L10" s="25"/>
      <c r="M10" s="84"/>
      <c r="N10" s="92"/>
    </row>
    <row r="11" spans="1:14" x14ac:dyDescent="0.25">
      <c r="A11" s="52">
        <v>9.7799999999999994</v>
      </c>
      <c r="B11" s="42" t="s">
        <v>30</v>
      </c>
      <c r="C11" s="55">
        <v>0.33</v>
      </c>
      <c r="D11" s="53"/>
      <c r="E11" s="79"/>
      <c r="F11" s="42" t="s">
        <v>29</v>
      </c>
      <c r="G11" s="55">
        <v>1.6</v>
      </c>
      <c r="H11" s="42"/>
      <c r="I11" s="55"/>
      <c r="J11" s="42" t="s">
        <v>30</v>
      </c>
      <c r="K11" s="55">
        <v>0.33</v>
      </c>
      <c r="L11" s="53"/>
      <c r="M11" s="86"/>
      <c r="N11" s="91">
        <f>C11+G11+K11</f>
        <v>2.2600000000000002</v>
      </c>
    </row>
    <row r="12" spans="1:14" ht="24.75" x14ac:dyDescent="0.25">
      <c r="A12" s="27"/>
      <c r="B12" s="74" t="s">
        <v>32</v>
      </c>
      <c r="C12" s="30"/>
      <c r="D12" s="74"/>
      <c r="E12" s="30"/>
      <c r="F12" s="74"/>
      <c r="G12" s="30"/>
      <c r="H12" s="74" t="s">
        <v>32</v>
      </c>
      <c r="I12" s="30"/>
      <c r="J12" s="74"/>
      <c r="K12" s="30"/>
      <c r="L12" s="74"/>
      <c r="M12" s="30"/>
      <c r="N12" s="51"/>
    </row>
    <row r="13" spans="1:14" ht="45" customHeight="1" x14ac:dyDescent="0.25">
      <c r="A13" s="35">
        <v>30</v>
      </c>
      <c r="B13" s="75" t="s">
        <v>44</v>
      </c>
      <c r="C13" s="77">
        <v>3.46</v>
      </c>
      <c r="D13" s="33"/>
      <c r="E13" s="77"/>
      <c r="F13" s="76"/>
      <c r="G13" s="38"/>
      <c r="H13" s="75" t="s">
        <v>44</v>
      </c>
      <c r="I13" s="77">
        <v>3.46</v>
      </c>
      <c r="J13" s="33"/>
      <c r="K13" s="77"/>
      <c r="L13" s="76"/>
      <c r="M13" s="77"/>
      <c r="N13" s="88">
        <f>C13+E13+G13+I13+K13+M13</f>
        <v>6.92</v>
      </c>
    </row>
    <row r="14" spans="1:14" ht="22.5" customHeight="1" x14ac:dyDescent="0.25">
      <c r="A14" s="27"/>
      <c r="B14" s="74"/>
      <c r="C14" s="30"/>
      <c r="D14" s="74" t="s">
        <v>45</v>
      </c>
      <c r="E14" s="30"/>
      <c r="F14" s="74"/>
      <c r="G14" s="30"/>
      <c r="H14" s="74" t="s">
        <v>45</v>
      </c>
      <c r="I14" s="30"/>
      <c r="J14" s="74"/>
      <c r="K14" s="30"/>
      <c r="L14" s="74" t="s">
        <v>45</v>
      </c>
      <c r="M14" s="30"/>
      <c r="N14" s="51"/>
    </row>
    <row r="15" spans="1:14" ht="23.25" customHeight="1" x14ac:dyDescent="0.25">
      <c r="A15" s="35">
        <v>30</v>
      </c>
      <c r="B15" s="76"/>
      <c r="C15" s="77"/>
      <c r="D15" s="76" t="s">
        <v>46</v>
      </c>
      <c r="E15" s="77">
        <v>2.31</v>
      </c>
      <c r="F15" s="76"/>
      <c r="G15" s="77"/>
      <c r="H15" s="76" t="s">
        <v>46</v>
      </c>
      <c r="I15" s="77">
        <v>2.31</v>
      </c>
      <c r="J15" s="76"/>
      <c r="K15" s="38"/>
      <c r="L15" s="76" t="s">
        <v>46</v>
      </c>
      <c r="M15" s="38">
        <v>2.31</v>
      </c>
      <c r="N15" s="88">
        <f>M15+K15+I15+G15+E15+C15</f>
        <v>6.93</v>
      </c>
    </row>
    <row r="16" spans="1:14" x14ac:dyDescent="0.25">
      <c r="A16" s="61">
        <f>SUM(A3:A15)</f>
        <v>91.1</v>
      </c>
      <c r="B16" s="32" t="s">
        <v>9</v>
      </c>
      <c r="C16" s="38">
        <f>SUM(C3:C15)</f>
        <v>7.29</v>
      </c>
      <c r="D16" s="58"/>
      <c r="E16" s="38">
        <f>SUM(E3:E15)</f>
        <v>2.31</v>
      </c>
      <c r="F16" s="36"/>
      <c r="G16" s="38">
        <f>SUM(G3:G15)</f>
        <v>1.6</v>
      </c>
      <c r="H16" s="35"/>
      <c r="I16" s="38">
        <f>SUM(I3:I15)</f>
        <v>7.1899999999999995</v>
      </c>
      <c r="J16" s="35"/>
      <c r="K16" s="38">
        <f>SUM(K3:K15)</f>
        <v>0.33</v>
      </c>
      <c r="L16" s="58"/>
      <c r="M16" s="87">
        <f>SUM(M4:M15)</f>
        <v>2.31</v>
      </c>
      <c r="N16" s="88">
        <f>SUM(N4:N15)</f>
        <v>21.03</v>
      </c>
    </row>
    <row r="17" spans="2:13" x14ac:dyDescent="0.25">
      <c r="B17" s="1"/>
      <c r="F17" s="19"/>
      <c r="J17" s="63"/>
      <c r="L17" s="20"/>
      <c r="M17" s="20"/>
    </row>
    <row r="18" spans="2:13" x14ac:dyDescent="0.25">
      <c r="B18" s="1"/>
      <c r="F18" s="19"/>
      <c r="H18" s="64" t="s">
        <v>35</v>
      </c>
      <c r="I18" s="64"/>
      <c r="J18" s="65"/>
      <c r="K18" s="66"/>
      <c r="L18" s="67"/>
      <c r="M18" s="20"/>
    </row>
    <row r="19" spans="2:13" x14ac:dyDescent="0.25">
      <c r="B19" s="1" t="s">
        <v>12</v>
      </c>
      <c r="F19" s="68">
        <v>44368</v>
      </c>
      <c r="H19" s="64"/>
      <c r="I19" s="69">
        <f>N16*4.33</f>
        <v>91.059900000000013</v>
      </c>
      <c r="J19" s="64"/>
      <c r="K19" s="64"/>
      <c r="L19" s="20"/>
    </row>
    <row r="20" spans="2:13" x14ac:dyDescent="0.25">
      <c r="B20" s="1" t="s">
        <v>13</v>
      </c>
      <c r="D20" t="str">
        <f>A1</f>
        <v>ALICIA PERALTA AMAT</v>
      </c>
      <c r="F20" s="70"/>
      <c r="L20" s="20"/>
    </row>
    <row r="21" spans="2:13" x14ac:dyDescent="0.25">
      <c r="B21" s="1" t="s">
        <v>36</v>
      </c>
      <c r="E21" s="70"/>
      <c r="G21" t="s">
        <v>43</v>
      </c>
      <c r="L21" s="20"/>
    </row>
  </sheetData>
  <pageMargins left="0" right="0" top="0" bottom="0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10" workbookViewId="0">
      <selection activeCell="F28" sqref="F28"/>
    </sheetView>
  </sheetViews>
  <sheetFormatPr baseColWidth="10" defaultRowHeight="15" x14ac:dyDescent="0.25"/>
  <cols>
    <col min="1" max="1" width="7.5703125" customWidth="1"/>
    <col min="2" max="2" width="15.7109375" customWidth="1"/>
    <col min="3" max="3" width="6.28515625" customWidth="1"/>
    <col min="5" max="5" width="6.140625" customWidth="1"/>
    <col min="6" max="6" width="17.28515625" customWidth="1"/>
    <col min="7" max="7" width="6.7109375" customWidth="1"/>
    <col min="8" max="8" width="16.42578125" customWidth="1"/>
    <col min="9" max="9" width="6.28515625" customWidth="1"/>
    <col min="10" max="10" width="13.42578125" customWidth="1"/>
    <col min="11" max="11" width="5.85546875" customWidth="1"/>
    <col min="12" max="12" width="9.140625" customWidth="1"/>
    <col min="13" max="13" width="7" customWidth="1"/>
    <col min="14" max="14" width="6.140625" customWidth="1"/>
  </cols>
  <sheetData>
    <row r="1" spans="1:14" x14ac:dyDescent="0.25">
      <c r="A1" t="s">
        <v>19</v>
      </c>
      <c r="B1" s="1"/>
      <c r="F1" s="19"/>
      <c r="L1" s="20"/>
      <c r="M1" s="20"/>
    </row>
    <row r="2" spans="1:14" x14ac:dyDescent="0.25">
      <c r="A2" s="21" t="s">
        <v>20</v>
      </c>
      <c r="B2" s="2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21</v>
      </c>
      <c r="M2" s="21" t="s">
        <v>22</v>
      </c>
      <c r="N2" s="21" t="s">
        <v>9</v>
      </c>
    </row>
    <row r="3" spans="1:14" x14ac:dyDescent="0.25">
      <c r="A3" s="23"/>
      <c r="B3" s="24" t="s">
        <v>23</v>
      </c>
      <c r="C3" s="30"/>
      <c r="D3" s="26"/>
      <c r="E3" s="30"/>
      <c r="F3" s="28"/>
      <c r="G3" s="30"/>
      <c r="H3" s="27"/>
      <c r="I3" s="30"/>
      <c r="J3" s="24"/>
      <c r="K3" s="30"/>
      <c r="L3" s="25"/>
      <c r="M3" s="84"/>
      <c r="N3" s="51"/>
    </row>
    <row r="4" spans="1:14" x14ac:dyDescent="0.25">
      <c r="A4" s="31">
        <v>8.66</v>
      </c>
      <c r="B4" s="32" t="s">
        <v>24</v>
      </c>
      <c r="C4" s="38">
        <v>2</v>
      </c>
      <c r="D4" s="34"/>
      <c r="E4" s="38"/>
      <c r="F4" s="36"/>
      <c r="G4" s="38"/>
      <c r="H4" s="35"/>
      <c r="I4" s="38"/>
      <c r="J4" s="32"/>
      <c r="K4" s="38"/>
      <c r="L4" s="33"/>
      <c r="M4" s="85"/>
      <c r="N4" s="88">
        <f>C4+E4+G4+I4+K4</f>
        <v>2</v>
      </c>
    </row>
    <row r="5" spans="1:14" x14ac:dyDescent="0.25">
      <c r="A5" s="39"/>
      <c r="B5" s="40"/>
      <c r="C5" s="43"/>
      <c r="D5" s="41"/>
      <c r="E5" s="43"/>
      <c r="F5" s="42"/>
      <c r="G5" s="43"/>
      <c r="H5" s="40" t="s">
        <v>25</v>
      </c>
      <c r="I5" s="43"/>
      <c r="J5" s="41"/>
      <c r="K5" s="43"/>
      <c r="L5" s="40"/>
      <c r="M5" s="43"/>
      <c r="N5" s="89"/>
    </row>
    <row r="6" spans="1:14" x14ac:dyDescent="0.25">
      <c r="A6" s="43"/>
      <c r="B6" s="40"/>
      <c r="C6" s="43"/>
      <c r="D6" s="41"/>
      <c r="E6" s="43"/>
      <c r="F6" s="42"/>
      <c r="G6" s="43"/>
      <c r="H6" s="44" t="s">
        <v>26</v>
      </c>
      <c r="I6" s="43"/>
      <c r="J6" s="41"/>
      <c r="K6" s="43"/>
      <c r="L6" s="40"/>
      <c r="M6" s="43"/>
      <c r="N6" s="89"/>
    </row>
    <row r="7" spans="1:14" x14ac:dyDescent="0.25">
      <c r="A7" s="45">
        <v>4</v>
      </c>
      <c r="B7" s="44"/>
      <c r="C7" s="45"/>
      <c r="D7" s="46"/>
      <c r="E7" s="45"/>
      <c r="F7" s="47"/>
      <c r="G7" s="45"/>
      <c r="H7" s="48" t="s">
        <v>27</v>
      </c>
      <c r="I7" s="45">
        <v>0.92</v>
      </c>
      <c r="J7" s="46"/>
      <c r="K7" s="45"/>
      <c r="L7" s="44"/>
      <c r="M7" s="45"/>
      <c r="N7" s="90">
        <f>C7+E7+G7+I7+K7</f>
        <v>0.92</v>
      </c>
    </row>
    <row r="8" spans="1:14" ht="23.25" x14ac:dyDescent="0.25">
      <c r="A8" s="27"/>
      <c r="B8" s="49" t="s">
        <v>28</v>
      </c>
      <c r="C8" s="30"/>
      <c r="D8" s="25"/>
      <c r="E8" s="78"/>
      <c r="F8" s="49"/>
      <c r="G8" s="30"/>
      <c r="H8" s="49" t="s">
        <v>28</v>
      </c>
      <c r="I8" s="30"/>
      <c r="J8" s="49"/>
      <c r="K8" s="30"/>
      <c r="L8" s="25"/>
      <c r="M8" s="84"/>
      <c r="N8" s="51"/>
    </row>
    <row r="9" spans="1:14" x14ac:dyDescent="0.25">
      <c r="A9" s="52">
        <v>8.66</v>
      </c>
      <c r="B9" s="42" t="s">
        <v>29</v>
      </c>
      <c r="C9" s="55">
        <v>1.5</v>
      </c>
      <c r="D9" s="53"/>
      <c r="E9" s="79"/>
      <c r="F9" s="42"/>
      <c r="G9" s="55"/>
      <c r="H9" s="42" t="s">
        <v>30</v>
      </c>
      <c r="I9" s="55">
        <v>0.5</v>
      </c>
      <c r="J9" s="42"/>
      <c r="K9" s="55"/>
      <c r="L9" s="53"/>
      <c r="M9" s="86"/>
      <c r="N9" s="91">
        <f>C9+E9+G9+I9+K9</f>
        <v>2</v>
      </c>
    </row>
    <row r="10" spans="1:14" ht="24" customHeight="1" x14ac:dyDescent="0.25">
      <c r="A10" s="27"/>
      <c r="B10" s="49" t="s">
        <v>31</v>
      </c>
      <c r="C10" s="30"/>
      <c r="D10" s="25"/>
      <c r="E10" s="78"/>
      <c r="F10" s="49" t="s">
        <v>31</v>
      </c>
      <c r="G10" s="30"/>
      <c r="H10" s="49"/>
      <c r="I10" s="30"/>
      <c r="J10" s="49" t="s">
        <v>31</v>
      </c>
      <c r="K10" s="30"/>
      <c r="L10" s="25"/>
      <c r="M10" s="84"/>
      <c r="N10" s="92"/>
    </row>
    <row r="11" spans="1:14" x14ac:dyDescent="0.25">
      <c r="A11" s="52">
        <v>9.7799999999999994</v>
      </c>
      <c r="B11" s="42" t="s">
        <v>30</v>
      </c>
      <c r="C11" s="55">
        <v>0.33</v>
      </c>
      <c r="D11" s="53"/>
      <c r="E11" s="79"/>
      <c r="F11" s="42" t="s">
        <v>29</v>
      </c>
      <c r="G11" s="55">
        <v>1.6</v>
      </c>
      <c r="H11" s="42"/>
      <c r="I11" s="55"/>
      <c r="J11" s="42" t="s">
        <v>30</v>
      </c>
      <c r="K11" s="55">
        <v>0.33</v>
      </c>
      <c r="L11" s="53"/>
      <c r="M11" s="86"/>
      <c r="N11" s="91">
        <f>C11+G11+K11</f>
        <v>2.2600000000000002</v>
      </c>
    </row>
    <row r="12" spans="1:14" ht="24.75" x14ac:dyDescent="0.25">
      <c r="A12" s="23"/>
      <c r="B12" s="71" t="s">
        <v>32</v>
      </c>
      <c r="C12" s="30"/>
      <c r="D12" s="24"/>
      <c r="E12" s="30"/>
      <c r="F12" s="28" t="s">
        <v>32</v>
      </c>
      <c r="G12" s="80"/>
      <c r="H12" s="23"/>
      <c r="I12" s="82"/>
      <c r="J12" s="72"/>
      <c r="K12" s="30"/>
      <c r="L12" s="25"/>
      <c r="M12" s="84"/>
      <c r="N12" s="51"/>
    </row>
    <row r="13" spans="1:14" ht="45.75" customHeight="1" x14ac:dyDescent="0.25">
      <c r="A13" s="31">
        <v>15</v>
      </c>
      <c r="B13" s="73" t="s">
        <v>33</v>
      </c>
      <c r="C13" s="38">
        <v>0.25</v>
      </c>
      <c r="D13" s="32"/>
      <c r="E13" s="38"/>
      <c r="F13" s="57" t="s">
        <v>34</v>
      </c>
      <c r="G13" s="81">
        <v>3.21</v>
      </c>
      <c r="H13" s="31"/>
      <c r="I13" s="83"/>
      <c r="J13" s="58"/>
      <c r="K13" s="38"/>
      <c r="L13" s="33"/>
      <c r="M13" s="85"/>
      <c r="N13" s="88">
        <v>3.46</v>
      </c>
    </row>
    <row r="14" spans="1:14" ht="20.25" customHeight="1" x14ac:dyDescent="0.25">
      <c r="A14" s="27"/>
      <c r="B14" s="74"/>
      <c r="C14" s="30"/>
      <c r="D14" s="74" t="s">
        <v>45</v>
      </c>
      <c r="E14" s="30"/>
      <c r="F14" s="74"/>
      <c r="G14" s="30"/>
      <c r="H14" s="74" t="s">
        <v>45</v>
      </c>
      <c r="I14" s="30"/>
      <c r="J14" s="74"/>
      <c r="K14" s="30"/>
      <c r="L14" s="74" t="s">
        <v>45</v>
      </c>
      <c r="M14" s="30"/>
      <c r="N14" s="51"/>
    </row>
    <row r="15" spans="1:14" ht="23.25" customHeight="1" x14ac:dyDescent="0.25">
      <c r="A15" s="35">
        <v>30</v>
      </c>
      <c r="B15" s="76"/>
      <c r="C15" s="77"/>
      <c r="D15" s="76" t="s">
        <v>46</v>
      </c>
      <c r="E15" s="77">
        <v>2.31</v>
      </c>
      <c r="F15" s="76"/>
      <c r="G15" s="77"/>
      <c r="H15" s="76" t="s">
        <v>46</v>
      </c>
      <c r="I15" s="77">
        <v>2.31</v>
      </c>
      <c r="J15" s="76"/>
      <c r="K15" s="38"/>
      <c r="L15" s="76" t="s">
        <v>46</v>
      </c>
      <c r="M15" s="38">
        <v>2.31</v>
      </c>
      <c r="N15" s="88">
        <f>M15+K15+I15+G15+E15+C15</f>
        <v>6.93</v>
      </c>
    </row>
    <row r="16" spans="1:14" x14ac:dyDescent="0.25">
      <c r="A16" s="59"/>
      <c r="B16" s="24"/>
      <c r="C16" s="30"/>
      <c r="D16" s="25"/>
      <c r="E16" s="30"/>
      <c r="F16" s="28"/>
      <c r="G16" s="30"/>
      <c r="I16" s="43"/>
      <c r="J16" s="27"/>
      <c r="K16" s="30"/>
      <c r="L16" s="25"/>
      <c r="M16" s="84"/>
      <c r="N16" s="92"/>
    </row>
    <row r="17" spans="1:14" x14ac:dyDescent="0.25">
      <c r="A17" s="61">
        <f>SUM(A3:A16)</f>
        <v>76.099999999999994</v>
      </c>
      <c r="B17" s="32" t="s">
        <v>9</v>
      </c>
      <c r="C17" s="38">
        <f>SUM(C3:C16)</f>
        <v>4.08</v>
      </c>
      <c r="D17" s="58"/>
      <c r="E17" s="38">
        <f>SUM(E3:E16)</f>
        <v>2.31</v>
      </c>
      <c r="F17" s="36"/>
      <c r="G17" s="38">
        <f>SUM(G3:G16)</f>
        <v>4.8100000000000005</v>
      </c>
      <c r="H17" s="35"/>
      <c r="I17" s="38">
        <f>SUM(I3:I16)</f>
        <v>3.73</v>
      </c>
      <c r="J17" s="35"/>
      <c r="K17" s="38">
        <f>SUM(K3:K16)</f>
        <v>0.33</v>
      </c>
      <c r="L17" s="58"/>
      <c r="M17" s="87">
        <v>2.31</v>
      </c>
      <c r="N17" s="88">
        <f>SUM(N3:N16)</f>
        <v>17.57</v>
      </c>
    </row>
    <row r="18" spans="1:14" x14ac:dyDescent="0.25">
      <c r="B18" s="1"/>
      <c r="F18" s="19"/>
      <c r="J18" s="63"/>
      <c r="L18" s="20"/>
      <c r="M18" s="20"/>
    </row>
    <row r="19" spans="1:14" x14ac:dyDescent="0.25">
      <c r="B19" s="1"/>
      <c r="F19" s="19"/>
      <c r="H19" s="64" t="s">
        <v>35</v>
      </c>
      <c r="I19" s="64"/>
      <c r="J19" s="65"/>
      <c r="K19" s="66"/>
      <c r="L19" s="67"/>
      <c r="M19" s="20"/>
    </row>
    <row r="20" spans="1:14" x14ac:dyDescent="0.25">
      <c r="B20" s="1" t="s">
        <v>12</v>
      </c>
      <c r="F20" s="68">
        <v>44364</v>
      </c>
      <c r="H20" s="64"/>
      <c r="I20" s="69">
        <f>N17*4.33</f>
        <v>76.078100000000006</v>
      </c>
      <c r="J20" s="64"/>
      <c r="K20" s="64"/>
      <c r="L20" s="20"/>
    </row>
    <row r="21" spans="1:14" x14ac:dyDescent="0.25">
      <c r="B21" s="1" t="s">
        <v>13</v>
      </c>
      <c r="D21" t="str">
        <f>A1</f>
        <v>ALICIA PERALTA AMAT</v>
      </c>
      <c r="F21" s="70"/>
      <c r="L21" s="20"/>
    </row>
    <row r="22" spans="1:14" x14ac:dyDescent="0.25">
      <c r="B22" s="1" t="s">
        <v>36</v>
      </c>
      <c r="E22" s="70"/>
      <c r="G22" t="s">
        <v>43</v>
      </c>
      <c r="L22" s="20"/>
    </row>
  </sheetData>
  <pageMargins left="0" right="0" top="0" bottom="0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P10" sqref="P10"/>
    </sheetView>
  </sheetViews>
  <sheetFormatPr baseColWidth="10" defaultRowHeight="15" x14ac:dyDescent="0.25"/>
  <cols>
    <col min="1" max="1" width="7.7109375" customWidth="1"/>
    <col min="2" max="2" width="19.42578125" customWidth="1"/>
    <col min="3" max="3" width="6.140625" customWidth="1"/>
    <col min="5" max="5" width="6.85546875" customWidth="1"/>
    <col min="6" max="6" width="23.28515625" customWidth="1"/>
    <col min="7" max="7" width="6.140625" customWidth="1"/>
    <col min="8" max="8" width="14.28515625" customWidth="1"/>
    <col min="9" max="9" width="5.85546875" customWidth="1"/>
    <col min="10" max="10" width="15.5703125" customWidth="1"/>
    <col min="11" max="11" width="5.85546875" customWidth="1"/>
    <col min="12" max="12" width="6.42578125" customWidth="1"/>
    <col min="13" max="13" width="4.42578125" customWidth="1"/>
    <col min="14" max="14" width="5.5703125" customWidth="1"/>
  </cols>
  <sheetData>
    <row r="1" spans="1:14" x14ac:dyDescent="0.25">
      <c r="A1" t="s">
        <v>19</v>
      </c>
      <c r="B1" s="1"/>
      <c r="F1" s="19"/>
      <c r="L1" s="20"/>
      <c r="M1" s="20"/>
    </row>
    <row r="2" spans="1:14" x14ac:dyDescent="0.25">
      <c r="A2" s="21" t="s">
        <v>20</v>
      </c>
      <c r="B2" s="2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4</v>
      </c>
      <c r="H2" s="21" t="s">
        <v>6</v>
      </c>
      <c r="I2" s="21" t="s">
        <v>4</v>
      </c>
      <c r="J2" s="21" t="s">
        <v>7</v>
      </c>
      <c r="K2" s="21" t="s">
        <v>4</v>
      </c>
      <c r="L2" s="21" t="s">
        <v>21</v>
      </c>
      <c r="M2" s="21" t="s">
        <v>22</v>
      </c>
      <c r="N2" s="21" t="s">
        <v>9</v>
      </c>
    </row>
    <row r="3" spans="1:14" x14ac:dyDescent="0.25">
      <c r="A3" s="23"/>
      <c r="B3" s="24" t="s">
        <v>23</v>
      </c>
      <c r="C3" s="30"/>
      <c r="D3" s="26"/>
      <c r="E3" s="27"/>
      <c r="F3" s="28"/>
      <c r="G3" s="30"/>
      <c r="H3" s="27"/>
      <c r="I3" s="30"/>
      <c r="J3" s="24"/>
      <c r="K3" s="30"/>
      <c r="L3" s="25"/>
      <c r="M3" s="29"/>
      <c r="N3" s="51"/>
    </row>
    <row r="4" spans="1:14" x14ac:dyDescent="0.25">
      <c r="A4" s="31">
        <v>8.66</v>
      </c>
      <c r="B4" s="32" t="s">
        <v>24</v>
      </c>
      <c r="C4" s="38">
        <v>2</v>
      </c>
      <c r="D4" s="34"/>
      <c r="E4" s="35"/>
      <c r="F4" s="36"/>
      <c r="G4" s="38"/>
      <c r="H4" s="35"/>
      <c r="I4" s="38"/>
      <c r="J4" s="32"/>
      <c r="K4" s="38"/>
      <c r="L4" s="33"/>
      <c r="M4" s="37"/>
      <c r="N4" s="88">
        <f>C4+E4+G4+I4+K4</f>
        <v>2</v>
      </c>
    </row>
    <row r="5" spans="1:14" x14ac:dyDescent="0.25">
      <c r="A5" s="39"/>
      <c r="B5" s="40"/>
      <c r="C5" s="43"/>
      <c r="D5" s="41"/>
      <c r="E5" s="40"/>
      <c r="F5" s="42"/>
      <c r="G5" s="43"/>
      <c r="H5" s="40" t="s">
        <v>25</v>
      </c>
      <c r="I5" s="43"/>
      <c r="J5" s="41"/>
      <c r="K5" s="43"/>
      <c r="L5" s="40"/>
      <c r="M5" s="40"/>
      <c r="N5" s="89"/>
    </row>
    <row r="6" spans="1:14" x14ac:dyDescent="0.25">
      <c r="A6" s="43"/>
      <c r="B6" s="40"/>
      <c r="C6" s="43"/>
      <c r="D6" s="41"/>
      <c r="E6" s="40"/>
      <c r="F6" s="42"/>
      <c r="G6" s="43"/>
      <c r="H6" s="44" t="s">
        <v>26</v>
      </c>
      <c r="I6" s="43"/>
      <c r="J6" s="41"/>
      <c r="K6" s="43"/>
      <c r="L6" s="40"/>
      <c r="M6" s="40"/>
      <c r="N6" s="89"/>
    </row>
    <row r="7" spans="1:14" x14ac:dyDescent="0.25">
      <c r="A7" s="45">
        <v>4</v>
      </c>
      <c r="B7" s="44"/>
      <c r="C7" s="45"/>
      <c r="D7" s="46"/>
      <c r="E7" s="44"/>
      <c r="F7" s="47"/>
      <c r="G7" s="45"/>
      <c r="H7" s="48" t="s">
        <v>27</v>
      </c>
      <c r="I7" s="45">
        <v>0.92</v>
      </c>
      <c r="J7" s="46"/>
      <c r="K7" s="45"/>
      <c r="L7" s="44"/>
      <c r="M7" s="44"/>
      <c r="N7" s="90">
        <f>C7+E7+G7+I7+K7</f>
        <v>0.92</v>
      </c>
    </row>
    <row r="8" spans="1:14" ht="23.25" x14ac:dyDescent="0.25">
      <c r="A8" s="27"/>
      <c r="B8" s="49" t="s">
        <v>28</v>
      </c>
      <c r="C8" s="30"/>
      <c r="D8" s="25"/>
      <c r="E8" s="50"/>
      <c r="F8" s="49"/>
      <c r="G8" s="30"/>
      <c r="H8" s="49" t="s">
        <v>28</v>
      </c>
      <c r="I8" s="30"/>
      <c r="J8" s="49"/>
      <c r="K8" s="30"/>
      <c r="L8" s="25"/>
      <c r="M8" s="29"/>
      <c r="N8" s="51"/>
    </row>
    <row r="9" spans="1:14" x14ac:dyDescent="0.25">
      <c r="A9" s="52">
        <v>8.66</v>
      </c>
      <c r="B9" s="42" t="s">
        <v>29</v>
      </c>
      <c r="C9" s="55">
        <v>1.5</v>
      </c>
      <c r="D9" s="53"/>
      <c r="E9" s="54"/>
      <c r="F9" s="42"/>
      <c r="G9" s="55"/>
      <c r="H9" s="42" t="s">
        <v>30</v>
      </c>
      <c r="I9" s="55">
        <v>0.5</v>
      </c>
      <c r="J9" s="42"/>
      <c r="K9" s="55"/>
      <c r="L9" s="53"/>
      <c r="M9" s="56"/>
      <c r="N9" s="91">
        <f>C9+E9+G9+I9+K9</f>
        <v>2</v>
      </c>
    </row>
    <row r="10" spans="1:14" ht="22.5" customHeight="1" x14ac:dyDescent="0.25">
      <c r="A10" s="27"/>
      <c r="B10" s="49" t="s">
        <v>31</v>
      </c>
      <c r="C10" s="30"/>
      <c r="D10" s="25"/>
      <c r="E10" s="50"/>
      <c r="F10" s="49" t="s">
        <v>31</v>
      </c>
      <c r="G10" s="30"/>
      <c r="H10" s="49"/>
      <c r="I10" s="30"/>
      <c r="J10" s="49" t="s">
        <v>31</v>
      </c>
      <c r="K10" s="30"/>
      <c r="L10" s="25"/>
      <c r="M10" s="29"/>
      <c r="N10" s="92"/>
    </row>
    <row r="11" spans="1:14" x14ac:dyDescent="0.25">
      <c r="A11" s="52">
        <v>9.7799999999999994</v>
      </c>
      <c r="B11" s="42" t="s">
        <v>30</v>
      </c>
      <c r="C11" s="55">
        <v>0.33</v>
      </c>
      <c r="D11" s="53"/>
      <c r="E11" s="54"/>
      <c r="F11" s="42" t="s">
        <v>29</v>
      </c>
      <c r="G11" s="55">
        <v>1.6</v>
      </c>
      <c r="H11" s="42"/>
      <c r="I11" s="55"/>
      <c r="J11" s="42" t="s">
        <v>30</v>
      </c>
      <c r="K11" s="55">
        <v>0.33</v>
      </c>
      <c r="L11" s="53"/>
      <c r="M11" s="56"/>
      <c r="N11" s="91">
        <f>C11+G11+K11</f>
        <v>2.2600000000000002</v>
      </c>
    </row>
    <row r="12" spans="1:14" x14ac:dyDescent="0.25">
      <c r="A12" s="23"/>
      <c r="B12" s="71" t="s">
        <v>32</v>
      </c>
      <c r="C12" s="30"/>
      <c r="D12" s="24"/>
      <c r="E12" s="30"/>
      <c r="F12" s="28" t="s">
        <v>32</v>
      </c>
      <c r="G12" s="80"/>
      <c r="H12" s="23"/>
      <c r="I12" s="82"/>
      <c r="J12" s="72"/>
      <c r="K12" s="30"/>
      <c r="L12" s="25"/>
      <c r="M12" s="29"/>
      <c r="N12" s="51"/>
    </row>
    <row r="13" spans="1:14" ht="24.75" x14ac:dyDescent="0.25">
      <c r="A13" s="31">
        <v>15</v>
      </c>
      <c r="B13" s="73" t="s">
        <v>33</v>
      </c>
      <c r="C13" s="38">
        <v>0.25</v>
      </c>
      <c r="D13" s="32"/>
      <c r="E13" s="38"/>
      <c r="F13" s="57" t="s">
        <v>34</v>
      </c>
      <c r="G13" s="81">
        <v>3.21</v>
      </c>
      <c r="H13" s="31"/>
      <c r="I13" s="83"/>
      <c r="J13" s="58"/>
      <c r="K13" s="38"/>
      <c r="L13" s="33"/>
      <c r="M13" s="37"/>
      <c r="N13" s="88">
        <v>3.46</v>
      </c>
    </row>
    <row r="14" spans="1:14" x14ac:dyDescent="0.25">
      <c r="A14" s="59"/>
      <c r="B14" s="24"/>
      <c r="C14" s="30"/>
      <c r="D14" s="25"/>
      <c r="E14" s="51"/>
      <c r="F14" s="28"/>
      <c r="G14" s="30"/>
      <c r="I14" s="43"/>
      <c r="J14" s="27"/>
      <c r="K14" s="30"/>
      <c r="L14" s="25"/>
      <c r="M14" s="60"/>
      <c r="N14" s="92"/>
    </row>
    <row r="15" spans="1:14" x14ac:dyDescent="0.25">
      <c r="A15" s="61">
        <f>SUM(A3:A14)</f>
        <v>46.1</v>
      </c>
      <c r="B15" s="32" t="s">
        <v>9</v>
      </c>
      <c r="C15" s="38">
        <f>SUM(C3:C14)</f>
        <v>4.08</v>
      </c>
      <c r="D15" s="58"/>
      <c r="E15" s="33">
        <f>SUM(E3:E14)</f>
        <v>0</v>
      </c>
      <c r="F15" s="36"/>
      <c r="G15" s="38">
        <f>SUM(G3:G14)</f>
        <v>4.8100000000000005</v>
      </c>
      <c r="H15" s="35"/>
      <c r="I15" s="38">
        <f>SUM(I3:I14)</f>
        <v>1.42</v>
      </c>
      <c r="J15" s="35"/>
      <c r="K15" s="38">
        <f>SUM(K3:K14)</f>
        <v>0.33</v>
      </c>
      <c r="L15" s="58"/>
      <c r="M15" s="62"/>
      <c r="N15" s="88">
        <f>SUM(N3:N14)</f>
        <v>10.64</v>
      </c>
    </row>
    <row r="16" spans="1:14" x14ac:dyDescent="0.25">
      <c r="B16" s="1"/>
      <c r="F16" s="19"/>
      <c r="J16" s="63"/>
      <c r="L16" s="20"/>
      <c r="M16" s="20"/>
    </row>
    <row r="17" spans="2:13" x14ac:dyDescent="0.25">
      <c r="B17" s="1"/>
      <c r="F17" s="19"/>
      <c r="H17" s="64" t="s">
        <v>35</v>
      </c>
      <c r="I17" s="64"/>
      <c r="J17" s="65"/>
      <c r="K17" s="66"/>
      <c r="L17" s="67"/>
      <c r="M17" s="20"/>
    </row>
    <row r="18" spans="2:13" x14ac:dyDescent="0.25">
      <c r="B18" s="1" t="s">
        <v>12</v>
      </c>
      <c r="F18" s="68" t="s">
        <v>37</v>
      </c>
      <c r="H18" s="64"/>
      <c r="I18" s="69">
        <f>N15*4.33</f>
        <v>46.071200000000005</v>
      </c>
      <c r="J18" s="64"/>
      <c r="K18" s="64"/>
      <c r="L18" s="20"/>
    </row>
    <row r="19" spans="2:13" x14ac:dyDescent="0.25">
      <c r="B19" s="1" t="s">
        <v>13</v>
      </c>
      <c r="D19" t="str">
        <f>A1</f>
        <v>ALICIA PERALTA AMAT</v>
      </c>
      <c r="F19" s="70"/>
      <c r="L19" s="20"/>
    </row>
    <row r="20" spans="2:13" x14ac:dyDescent="0.25">
      <c r="B20" s="1" t="s">
        <v>36</v>
      </c>
      <c r="E20" s="70"/>
      <c r="G20" t="s">
        <v>43</v>
      </c>
      <c r="L20" s="20"/>
    </row>
  </sheetData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planning valido del 20-23 feb23</vt:lpstr>
      <vt:lpstr>SU PLANNING 13,02,23</vt:lpstr>
      <vt:lpstr>SU PLANNING 06,02,23</vt:lpstr>
      <vt:lpstr>SU PLANNING 16,09,2021</vt:lpstr>
      <vt:lpstr>SU PLANNING 01,09,2021</vt:lpstr>
      <vt:lpstr>SU PLANNING 03,08,2021</vt:lpstr>
      <vt:lpstr>SU PLANNING 21,06,2021</vt:lpstr>
      <vt:lpstr>SU PLANNING 17,06,2021</vt:lpstr>
      <vt:lpstr>SU PLANNING 01,06,2021</vt:lpstr>
      <vt:lpstr>SU PLANNING MAYO,21</vt:lpstr>
      <vt:lpstr>'planning valido del 20-23 feb23'!Área_de_impresión</vt:lpstr>
      <vt:lpstr>'SU PLANNING 01,06,2021'!Área_de_impresión</vt:lpstr>
      <vt:lpstr>'SU PLANNING 06,02,23'!Área_de_impresión</vt:lpstr>
      <vt:lpstr>'SU PLANNING 13,02,23'!Área_de_impresión</vt:lpstr>
      <vt:lpstr>'SU PLANNING 17,06,2021'!Área_de_impresión</vt:lpstr>
      <vt:lpstr>'SU PLANNING 21,06,2021'!Área_de_impresión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2023-02-20T16:46:09Z</dcterms:modified>
</cp:coreProperties>
</file>